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48" firstSheet="4" activeTab="5"/>
  </bookViews>
  <sheets>
    <sheet name="1.sz.mell  " sheetId="1" r:id="rId1"/>
    <sheet name="1.1.sz.mell." sheetId="2" r:id="rId2"/>
    <sheet name="1.2.sz.mell." sheetId="3" r:id="rId3"/>
    <sheet name="2.sz.mell." sheetId="4" r:id="rId4"/>
    <sheet name="2.2.sz.mell." sheetId="5" r:id="rId5"/>
    <sheet name="2.3.mell.Bölcsöde és Konyha" sheetId="6" r:id="rId6"/>
    <sheet name="2.5. sz.mell." sheetId="7" r:id="rId7"/>
    <sheet name="3.sz.mell.  " sheetId="8" r:id="rId8"/>
    <sheet name="4.sz.mell." sheetId="9" r:id="rId9"/>
    <sheet name="5.sz.mell." sheetId="10" r:id="rId10"/>
    <sheet name="6.sz.mell." sheetId="11" r:id="rId11"/>
    <sheet name="7. sz.mell." sheetId="12" r:id="rId12"/>
    <sheet name="8. sz.mell." sheetId="13" r:id="rId13"/>
    <sheet name="9. sz.mell. " sheetId="14" r:id="rId14"/>
    <sheet name="10. sz. mell. " sheetId="15" r:id="rId15"/>
    <sheet name="11. sz. mell." sheetId="16" r:id="rId16"/>
    <sheet name="12. sz. mell." sheetId="17" r:id="rId17"/>
    <sheet name="13. sz. mell." sheetId="18" r:id="rId18"/>
    <sheet name="14.sz.mell" sheetId="19" r:id="rId19"/>
    <sheet name="15.sz.mell" sheetId="20" r:id="rId20"/>
    <sheet name="16.sz.mell " sheetId="21" r:id="rId21"/>
  </sheets>
  <definedNames>
    <definedName name="_xlnm.Print_Titles" localSheetId="1">'1.1.sz.mell.'!$1:$3</definedName>
    <definedName name="_xlnm.Print_Titles" localSheetId="0">'1.sz.mell  '!$1:$3</definedName>
    <definedName name="_xlnm.Print_Titles" localSheetId="16">'12. sz. mell.'!$6:$7</definedName>
    <definedName name="_xlnm.Print_Titles" localSheetId="17">'13. sz. mell.'!$1:$6</definedName>
    <definedName name="_xlnm.Print_Titles" localSheetId="4">'2.2.sz.mell.'!$1:$2</definedName>
    <definedName name="_xlnm.Print_Titles" localSheetId="5">'2.3.mell.Bölcsöde és Konyha'!$1:$2</definedName>
    <definedName name="_xlnm.Print_Titles" localSheetId="6">'2.5. sz.mell.'!$2:$2</definedName>
    <definedName name="_xlnm.Print_Titles" localSheetId="3">'2.sz.mell.'!$1:$2</definedName>
    <definedName name="_xlnm.Print_Titles" localSheetId="7">'3.sz.mell.  '!$1:$3</definedName>
  </definedNames>
  <calcPr fullCalcOnLoad="1"/>
</workbook>
</file>

<file path=xl/sharedStrings.xml><?xml version="1.0" encoding="utf-8"?>
<sst xmlns="http://schemas.openxmlformats.org/spreadsheetml/2006/main" count="1389" uniqueCount="578">
  <si>
    <t>Építményadó</t>
  </si>
  <si>
    <t>Magánszemélyek kommunális adója</t>
  </si>
  <si>
    <t>Talajterhelési díj</t>
  </si>
  <si>
    <t>2.3.1.</t>
  </si>
  <si>
    <t>2.3.3.</t>
  </si>
  <si>
    <t xml:space="preserve">Ellátottak pénzbeli juttatásai </t>
  </si>
  <si>
    <t>Cím</t>
  </si>
  <si>
    <t>Eredeti előir.</t>
  </si>
  <si>
    <t>Polgármesteri Hivatal</t>
  </si>
  <si>
    <t>Fejlesztési kiadások mindösszesen</t>
  </si>
  <si>
    <t>Felújítási kiadások mindösszesen</t>
  </si>
  <si>
    <t>Eredeti ei.</t>
  </si>
  <si>
    <t>Támogatott szerv megnevezése</t>
  </si>
  <si>
    <t>Egyéb szervek támogatása :</t>
  </si>
  <si>
    <t>Fejlesztési hitelek kamatai</t>
  </si>
  <si>
    <t>Működési hitelek kamata</t>
  </si>
  <si>
    <t>Jogcím</t>
  </si>
  <si>
    <t>03</t>
  </si>
  <si>
    <t>Eredeti ei. (ezer Ft)</t>
  </si>
  <si>
    <t>Általános tartalék összesen:</t>
  </si>
  <si>
    <t xml:space="preserve">Céltartalék </t>
  </si>
  <si>
    <t>Céltartalék összesen:</t>
  </si>
  <si>
    <t>Intézmény megnevezése</t>
  </si>
  <si>
    <t>Engedélyezett létszám mindösszesen:</t>
  </si>
  <si>
    <t>Sor-szám</t>
  </si>
  <si>
    <t>1.</t>
  </si>
  <si>
    <t>2.</t>
  </si>
  <si>
    <t>3.</t>
  </si>
  <si>
    <t>4.</t>
  </si>
  <si>
    <t>5.</t>
  </si>
  <si>
    <t>6.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</si>
  <si>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</si>
  <si>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</si>
  <si>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</si>
  <si>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</si>
  <si>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</si>
  <si>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</si>
  <si>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</si>
  <si>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</si>
  <si>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02</t>
  </si>
  <si>
    <t>04</t>
  </si>
  <si>
    <t>Megnevezés</t>
  </si>
  <si>
    <t>Személyi juttatások</t>
  </si>
  <si>
    <t>Dologi kiadások</t>
  </si>
  <si>
    <t>Sor-
szám</t>
  </si>
  <si>
    <t>3.1.</t>
  </si>
  <si>
    <t>3.2.</t>
  </si>
  <si>
    <t>4.1.</t>
  </si>
  <si>
    <t>4.2.</t>
  </si>
  <si>
    <t>5.1.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</si>
  <si>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</si>
  <si>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</si>
  <si>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</si>
  <si>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</si>
  <si>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</si>
  <si>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</si>
  <si>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</si>
  <si>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</si>
  <si>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</si>
  <si>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1.5</t>
  </si>
  <si>
    <t>Források</t>
  </si>
  <si>
    <t>Saját erő</t>
  </si>
  <si>
    <t>EU-s forrás</t>
  </si>
  <si>
    <t>Hitel</t>
  </si>
  <si>
    <t>Egyéb forrás</t>
  </si>
  <si>
    <t>Források összesen:</t>
  </si>
  <si>
    <t>EU-s projekt neve, azonosítója:</t>
  </si>
  <si>
    <t>Támogatott neve</t>
  </si>
  <si>
    <t>Dologi  kiadások</t>
  </si>
  <si>
    <t>Társfinanszírozás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</si>
  <si>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</si>
  <si>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</si>
  <si>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</si>
  <si>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</si>
  <si>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</si>
  <si>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</si>
  <si>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Lakástámogatás</t>
  </si>
  <si>
    <t>Egyéb felhalmozási célú kiadások</t>
  </si>
  <si>
    <t>1.1.1.</t>
  </si>
  <si>
    <t>1.1.2.</t>
  </si>
  <si>
    <t>Bevételi jogcímek</t>
  </si>
  <si>
    <t>Kezességvállalással kapcsolatos megtérülés</t>
  </si>
  <si>
    <t>MEGNEVEZÉS</t>
  </si>
  <si>
    <t>SAJÁT BEVÉTELEK ÖSSZESEN*</t>
  </si>
  <si>
    <t>Szolgáltatások ellenértéke</t>
  </si>
  <si>
    <t>Sorszám</t>
  </si>
  <si>
    <t>Kötelező feladatok</t>
  </si>
  <si>
    <t>Önként vállalt feladatok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</si>
  <si>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</si>
  <si>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</si>
  <si>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</si>
  <si>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</si>
  <si>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</si>
  <si>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</si>
  <si>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</si>
  <si>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</si>
  <si>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</si>
  <si>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</si>
  <si>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</si>
  <si>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</si>
  <si>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</si>
  <si>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</si>
  <si>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</si>
  <si>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</si>
  <si>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</si>
  <si>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</si>
  <si>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</si>
  <si>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</si>
  <si>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</si>
  <si>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</si>
  <si>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</si>
  <si>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</si>
  <si>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</si>
  <si>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</si>
  <si>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</si>
  <si>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</si>
  <si>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</si>
  <si>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</si>
  <si>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</si>
  <si>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</si>
  <si>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</si>
  <si>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</si>
  <si>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</si>
  <si>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</si>
  <si>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</si>
  <si>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</si>
  <si>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</si>
  <si>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</si>
  <si>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</si>
  <si>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</si>
  <si>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</si>
  <si>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</si>
  <si>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</si>
  <si>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</si>
  <si>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</si>
  <si>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</si>
  <si>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</si>
  <si>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</si>
  <si>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</si>
  <si>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</si>
  <si>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</si>
  <si>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</si>
  <si>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</si>
  <si>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</si>
  <si>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</si>
  <si>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</si>
  <si>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</si>
  <si>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</si>
  <si>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</si>
  <si>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</si>
  <si>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</si>
  <si>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</si>
  <si>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</si>
  <si>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</si>
  <si>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</si>
  <si>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</si>
  <si>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</si>
  <si>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</si>
  <si>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</si>
  <si>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</si>
  <si>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</si>
  <si>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</si>
  <si>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</si>
  <si>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</si>
  <si>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</si>
  <si>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</si>
  <si>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</si>
  <si>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</si>
  <si>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</si>
  <si>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</si>
  <si>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</si>
  <si>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</si>
  <si>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</si>
  <si>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Működési bevételek (1.3.1.-1.3.10.)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</si>
  <si>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</si>
  <si>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</si>
  <si>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</si>
  <si>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</si>
  <si>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</si>
  <si>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</si>
  <si>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</si>
  <si>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</si>
  <si>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</si>
  <si>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</si>
  <si>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</si>
  <si>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</si>
  <si>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</si>
  <si>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</si>
  <si>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</si>
  <si>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</si>
  <si>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</si>
  <si>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</si>
  <si>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</si>
  <si>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</si>
  <si>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</si>
  <si>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</si>
  <si>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</si>
  <si>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</si>
  <si>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</si>
  <si>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</si>
  <si>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</si>
  <si>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</si>
  <si>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</si>
  <si>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</si>
  <si>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</si>
  <si>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</si>
  <si>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</si>
  <si>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</si>
  <si>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</si>
  <si>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</si>
  <si>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</si>
  <si>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</si>
  <si>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</si>
  <si>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</si>
  <si>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</si>
  <si>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</si>
  <si>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</si>
  <si>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</si>
  <si>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</si>
  <si>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</si>
  <si>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</si>
  <si>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</si>
  <si>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</si>
  <si>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</si>
  <si>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</si>
  <si>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</si>
  <si>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</si>
  <si>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</si>
  <si>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</si>
  <si>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</si>
  <si>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</si>
  <si>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</si>
  <si>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</si>
  <si>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</si>
  <si>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Intézményi ellátottak pénzbeli juttatásai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</si>
  <si>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</si>
  <si>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</si>
  <si>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</si>
  <si>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</si>
  <si>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</si>
  <si>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</si>
  <si>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</si>
  <si>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</si>
  <si>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</si>
  <si>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</si>
  <si>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</si>
  <si>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Működési célú visszatérítendő támogatások, kölcsönök nyújtása államháztartáson kívülre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</si>
  <si>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</si>
  <si>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</si>
  <si>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</si>
  <si>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</si>
  <si>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</si>
  <si>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</si>
  <si>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</si>
  <si>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</si>
  <si>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</si>
  <si>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</si>
  <si>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</si>
  <si>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</si>
  <si>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</si>
  <si>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</si>
  <si>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</si>
  <si>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</si>
  <si>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</si>
  <si>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Működési célú finanszírozási kiadások (4.1.1.+..+4.1.3.)</t>
  </si>
  <si>
    <t>Belföldi finanszírozás kiadásai (műk.)</t>
  </si>
  <si>
    <t>Felhalmozási célú finanszírozási kiadások (4.2.1.+..4.2.3.)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</si>
  <si>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</si>
  <si>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</si>
  <si>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</si>
  <si>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</si>
  <si>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</si>
  <si>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</si>
  <si>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 xml:space="preserve">Dologi kiadások 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</si>
  <si>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</si>
  <si>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</si>
  <si>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</si>
  <si>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</si>
  <si>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(1.1.+1.2.)</t>
  </si>
  <si>
    <t>Költségvetési kiadások összesen (2.1.+2.2.)</t>
  </si>
  <si>
    <t>Költségvetés egyenlege (hiány) (ha 1.-2.&lt;0)</t>
  </si>
  <si>
    <t>Költségvetés egyenlege (többlet) (ha 1.-2.&gt;0)</t>
  </si>
  <si>
    <t>Ebből: működési hiány (ha 1.1.-2.1.&lt;0)</t>
  </si>
  <si>
    <t>Ebből: működési többlet (ha 1.1-2.1.&gt;0)</t>
  </si>
  <si>
    <t xml:space="preserve">          felhalmozási hiány (ha 1.2.-2.2.&lt;0)</t>
  </si>
  <si>
    <t xml:space="preserve">          felhalmozási többlet (ha 1.2.-2.2.&gt;0)</t>
  </si>
  <si>
    <t>3.1.1.</t>
  </si>
  <si>
    <t>3.1.2.</t>
  </si>
  <si>
    <t>3.2.1.</t>
  </si>
  <si>
    <t>3.2.2.</t>
  </si>
  <si>
    <t>Belföldi értékpapírok bevételei (műk. célú)</t>
  </si>
  <si>
    <t>Belföldi értékpapírok kiadásai (műk. célú)</t>
  </si>
  <si>
    <t>Államháztartáson belüli megelőlegezések (műk. célú)</t>
  </si>
  <si>
    <t>Államháztartáson belüli megelőlegezések visszafizetése (műk. célú)</t>
  </si>
  <si>
    <t>Pénzügyi lízing kiadásai (műk. célú)</t>
  </si>
  <si>
    <t>Belföldi értékpapírok bevételei (felh. célú)</t>
  </si>
  <si>
    <t>Belföldi értékpapírok kiadásai (felh. célú)</t>
  </si>
  <si>
    <t>Államháztartáson belüli megelőlegezések (felh. célú)</t>
  </si>
  <si>
    <t>Államháztartáson belüli megelőlegezések visszafizetése (felh. célú)</t>
  </si>
  <si>
    <t>4.2.4.</t>
  </si>
  <si>
    <t>Pénzügyi lízing kiadásai (felh. célú)</t>
  </si>
  <si>
    <t>1.2</t>
  </si>
  <si>
    <t>Működési költségvetési bevételek (1.1.1.+..+1.1.4.)</t>
  </si>
  <si>
    <t>Működési költségvetési kiadások (2.1.1.+..+2.1.5.)</t>
  </si>
  <si>
    <t>Felhalmozási költségvetési bevételek (1.2.1.+..+1.2.3.)</t>
  </si>
  <si>
    <t>Felhalmozási költségvetési kiadások (2.1.1.+..+2.1.3.)</t>
  </si>
  <si>
    <t>Működési költségvetési bevételek (1.1.+..+1.4.)</t>
  </si>
  <si>
    <t>Működési költségvetési kiadások (2.1.+..+2.5.)</t>
  </si>
  <si>
    <t>Felhalmozási költségvetési bevételek (1.1+..+1.3.)</t>
  </si>
  <si>
    <t>Felhalmozási költségvetési kiadások (2.1.+..+2.3.)</t>
  </si>
  <si>
    <t>Ebből: Központi, irányító szervi támogatás</t>
  </si>
  <si>
    <t>Működési költségvetési bevételek (1.1.+..+1.3.)</t>
  </si>
  <si>
    <t>1.2.5.</t>
  </si>
  <si>
    <t>1.2.6.</t>
  </si>
  <si>
    <t>1.2.7.</t>
  </si>
  <si>
    <t>1.2.8.</t>
  </si>
  <si>
    <t>1.2.9.</t>
  </si>
  <si>
    <t>Működési célú átvett pénzeszközök (1.3.1.+1.3.2.)</t>
  </si>
  <si>
    <t>Felhalmozási költségvetési bevételek (2.1.+..+2.3.)</t>
  </si>
  <si>
    <t>Felhalmozási célú támogatások államháztartáson belülről (2.1.1.+..+2.1.3.)</t>
  </si>
  <si>
    <t>Felhalmozási célú átvett pénzeszközök (2.3.1.+2.3.2.)</t>
  </si>
  <si>
    <t xml:space="preserve">Működési célú finanszírozási bevételek </t>
  </si>
  <si>
    <t>Felhalmozási célú finanszírozási bevételek</t>
  </si>
  <si>
    <t>Egyéb működési célú kiadások (1.5.1.+…+1.5.7.)</t>
  </si>
  <si>
    <t>Egyéb felhalmozási célú kiadások (2.3.1.+..+2.3.5.)</t>
  </si>
  <si>
    <t>ezer Ft-ban</t>
  </si>
  <si>
    <t>Költségvetési bevételek (1.1.+1.2.)</t>
  </si>
  <si>
    <t>Működési bevételek (1.1.1.+..1.1.4.)</t>
  </si>
  <si>
    <t>Felhalmozási bevételek (1.2.1.+..+1.2.3.)</t>
  </si>
  <si>
    <t>Költségvetési kiadások (2.1.+2.2.)</t>
  </si>
  <si>
    <t>Működési kiadások (2.1.1.+..2.1.5.)</t>
  </si>
  <si>
    <t>Felhalmozási kiadások (2.2.1.+..+2.2.3.)</t>
  </si>
  <si>
    <t>Egyéb felhalmozási kiadások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</si>
  <si>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</si>
  <si>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</si>
  <si>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</si>
  <si>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</si>
  <si>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</si>
  <si>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</si>
  <si>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</si>
  <si>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</si>
  <si>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</si>
  <si>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</si>
  <si>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Össze-sen</t>
  </si>
  <si>
    <t>Önkormányzati vagyon és az önkormányzatot megillető vagyoni értékű jog értékesítéséből és hasznosításából származó bevétel</t>
  </si>
  <si>
    <t>Osztalék, koncessziós díj, hozambevétel</t>
  </si>
  <si>
    <t>Tárgyi eszköz és immateriális jószág, részvény, részesedés, vállalat értékesítéséből vagy privatizációjából származó bevétel</t>
  </si>
  <si>
    <t>Bírság-, pótlék- és díjbevétel</t>
  </si>
  <si>
    <t>Fejlesztési cél</t>
  </si>
  <si>
    <t>Adósságot keletkeztető ügylet várható összege</t>
  </si>
  <si>
    <t>ÖSSZESEN</t>
  </si>
  <si>
    <t>Finanszírozási kiadások összesen (1.+2.)</t>
  </si>
  <si>
    <t>Működési célú finanszírozási kiadáshoz kapcsolódó kamatkiadások (4.1)</t>
  </si>
  <si>
    <t>Finanszírozási kiadásokhoz kapcsolódó kamatkiadások összesen (4.+5.)</t>
  </si>
  <si>
    <t>Finanszírozási célú műveletek kiadásai kamatokkal együtt (3.+6.)</t>
  </si>
  <si>
    <t xml:space="preserve">Finanszírozási bevételek összesen </t>
  </si>
  <si>
    <t>Felhalmozási célú maradvány igénybe vétele összesen</t>
  </si>
  <si>
    <t>Működési célú maradvány igénybe vétele összesen</t>
  </si>
  <si>
    <t>Egyéb közhatalmi bevételek</t>
  </si>
  <si>
    <t>Eredeti ktvet.sz.norm.</t>
  </si>
  <si>
    <t>létszám/mutató</t>
  </si>
  <si>
    <t>támogatás (eFt)</t>
  </si>
  <si>
    <t xml:space="preserve">I.1.a. Önkormányzati hivatal műk. tám. </t>
  </si>
  <si>
    <t>I.1.ba. Zöldterület-gaz.kapcs.feladatok ell.</t>
  </si>
  <si>
    <t>I.1.bb. Közvilágítás fenntartásának tám.</t>
  </si>
  <si>
    <t>I.1.bd. Közutak fenntartásának támogatása</t>
  </si>
  <si>
    <t>Települ.önkorm.egyes köznev.felad.támog.</t>
  </si>
  <si>
    <t>III.3.d.(2) Házi segítségnyújtás- társulás</t>
  </si>
  <si>
    <t>III.3.f.(2) Időskorúak nap.int.ellát. - társulás</t>
  </si>
  <si>
    <t>III.3.g.(6) Demens szem.nap.int.ellát. - társulás</t>
  </si>
  <si>
    <t>III.5.a.Gyermekétkezt.támogatása-bértámogatás</t>
  </si>
  <si>
    <t>III.5.b. Gyermekétkezt.üzemeltetési támogatása</t>
  </si>
  <si>
    <t>IV.1.d. Könyvtári feladatok támogatása</t>
  </si>
  <si>
    <t>Működési támogatás összesen:</t>
  </si>
  <si>
    <t>közalkalmazott</t>
  </si>
  <si>
    <t>Egyéb bér.hat.alá tart.</t>
  </si>
  <si>
    <t>Működési célú átvett pénzeszközök (1.4.1.+1.4.2.)</t>
  </si>
  <si>
    <t>Egyéb felhalmozási célú támogatások bevételei államháztartáson belülről</t>
  </si>
  <si>
    <t>Személyi juttatás</t>
  </si>
  <si>
    <t>Munkaadót terhelő járulékok és szociális hozzájárulási adó</t>
  </si>
  <si>
    <t>Dologi kiadás</t>
  </si>
  <si>
    <t>- saját erő kiegészítés támogatás(EU Önerő Alap)</t>
  </si>
  <si>
    <t>köztiszt-viselő</t>
  </si>
  <si>
    <t>pedagó-gus</t>
  </si>
  <si>
    <t>nem pedagó-gus</t>
  </si>
  <si>
    <t>közalk. össz.</t>
  </si>
  <si>
    <t>Működési célú költségvetési támogatások és kiegészítő támogatások</t>
  </si>
  <si>
    <t>Biztosító által fizetett kártérítés</t>
  </si>
  <si>
    <t>1.3.11.</t>
  </si>
  <si>
    <t>Működési bevételek (1.3.1.-1.3.11.)</t>
  </si>
  <si>
    <t>Belső finanszírozásra szolgáló felhalmozási bevételek (3.1.1.+3.1.2)</t>
  </si>
  <si>
    <t>Működési célú hitel-, kölcsönfelvétel pénzügyi vállalkozástól</t>
  </si>
  <si>
    <t>Működési célú támogatások államháztartáson belülről (1.1.1.+..+1.1.3.)</t>
  </si>
  <si>
    <t>Működési célú visszatérítendő támogatások, kölcsönök törlesztése államháztartáson belülre</t>
  </si>
  <si>
    <t>1.2.10.</t>
  </si>
  <si>
    <t>Működési bevételek (1.2.1.-1.2.10.)</t>
  </si>
  <si>
    <t>Egyéb működési célú kiadások (1.5.1.+…+1.5.9.)</t>
  </si>
  <si>
    <t>Elszámolásból származó bevételek</t>
  </si>
  <si>
    <t>Működési célú finanszírozási kiadások (4.1.1.)</t>
  </si>
  <si>
    <t>Felhalmozási célú finanszírozási kiadások (4.2.1.)</t>
  </si>
  <si>
    <t>3.1.1.1.</t>
  </si>
  <si>
    <t>3.1.1.2.</t>
  </si>
  <si>
    <t>3.2.2.1.</t>
  </si>
  <si>
    <t>3.2.2.2.</t>
  </si>
  <si>
    <t>3.1.2.1.</t>
  </si>
  <si>
    <t>3.1.2.2.</t>
  </si>
  <si>
    <t>3.2.1.1.</t>
  </si>
  <si>
    <t>3.2.1.2.</t>
  </si>
  <si>
    <t>3.2.1.3.</t>
  </si>
  <si>
    <t>Lekötött bankbetétek megszűntetése (műk. célú)</t>
  </si>
  <si>
    <t>Működési célú hitel-, kölcsöntörlesztés államháztartáson kívülre</t>
  </si>
  <si>
    <t>Pénzeszközök lekötött betétként elhelyezése (műk. célú)</t>
  </si>
  <si>
    <t>Felhalmozási célú hitel-, kölcsönfelvétel pénzügyi vállalkozástól</t>
  </si>
  <si>
    <t>Felhalmozási célú hitel, kölcsöntörlesztés pénügyi vállalkozástól</t>
  </si>
  <si>
    <t>Pénzeszközök lekötött betétként elhelyezése (felh. célú)</t>
  </si>
  <si>
    <t>Költségvetési maradvány, vállalkozási maradvány (műk célú)</t>
  </si>
  <si>
    <t>Lekötött bankbetétek megszűntetése (felh. célú)</t>
  </si>
  <si>
    <t>Költségvetési maradvány, vállalkozási maradvány (felh. célú)</t>
  </si>
  <si>
    <t>Belső finanszírozásra szolgáló felhalmozási bevételek (3.1.2.1.+3.1.2.2)</t>
  </si>
  <si>
    <t>4.1.1.1.</t>
  </si>
  <si>
    <t>4.1.2.1.</t>
  </si>
  <si>
    <t>Belső finanszírozás bevételei (3.1.1.+3.1.2.)</t>
  </si>
  <si>
    <t>Belső finanszírozás kiadásai (4.1.1.+4.1.2.)</t>
  </si>
  <si>
    <t>4.2.1.1.</t>
  </si>
  <si>
    <t>Külső működési célú finanszírozási bevételek (3.2.1.+..+3.2.3.)</t>
  </si>
  <si>
    <t>Külső működési célú finanszírozási bevételek (3.2.1.1.+..+3.2.1.3.)</t>
  </si>
  <si>
    <t>3.2.2.3.</t>
  </si>
  <si>
    <t>Külső felhalmozási célú finanszírozási bevételek (3.2.2.1.-3.2.2.3.)</t>
  </si>
  <si>
    <t>Finanszírozási bevételek (3.1.+3.2.)</t>
  </si>
  <si>
    <t>Belső finanszírozásra szolgáló működési kiadásai (4.1.1.1.)</t>
  </si>
  <si>
    <t>Belső finanszírozásra szolgáló működési bevételek (3.1.1.1.+3.1.1.2.)</t>
  </si>
  <si>
    <t>Belső finanszírozásra szolgáló felhalmozási kiadásai (4.1.2.1.)</t>
  </si>
  <si>
    <t>BEVÉTELEK ÖSSZESEN (1.+3.)</t>
  </si>
  <si>
    <t>4.2.1.2.</t>
  </si>
  <si>
    <t>4.2.1.3.</t>
  </si>
  <si>
    <t>4.2.1.4.</t>
  </si>
  <si>
    <t>4.2.2.1.</t>
  </si>
  <si>
    <t>4.2.2.2.</t>
  </si>
  <si>
    <t>4.2.2.4.</t>
  </si>
  <si>
    <t>4.2.2.3.</t>
  </si>
  <si>
    <t>KIADÁSOK ÖSSZESEN (2.+4.)</t>
  </si>
  <si>
    <t>Külső működési célú finanszírozási kiadások (külső) (4.2.1.1.+..+4.2.1.4.)</t>
  </si>
  <si>
    <t>Külső felhalmozási célú finanszírozási kiadások (4.2.2.1.+..+4.2.2.4.)</t>
  </si>
  <si>
    <t>Finanszírozási kiadások (külső) (4.2.1.+4.2.2.)</t>
  </si>
  <si>
    <t>Finanszírozási bevételek (külső) (3.2.1.-3.2.2.)</t>
  </si>
  <si>
    <t>Belső finanszírozásra szolgáló működési bevételek (3.1.1.+3.1.2.)</t>
  </si>
  <si>
    <t>Belső finanszírozásra szolgáló működési kiadásai (4.1.1.)</t>
  </si>
  <si>
    <t>3.2.3.</t>
  </si>
  <si>
    <t>Külső működési célú finanszírozási kiadások (külső) (4.2.1.+..+4.2.4.)</t>
  </si>
  <si>
    <t>Belső finanszírozásra szolgáló felhalmozási kiadásai (4.1.1.)</t>
  </si>
  <si>
    <t>Külső felhalmozási célú finanszírozási bevételek (3.2.1.-3.2.3.)</t>
  </si>
  <si>
    <t>Külső felhalmozási célú finanszírozási kiadások (4.2.1.+..+4.2.4.)</t>
  </si>
  <si>
    <t>Államig. feladatok</t>
  </si>
  <si>
    <t>Helyi adóból és települési adóból származó bevétel</t>
  </si>
  <si>
    <t>*Az adósságot keletkeztető ügyletekhez történő hozzájárulás részletes szabályairól szóló 353/2011. (XII.30.) Korm. rendelet 2.§ (1) bekezdése alapján.</t>
  </si>
  <si>
    <t>7.</t>
  </si>
  <si>
    <t>I.1.d.Lakott külterülettel kapcs.fel.támogatása</t>
  </si>
  <si>
    <t>8.</t>
  </si>
  <si>
    <t>I.1.e. Üdülő helyi fel.támogatása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</si>
  <si>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</si>
  <si>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</si>
  <si>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</si>
  <si>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</si>
  <si>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</si>
  <si>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</si>
  <si>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</si>
  <si>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</si>
  <si>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</si>
  <si>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</si>
  <si>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III.2. Települési önkorm.szociális felad.egy.tám.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</si>
  <si>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</si>
  <si>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</si>
  <si>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</si>
  <si>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</si>
  <si>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</si>
  <si>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</si>
  <si>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</si>
  <si>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</si>
  <si>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</si>
  <si>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</si>
  <si>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</si>
  <si>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</si>
  <si>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III. A tel.önk.szoc.,gyermekjól.és gyermekétkeztetési fel. támogatása mindösszesen:</t>
  </si>
  <si>
    <t>31.</t>
  </si>
  <si>
    <t>Számítástechmikai eszközök és programok (Polgármeteri Hivatal)</t>
  </si>
  <si>
    <t>Működési célú hitel-, és kölcsöntörlesztés államháztartáson kívülre</t>
  </si>
  <si>
    <t>Pénzeszközök lekötött bankbetétként elhelyezése (műk. célú)</t>
  </si>
  <si>
    <t>Működési célú finanszírozási kiadások (1.1.+..+1.5.)</t>
  </si>
  <si>
    <t>Felhalmozási célú hitel-, és kölcsöntörlesztés államháztartáson kívülre</t>
  </si>
  <si>
    <t>Pénzeszközök lekötött bankbetétként elhelyezése (felh. célú)</t>
  </si>
  <si>
    <t>Felhalmozási célú finanszírozási kiadások (2.1.+..+2.4.)</t>
  </si>
  <si>
    <t>Felhalmozási célú finanszírozási kiadáshoz kapcsolódó kamatkiadások (5.1.)</t>
  </si>
  <si>
    <t>Működési célú finanszírozási bevételek (1.1.+..1.4.)</t>
  </si>
  <si>
    <t>Felhalmozási célú finanszírozási bevételek (2.1.+..+2.4.)</t>
  </si>
  <si>
    <t>Temetési segély</t>
  </si>
  <si>
    <t>1.4.1.3.</t>
  </si>
  <si>
    <t>1.4.1.5.</t>
  </si>
  <si>
    <t>1.4.1.6.</t>
  </si>
  <si>
    <t>Egyéb nem intézményi ellátások (1.4.1.1.-1.4.1.6.)</t>
  </si>
  <si>
    <t>Jövedéki adó</t>
  </si>
  <si>
    <t>Fogyasztási adók</t>
  </si>
  <si>
    <t>1.2.3.4.</t>
  </si>
  <si>
    <t>1.2.3.4.1.</t>
  </si>
  <si>
    <t>1.2.3.4.2.</t>
  </si>
  <si>
    <t>Egyéb áruhasználati és szolgáltatási adók (1.2.3.4.1.+1.2.3.4.2.)</t>
  </si>
  <si>
    <t>Évek</t>
  </si>
  <si>
    <t>I.1.c. Egyéb önkormányzati fel.tám.(besz.után)</t>
  </si>
  <si>
    <t>Helyi önkormányzatok műk.állt.tám.:</t>
  </si>
  <si>
    <t>II.1.(1) 1 Óvodapedagógusok bértámogatása (2016.8 hó):</t>
  </si>
  <si>
    <t>II.1.(2) 1 Ped.szakv.nem rend.nev.munk.közv.segít.bért. (2016.8 hó)</t>
  </si>
  <si>
    <t>II.1.(1) 2 Óvodapedagógusok bértámogatása (2016.4 hó):</t>
  </si>
  <si>
    <t>II.1.(2) 2 Ped.szakv.nem rend.nev.munk.közv.segít.bért. (2016.4 hó)</t>
  </si>
  <si>
    <t>II.1.(4) 2  Óvodapedagógusok bértámogatása (2016.4 hó)</t>
  </si>
  <si>
    <t>II.2. (1)1 Óvodaműk. tám. (napi 8 órát nem ;2016. 8 hó):</t>
  </si>
  <si>
    <t>II.2. (8) 1  Óvodaműk.tám.tás (nev.napi 8 órát el.;2016. 8 hó):</t>
  </si>
  <si>
    <t>II.2. (1)2 Óvodaműk. tám. (napi 8 órát nem ;2016. 4 hó):</t>
  </si>
  <si>
    <t>II.2. (8) 2  Óvodaműk.tám. (nev.napi 8 órát el.;2016. 4 hó):</t>
  </si>
  <si>
    <t>II.4. Köznev.int.működt.kapcs.támogatás</t>
  </si>
  <si>
    <t>II.5.a(1) Pedagógus II.kat.sorolt óv.ped.kieg.tám.(min.2014.dec.31-ig szer.)</t>
  </si>
  <si>
    <t>II.5.b (1) Pedagógus II.kat.sorolt óv.ped.kieg.tám.(min.2015.dec.31-ig szer.)</t>
  </si>
  <si>
    <t>III.3.Család és gyermekjóléti szolgálat</t>
  </si>
  <si>
    <t>III.3.b. Család-és gyermekjóléti központ</t>
  </si>
  <si>
    <t>III.3.c.(2) Szociális étkeztetés-társulás</t>
  </si>
  <si>
    <t>32.</t>
  </si>
  <si>
    <t>33.</t>
  </si>
  <si>
    <t>34.</t>
  </si>
  <si>
    <t>III.5.c.Rászoruló gyerm.intézm.kívüli szünidei étkezt.tám.</t>
  </si>
  <si>
    <t>Kisértékű tárgyi eszköz beszerzés</t>
  </si>
  <si>
    <t>Oktatásban résztvevők pénzbeli juttatásai</t>
  </si>
  <si>
    <t>1.4.1.7.</t>
  </si>
  <si>
    <t>Szünidei étkeztetés</t>
  </si>
  <si>
    <t xml:space="preserve"> </t>
  </si>
  <si>
    <t>I.1.bc.Köztemető fenntartással kapcsolatos feladatok támogatása</t>
  </si>
  <si>
    <t>III.7. Kiegészitő támogatás bölcsődében felsőfoku végzettségü kisgyermeknevelők béréhez</t>
  </si>
  <si>
    <t>V.I.1. I.1.jogcimekhez kapcsolódó kiegészités</t>
  </si>
  <si>
    <t>Tiszaroff Község Önkormányzat</t>
  </si>
  <si>
    <t>Kompok, révek felujitása</t>
  </si>
  <si>
    <t>Tiszaroff Község Önkormányzata költségvetési egység</t>
  </si>
  <si>
    <t>Tiszaroffi Közös Önkormányzati Hivatal</t>
  </si>
  <si>
    <t>Tiszaroffi Bölcsöde és Főzőkönyha Intézménye</t>
  </si>
  <si>
    <t>Müködési bevételek</t>
  </si>
  <si>
    <t>Központi irányitószervi támogatás</t>
  </si>
  <si>
    <t>Előző évi maradvány</t>
  </si>
  <si>
    <t>Müködési célu átvett pénzeszközök</t>
  </si>
  <si>
    <t>Tiszaroff Község Önkormányzata (önkormányzati szinten) összesen</t>
  </si>
  <si>
    <t>Müködési célu előző évi maradvány</t>
  </si>
  <si>
    <t>Felhalmozási célu maradvány</t>
  </si>
  <si>
    <t>Tiszaroff Község Önkormányzata</t>
  </si>
  <si>
    <t>Polgárőrség</t>
  </si>
  <si>
    <t>Gyorssegély Alapitvány</t>
  </si>
  <si>
    <t>Tüzoltóság Kunhegyes</t>
  </si>
  <si>
    <t>Tiszaroff Község Önkormányzata által Európai uniós támogatással megvalósuló projektek</t>
  </si>
  <si>
    <t xml:space="preserve">Tiszaroff Község Önkormányzata hozzájárulásai Európai uniós támogatással megvalósuló projektekhez </t>
  </si>
  <si>
    <t>2027.</t>
  </si>
  <si>
    <t>Polgármesteri illetmény támogatása</t>
  </si>
  <si>
    <t xml:space="preserve">III.3.ja (1) Bölcsődei ell.elimert szakmai dolgozók </t>
  </si>
  <si>
    <t>III.3.ja (2) Bölcsődei ellátás üzemeltetési támogatás</t>
  </si>
  <si>
    <t>Számitógép beszerzés</t>
  </si>
  <si>
    <t>Motorcsónak beszerzés</t>
  </si>
  <si>
    <t>Önkormányzati épületek energetikai felujitása</t>
  </si>
  <si>
    <t>Védőnői szolgálat épületének felujitása</t>
  </si>
  <si>
    <t>Államháztartáson belüli megelőlegezésk visszafizetése müködési</t>
  </si>
  <si>
    <t>Tartalék</t>
  </si>
  <si>
    <t>Települési támogatás</t>
  </si>
  <si>
    <t>Első lakáshoz jutók támogatása</t>
  </si>
  <si>
    <t>ÁH belüli megelőlegezések visszafizetése</t>
  </si>
  <si>
    <t>Intézményfinanszirozás</t>
  </si>
  <si>
    <t xml:space="preserve">  </t>
  </si>
  <si>
    <t>2018. évi  dologi kiadások finanszírozása</t>
  </si>
  <si>
    <t>Tiszaroffi Bölcsöde és Főzőkonyha</t>
  </si>
  <si>
    <t>2018. év</t>
  </si>
  <si>
    <t>2018. évi engedélyezett létszám:</t>
  </si>
  <si>
    <t>Finanszírozási kiadások (4.1.+4.2.)</t>
  </si>
  <si>
    <t>Konyhai eszközök beszerzése (Grenkeleasing)</t>
  </si>
  <si>
    <t>Tiszaroff Községi Önkormányzat</t>
  </si>
  <si>
    <t>Orvosi lakás hőszigetelése</t>
  </si>
  <si>
    <t>Civilház létesitése önerő</t>
  </si>
  <si>
    <t>Egyéb civil szervezetek támogatása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</si>
</sst>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\ _F_t"/>
    <numFmt numFmtId="170" formatCode="0.0"/>
    <numFmt numFmtId="171" formatCode="#,##0_ ;\-#,##0\ 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66" applyFont="1" applyFill="1">
      <alignment/>
      <protection/>
    </xf>
    <xf numFmtId="164" fontId="4" fillId="0" borderId="0" xfId="66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 applyProtection="1">
      <alignment horizontal="left"/>
      <protection locked="0"/>
    </xf>
    <xf numFmtId="3" fontId="26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66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6" fillId="0" borderId="0" xfId="66" applyFont="1" applyFill="1">
      <alignment/>
      <protection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6" fillId="33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5" fillId="33" borderId="10" xfId="66" applyNumberFormat="1" applyFont="1" applyFill="1" applyBorder="1" applyAlignment="1" applyProtection="1">
      <alignment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left" vertical="center" wrapText="1" indent="1"/>
    </xf>
    <xf numFmtId="0" fontId="26" fillId="0" borderId="10" xfId="0" applyFont="1" applyBorder="1" applyAlignment="1">
      <alignment/>
    </xf>
    <xf numFmtId="0" fontId="3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66" applyFont="1" applyFill="1" applyBorder="1" applyAlignment="1" applyProtection="1">
      <alignment vertical="center" wrapText="1"/>
      <protection/>
    </xf>
    <xf numFmtId="49" fontId="3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6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66" applyFont="1" applyFill="1" applyBorder="1" applyAlignment="1" applyProtection="1">
      <alignment vertical="center" wrapText="1"/>
      <protection/>
    </xf>
    <xf numFmtId="49" fontId="26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49" fontId="25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66" applyFont="1" applyFill="1" applyBorder="1" applyAlignment="1" applyProtection="1">
      <alignment horizontal="left" indent="1"/>
      <protection/>
    </xf>
    <xf numFmtId="0" fontId="28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 horizontal="right" vertical="top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13" fillId="0" borderId="0" xfId="66" applyFont="1" applyFill="1">
      <alignment/>
      <protection/>
    </xf>
    <xf numFmtId="0" fontId="7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3" fontId="29" fillId="0" borderId="10" xfId="0" applyNumberFormat="1" applyFont="1" applyFill="1" applyBorder="1" applyAlignment="1">
      <alignment horizontal="right" vertical="center" wrapText="1"/>
    </xf>
    <xf numFmtId="0" fontId="25" fillId="0" borderId="10" xfId="66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Protection="1">
      <alignment/>
      <protection/>
    </xf>
    <xf numFmtId="166" fontId="26" fillId="0" borderId="10" xfId="42" applyNumberFormat="1" applyFont="1" applyFill="1" applyBorder="1" applyAlignment="1" applyProtection="1">
      <alignment/>
      <protection locked="0"/>
    </xf>
    <xf numFmtId="0" fontId="26" fillId="0" borderId="10" xfId="66" applyFont="1" applyFill="1" applyBorder="1" applyAlignment="1" applyProtection="1">
      <alignment wrapText="1"/>
      <protection/>
    </xf>
    <xf numFmtId="0" fontId="26" fillId="0" borderId="0" xfId="66" applyFont="1" applyFill="1">
      <alignment/>
      <protection/>
    </xf>
    <xf numFmtId="164" fontId="25" fillId="0" borderId="0" xfId="66" applyNumberFormat="1" applyFont="1" applyFill="1" applyBorder="1" applyAlignment="1" applyProtection="1">
      <alignment horizontal="center" vertical="center" wrapText="1"/>
      <protection/>
    </xf>
    <xf numFmtId="164" fontId="25" fillId="0" borderId="0" xfId="66" applyNumberFormat="1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6" fillId="0" borderId="0" xfId="66" applyFont="1" applyFill="1" applyBorder="1" applyAlignment="1" applyProtection="1">
      <alignment horizontal="center" vertical="center"/>
      <protection/>
    </xf>
    <xf numFmtId="0" fontId="25" fillId="0" borderId="0" xfId="66" applyFont="1" applyFill="1" applyBorder="1" applyAlignment="1" applyProtection="1">
      <alignment horizontal="left" vertical="center" wrapText="1"/>
      <protection/>
    </xf>
    <xf numFmtId="166" fontId="26" fillId="0" borderId="0" xfId="40" applyNumberFormat="1" applyFont="1" applyFill="1" applyBorder="1" applyAlignment="1" applyProtection="1">
      <alignment/>
      <protection/>
    </xf>
    <xf numFmtId="0" fontId="28" fillId="0" borderId="0" xfId="66" applyFont="1" applyFill="1" applyBorder="1">
      <alignment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10" xfId="0" applyFont="1" applyFill="1" applyBorder="1" applyAlignment="1">
      <alignment horizontal="justify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6" fillId="0" borderId="10" xfId="0" applyFont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164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justify" vertical="top"/>
    </xf>
    <xf numFmtId="0" fontId="25" fillId="0" borderId="1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26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justify" vertical="top" wrapText="1"/>
    </xf>
    <xf numFmtId="3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6" applyFont="1" applyFill="1" applyBorder="1" applyAlignment="1" applyProtection="1">
      <alignment vertical="center" wrapText="1"/>
      <protection/>
    </xf>
    <xf numFmtId="0" fontId="26" fillId="0" borderId="0" xfId="66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vertical="center" wrapText="1"/>
      <protection locked="0"/>
    </xf>
    <xf numFmtId="164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/>
    </xf>
    <xf numFmtId="3" fontId="2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3" fontId="25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66" applyNumberFormat="1" applyFont="1" applyFill="1" applyBorder="1" applyAlignment="1" applyProtection="1">
      <alignment horizontal="right" vertic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inden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indent="1"/>
      <protection locked="0"/>
    </xf>
    <xf numFmtId="3" fontId="26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66" applyNumberFormat="1" applyFont="1" applyFill="1" applyBorder="1" applyAlignment="1">
      <alignment horizontal="right" vertical="center"/>
      <protection/>
    </xf>
    <xf numFmtId="3" fontId="7" fillId="0" borderId="10" xfId="66" applyNumberFormat="1" applyFont="1" applyFill="1" applyBorder="1" applyAlignment="1">
      <alignment horizontal="right" vertical="center"/>
      <protection/>
    </xf>
    <xf numFmtId="171" fontId="26" fillId="0" borderId="10" xfId="42" applyNumberFormat="1" applyFont="1" applyFill="1" applyBorder="1" applyAlignment="1" applyProtection="1">
      <alignment/>
      <protection locked="0"/>
    </xf>
    <xf numFmtId="3" fontId="26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/>
    </xf>
    <xf numFmtId="3" fontId="25" fillId="34" borderId="10" xfId="66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66" applyNumberFormat="1" applyFont="1" applyFill="1" applyBorder="1" applyAlignment="1" applyProtection="1">
      <alignment vertical="center" wrapText="1"/>
      <protection locked="0"/>
    </xf>
    <xf numFmtId="49" fontId="0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66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66" applyFont="1" applyFill="1" applyBorder="1" applyAlignment="1" applyProtection="1">
      <alignment horizontal="left" vertical="center" wrapText="1" indent="4"/>
      <protection/>
    </xf>
    <xf numFmtId="3" fontId="3" fillId="0" borderId="10" xfId="66" applyNumberFormat="1" applyFont="1" applyFill="1" applyBorder="1" applyAlignment="1" applyProtection="1">
      <alignment horizontal="right" vertical="center" wrapText="1"/>
      <protection/>
    </xf>
    <xf numFmtId="0" fontId="0" fillId="0" borderId="10" xfId="66" applyFont="1" applyFill="1" applyBorder="1" applyAlignment="1" applyProtection="1">
      <alignment horizontal="left" indent="1"/>
      <protection/>
    </xf>
    <xf numFmtId="0" fontId="5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/>
    </xf>
    <xf numFmtId="3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6" applyFont="1" applyFill="1">
      <alignment/>
      <protection/>
    </xf>
    <xf numFmtId="0" fontId="30" fillId="0" borderId="0" xfId="0" applyFont="1" applyAlignment="1">
      <alignment wrapText="1"/>
    </xf>
    <xf numFmtId="0" fontId="7" fillId="0" borderId="10" xfId="66" applyFont="1" applyFill="1" applyBorder="1" applyAlignment="1">
      <alignment horizontal="left" vertical="center"/>
      <protection/>
    </xf>
    <xf numFmtId="3" fontId="31" fillId="0" borderId="14" xfId="0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/>
    </xf>
    <xf numFmtId="1" fontId="30" fillId="0" borderId="14" xfId="0" applyNumberFormat="1" applyFont="1" applyBorder="1" applyAlignment="1">
      <alignment horizontal="left" vertical="center"/>
    </xf>
    <xf numFmtId="4" fontId="30" fillId="0" borderId="14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4" xfId="0" applyNumberFormat="1" applyFont="1" applyFill="1" applyBorder="1" applyAlignment="1">
      <alignment horizontal="right" vertical="center" wrapText="1"/>
    </xf>
    <xf numFmtId="168" fontId="30" fillId="0" borderId="14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66" applyFont="1" applyFill="1" applyBorder="1" applyAlignment="1" applyProtection="1">
      <alignment vertical="center" wrapText="1"/>
      <protection/>
    </xf>
    <xf numFmtId="49" fontId="0" fillId="0" borderId="10" xfId="66" applyNumberFormat="1" applyFont="1" applyFill="1" applyBorder="1" applyAlignment="1" applyProtection="1">
      <alignment horizontal="left" vertical="center" wrapText="1"/>
      <protection/>
    </xf>
    <xf numFmtId="164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164" fontId="4" fillId="0" borderId="0" xfId="66" applyNumberFormat="1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left"/>
      <protection/>
    </xf>
    <xf numFmtId="0" fontId="26" fillId="0" borderId="0" xfId="66" applyFont="1" applyFill="1" applyBorder="1" applyAlignment="1">
      <alignment horizontal="left" vertical="top" wrapText="1"/>
      <protection/>
    </xf>
    <xf numFmtId="3" fontId="24" fillId="0" borderId="0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left" vertical="center"/>
    </xf>
    <xf numFmtId="1" fontId="30" fillId="0" borderId="14" xfId="0" applyNumberFormat="1" applyFont="1" applyBorder="1" applyAlignment="1">
      <alignment horizontal="left" vertical="center" wrapText="1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5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view="pageLayout" zoomScaleSheetLayoutView="100" workbookViewId="0" topLeftCell="A25">
      <selection activeCell="F14" sqref="F14"/>
    </sheetView>
  </sheetViews>
  <sheetFormatPr defaultColWidth="9.00390625" defaultRowHeight="12.75"/>
  <cols>
    <col min="1" max="1" width="8.00390625" style="115" customWidth="1"/>
    <col min="2" max="2" width="51.375" style="126" customWidth="1"/>
    <col min="3" max="3" width="13.375" style="115" customWidth="1"/>
    <col min="4" max="4" width="8.125" style="115" customWidth="1"/>
    <col min="5" max="5" width="49.625" style="115" customWidth="1"/>
    <col min="6" max="6" width="16.125" style="115" customWidth="1"/>
    <col min="7" max="16384" width="9.375" style="115" customWidth="1"/>
  </cols>
  <sheetData>
    <row r="1" spans="1:6" ht="18" customHeight="1">
      <c r="A1" s="380" t="s">
        <v>36</v>
      </c>
      <c r="B1" s="380"/>
      <c r="C1" s="380"/>
      <c r="D1" s="380" t="s">
        <v>37</v>
      </c>
      <c r="E1" s="381"/>
      <c r="F1" s="381"/>
    </row>
    <row r="2" spans="1:6" s="116" customFormat="1" ht="35.25" customHeight="1">
      <c r="A2" s="114" t="s">
        <v>44</v>
      </c>
      <c r="B2" s="114" t="s">
        <v>41</v>
      </c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7</v>
      </c>
      <c r="E3" s="114">
        <v>8</v>
      </c>
      <c r="F3" s="114">
        <v>9</v>
      </c>
    </row>
    <row r="4" spans="1:6" ht="15" customHeight="1">
      <c r="A4" s="117" t="s">
        <v>78</v>
      </c>
      <c r="B4" s="118" t="s">
        <v>271</v>
      </c>
      <c r="C4" s="308">
        <v>177953</v>
      </c>
      <c r="D4" s="117" t="s">
        <v>198</v>
      </c>
      <c r="E4" s="118" t="s">
        <v>42</v>
      </c>
      <c r="F4" s="308">
        <v>109308</v>
      </c>
    </row>
    <row r="5" spans="1:6" ht="25.5">
      <c r="A5" s="117" t="s">
        <v>79</v>
      </c>
      <c r="B5" s="118" t="s">
        <v>71</v>
      </c>
      <c r="C5" s="308">
        <v>25750</v>
      </c>
      <c r="D5" s="117" t="s">
        <v>200</v>
      </c>
      <c r="E5" s="118" t="s">
        <v>72</v>
      </c>
      <c r="F5" s="308">
        <v>18083</v>
      </c>
    </row>
    <row r="6" spans="1:6" ht="12.75">
      <c r="A6" s="117" t="s">
        <v>89</v>
      </c>
      <c r="B6" s="118" t="s">
        <v>272</v>
      </c>
      <c r="C6" s="308">
        <v>66878</v>
      </c>
      <c r="D6" s="117" t="s">
        <v>202</v>
      </c>
      <c r="E6" s="118" t="s">
        <v>273</v>
      </c>
      <c r="F6" s="308">
        <v>100024</v>
      </c>
    </row>
    <row r="7" spans="1:6" ht="12.75">
      <c r="A7" s="117" t="s">
        <v>90</v>
      </c>
      <c r="B7" s="118" t="s">
        <v>274</v>
      </c>
      <c r="C7" s="308">
        <v>3726</v>
      </c>
      <c r="D7" s="117" t="s">
        <v>204</v>
      </c>
      <c r="E7" s="118" t="s">
        <v>5</v>
      </c>
      <c r="F7" s="308">
        <v>6000</v>
      </c>
    </row>
    <row r="8" spans="1:6" ht="12.75">
      <c r="A8" s="117"/>
      <c r="B8" s="118"/>
      <c r="C8" s="308"/>
      <c r="D8" s="339" t="s">
        <v>206</v>
      </c>
      <c r="E8" s="118" t="s">
        <v>74</v>
      </c>
      <c r="F8" s="308">
        <v>11145</v>
      </c>
    </row>
    <row r="9" spans="1:6" ht="12.75">
      <c r="A9" s="117"/>
      <c r="B9" s="118"/>
      <c r="C9" s="308"/>
      <c r="D9" s="339"/>
      <c r="E9" s="118" t="s">
        <v>562</v>
      </c>
      <c r="F9" s="308">
        <v>7106</v>
      </c>
    </row>
    <row r="10" spans="1:6" ht="12.75">
      <c r="A10" s="120" t="s">
        <v>50</v>
      </c>
      <c r="B10" s="121" t="s">
        <v>302</v>
      </c>
      <c r="C10" s="307">
        <f>SUM(C4:C8)</f>
        <v>274307</v>
      </c>
      <c r="D10" s="340" t="s">
        <v>54</v>
      </c>
      <c r="E10" s="123" t="s">
        <v>303</v>
      </c>
      <c r="F10" s="307">
        <f>SUM(F4:F9)</f>
        <v>251666</v>
      </c>
    </row>
    <row r="11" spans="1:6" ht="25.5">
      <c r="A11" s="117" t="s">
        <v>133</v>
      </c>
      <c r="B11" s="118" t="s">
        <v>275</v>
      </c>
      <c r="C11" s="308">
        <v>0</v>
      </c>
      <c r="D11" s="339" t="s">
        <v>94</v>
      </c>
      <c r="E11" s="118" t="s">
        <v>88</v>
      </c>
      <c r="F11" s="308">
        <v>5438</v>
      </c>
    </row>
    <row r="12" spans="1:6" ht="15.75" customHeight="1">
      <c r="A12" s="117" t="s">
        <v>139</v>
      </c>
      <c r="B12" s="118" t="s">
        <v>276</v>
      </c>
      <c r="C12" s="308">
        <v>0</v>
      </c>
      <c r="D12" s="339" t="s">
        <v>93</v>
      </c>
      <c r="E12" s="118" t="s">
        <v>75</v>
      </c>
      <c r="F12" s="308">
        <v>100804</v>
      </c>
    </row>
    <row r="13" spans="1:6" ht="15.75" customHeight="1">
      <c r="A13" s="117" t="s">
        <v>143</v>
      </c>
      <c r="B13" s="118" t="s">
        <v>277</v>
      </c>
      <c r="C13" s="308">
        <f>'2.sz.mell.'!D73</f>
        <v>0</v>
      </c>
      <c r="D13" s="339" t="s">
        <v>95</v>
      </c>
      <c r="E13" s="118" t="s">
        <v>77</v>
      </c>
      <c r="F13" s="308">
        <v>0</v>
      </c>
    </row>
    <row r="14" spans="1:6" ht="25.5">
      <c r="A14" s="120" t="s">
        <v>51</v>
      </c>
      <c r="B14" s="121" t="s">
        <v>304</v>
      </c>
      <c r="C14" s="307">
        <f>SUM(C11:C13)</f>
        <v>0</v>
      </c>
      <c r="D14" s="340" t="s">
        <v>55</v>
      </c>
      <c r="E14" s="123" t="s">
        <v>305</v>
      </c>
      <c r="F14" s="307">
        <f>SUM(F11:F13)</f>
        <v>106242</v>
      </c>
    </row>
    <row r="15" spans="1:6" ht="12.75">
      <c r="A15" s="124" t="s">
        <v>25</v>
      </c>
      <c r="B15" s="121" t="s">
        <v>278</v>
      </c>
      <c r="C15" s="307">
        <f>C10+C14</f>
        <v>274307</v>
      </c>
      <c r="D15" s="340" t="s">
        <v>26</v>
      </c>
      <c r="E15" s="121" t="s">
        <v>279</v>
      </c>
      <c r="F15" s="307">
        <f>F10+F14</f>
        <v>357908</v>
      </c>
    </row>
    <row r="16" spans="1:6" ht="12.75">
      <c r="A16" s="120"/>
      <c r="B16" s="121" t="s">
        <v>280</v>
      </c>
      <c r="C16" s="307" t="s">
        <v>531</v>
      </c>
      <c r="D16" s="340"/>
      <c r="E16" s="121" t="s">
        <v>281</v>
      </c>
      <c r="F16" s="307">
        <v>0</v>
      </c>
    </row>
    <row r="17" spans="1:6" ht="12.75">
      <c r="A17" s="117"/>
      <c r="B17" s="118" t="s">
        <v>282</v>
      </c>
      <c r="C17" s="308" t="s">
        <v>531</v>
      </c>
      <c r="D17" s="339"/>
      <c r="E17" s="118" t="s">
        <v>283</v>
      </c>
      <c r="F17" s="308">
        <v>0</v>
      </c>
    </row>
    <row r="18" spans="1:6" ht="12.75">
      <c r="A18" s="117"/>
      <c r="B18" s="118" t="s">
        <v>284</v>
      </c>
      <c r="C18" s="308" t="s">
        <v>531</v>
      </c>
      <c r="D18" s="339"/>
      <c r="E18" s="118" t="s">
        <v>285</v>
      </c>
      <c r="F18" s="308">
        <v>0</v>
      </c>
    </row>
    <row r="19" spans="1:6" ht="25.5">
      <c r="A19" s="117" t="s">
        <v>400</v>
      </c>
      <c r="B19" s="118" t="s">
        <v>409</v>
      </c>
      <c r="C19" s="308">
        <v>0</v>
      </c>
      <c r="D19" s="339" t="s">
        <v>419</v>
      </c>
      <c r="E19" s="118" t="s">
        <v>411</v>
      </c>
      <c r="F19" s="307">
        <v>0</v>
      </c>
    </row>
    <row r="20" spans="1:6" ht="25.5">
      <c r="A20" s="117" t="s">
        <v>401</v>
      </c>
      <c r="B20" s="118" t="s">
        <v>415</v>
      </c>
      <c r="C20" s="308">
        <v>0</v>
      </c>
      <c r="D20" s="339"/>
      <c r="E20" s="125" t="s">
        <v>561</v>
      </c>
      <c r="F20" s="307">
        <v>4526</v>
      </c>
    </row>
    <row r="21" spans="1:6" ht="24.75" customHeight="1">
      <c r="A21" s="120" t="s">
        <v>286</v>
      </c>
      <c r="B21" s="121" t="s">
        <v>430</v>
      </c>
      <c r="C21" s="307">
        <f>SUM(C19:C20)</f>
        <v>0</v>
      </c>
      <c r="D21" s="340" t="s">
        <v>99</v>
      </c>
      <c r="E21" s="121" t="s">
        <v>429</v>
      </c>
      <c r="F21" s="307">
        <f>SUM(F19:F20)</f>
        <v>4526</v>
      </c>
    </row>
    <row r="22" spans="1:6" ht="25.5">
      <c r="A22" s="117" t="s">
        <v>404</v>
      </c>
      <c r="B22" s="118" t="s">
        <v>416</v>
      </c>
      <c r="C22" s="308">
        <v>0</v>
      </c>
      <c r="D22" s="339" t="s">
        <v>420</v>
      </c>
      <c r="E22" s="118" t="s">
        <v>414</v>
      </c>
      <c r="F22" s="307">
        <v>0</v>
      </c>
    </row>
    <row r="23" spans="1:6" ht="25.5">
      <c r="A23" s="117" t="s">
        <v>405</v>
      </c>
      <c r="B23" s="118" t="s">
        <v>417</v>
      </c>
      <c r="C23" s="308">
        <v>88127</v>
      </c>
      <c r="D23" s="339"/>
      <c r="E23" s="125"/>
      <c r="F23" s="307"/>
    </row>
    <row r="24" spans="1:6" ht="25.5">
      <c r="A24" s="120" t="s">
        <v>287</v>
      </c>
      <c r="B24" s="121" t="s">
        <v>418</v>
      </c>
      <c r="C24" s="307">
        <f>C22+C23</f>
        <v>88127</v>
      </c>
      <c r="D24" s="340" t="s">
        <v>223</v>
      </c>
      <c r="E24" s="121" t="s">
        <v>431</v>
      </c>
      <c r="F24" s="307">
        <f>F22+F23</f>
        <v>0</v>
      </c>
    </row>
    <row r="25" spans="1:6" ht="12.75">
      <c r="A25" s="120" t="s">
        <v>45</v>
      </c>
      <c r="B25" s="121" t="s">
        <v>421</v>
      </c>
      <c r="C25" s="307">
        <f>C21+C24</f>
        <v>88127</v>
      </c>
      <c r="D25" s="120" t="s">
        <v>47</v>
      </c>
      <c r="E25" s="121" t="s">
        <v>422</v>
      </c>
      <c r="F25" s="307">
        <f>F21+F24</f>
        <v>4526</v>
      </c>
    </row>
    <row r="26" spans="1:6" ht="25.5">
      <c r="A26" s="117" t="s">
        <v>406</v>
      </c>
      <c r="B26" s="118" t="s">
        <v>391</v>
      </c>
      <c r="C26" s="308">
        <v>0</v>
      </c>
      <c r="D26" s="117" t="s">
        <v>423</v>
      </c>
      <c r="E26" s="118" t="s">
        <v>410</v>
      </c>
      <c r="F26" s="308">
        <v>0</v>
      </c>
    </row>
    <row r="27" spans="1:6" ht="12.75">
      <c r="A27" s="117" t="s">
        <v>407</v>
      </c>
      <c r="B27" s="118" t="s">
        <v>290</v>
      </c>
      <c r="C27" s="307">
        <v>0</v>
      </c>
      <c r="D27" s="117" t="s">
        <v>433</v>
      </c>
      <c r="E27" s="118" t="s">
        <v>291</v>
      </c>
      <c r="F27" s="308">
        <v>0</v>
      </c>
    </row>
    <row r="28" spans="1:6" ht="25.5">
      <c r="A28" s="117" t="s">
        <v>408</v>
      </c>
      <c r="B28" s="118" t="s">
        <v>292</v>
      </c>
      <c r="C28" s="308">
        <v>0</v>
      </c>
      <c r="D28" s="117" t="s">
        <v>434</v>
      </c>
      <c r="E28" s="118" t="s">
        <v>293</v>
      </c>
      <c r="F28" s="308">
        <v>0</v>
      </c>
    </row>
    <row r="29" spans="1:6" ht="12.75">
      <c r="A29" s="117"/>
      <c r="B29" s="118"/>
      <c r="C29" s="308">
        <v>0</v>
      </c>
      <c r="D29" s="117" t="s">
        <v>435</v>
      </c>
      <c r="E29" s="118" t="s">
        <v>294</v>
      </c>
      <c r="F29" s="308">
        <v>0</v>
      </c>
    </row>
    <row r="30" spans="1:6" ht="25.5">
      <c r="A30" s="120" t="s">
        <v>288</v>
      </c>
      <c r="B30" s="121" t="s">
        <v>425</v>
      </c>
      <c r="C30" s="307">
        <f>SUM(C26:C29)</f>
        <v>0</v>
      </c>
      <c r="D30" s="340" t="s">
        <v>101</v>
      </c>
      <c r="E30" s="121" t="s">
        <v>441</v>
      </c>
      <c r="F30" s="307">
        <f>SUM(F26:F29)</f>
        <v>0</v>
      </c>
    </row>
    <row r="31" spans="1:6" ht="25.5">
      <c r="A31" s="117" t="s">
        <v>402</v>
      </c>
      <c r="B31" s="118" t="s">
        <v>412</v>
      </c>
      <c r="C31" s="308">
        <v>0</v>
      </c>
      <c r="D31" s="117" t="s">
        <v>436</v>
      </c>
      <c r="E31" s="118" t="s">
        <v>413</v>
      </c>
      <c r="F31" s="308">
        <v>0</v>
      </c>
    </row>
    <row r="32" spans="1:6" ht="12.75">
      <c r="A32" s="117" t="s">
        <v>403</v>
      </c>
      <c r="B32" s="118" t="s">
        <v>295</v>
      </c>
      <c r="C32" s="308">
        <v>0</v>
      </c>
      <c r="D32" s="117" t="s">
        <v>437</v>
      </c>
      <c r="E32" s="118" t="s">
        <v>296</v>
      </c>
      <c r="F32" s="308">
        <v>0</v>
      </c>
    </row>
    <row r="33" spans="1:6" ht="25.5">
      <c r="A33" s="117" t="s">
        <v>426</v>
      </c>
      <c r="B33" s="118" t="s">
        <v>297</v>
      </c>
      <c r="C33" s="308">
        <v>0</v>
      </c>
      <c r="D33" s="117" t="s">
        <v>439</v>
      </c>
      <c r="E33" s="118" t="s">
        <v>298</v>
      </c>
      <c r="F33" s="308" t="s">
        <v>531</v>
      </c>
    </row>
    <row r="34" spans="1:6" ht="12.75">
      <c r="A34" s="117"/>
      <c r="B34" s="118"/>
      <c r="C34" s="308">
        <v>0</v>
      </c>
      <c r="D34" s="117" t="s">
        <v>438</v>
      </c>
      <c r="E34" s="118" t="s">
        <v>300</v>
      </c>
      <c r="F34" s="308">
        <v>0</v>
      </c>
    </row>
    <row r="35" spans="1:6" ht="25.5">
      <c r="A35" s="120" t="s">
        <v>289</v>
      </c>
      <c r="B35" s="121" t="s">
        <v>427</v>
      </c>
      <c r="C35" s="307">
        <f>SUM(C31:C34)</f>
        <v>0</v>
      </c>
      <c r="D35" s="340" t="s">
        <v>102</v>
      </c>
      <c r="E35" s="121" t="s">
        <v>442</v>
      </c>
      <c r="F35" s="307">
        <f>SUM(F31:F34)</f>
        <v>0</v>
      </c>
    </row>
    <row r="36" spans="1:6" ht="12.75">
      <c r="A36" s="120" t="s">
        <v>46</v>
      </c>
      <c r="B36" s="121" t="s">
        <v>444</v>
      </c>
      <c r="C36" s="307">
        <f>C30+C35</f>
        <v>0</v>
      </c>
      <c r="D36" s="340" t="s">
        <v>48</v>
      </c>
      <c r="E36" s="121" t="s">
        <v>443</v>
      </c>
      <c r="F36" s="307">
        <f>F30+F35</f>
        <v>0</v>
      </c>
    </row>
    <row r="37" spans="1:6" ht="12.75">
      <c r="A37" s="120" t="s">
        <v>27</v>
      </c>
      <c r="B37" s="121" t="s">
        <v>428</v>
      </c>
      <c r="C37" s="307">
        <f>C25+C36</f>
        <v>88127</v>
      </c>
      <c r="D37" s="340" t="s">
        <v>28</v>
      </c>
      <c r="E37" s="121" t="s">
        <v>220</v>
      </c>
      <c r="F37" s="307">
        <f>F25+F36</f>
        <v>4526</v>
      </c>
    </row>
    <row r="38" spans="1:6" ht="18" customHeight="1">
      <c r="A38" s="120"/>
      <c r="B38" s="127" t="s">
        <v>432</v>
      </c>
      <c r="C38" s="307">
        <f>C15+C37</f>
        <v>362434</v>
      </c>
      <c r="D38" s="340"/>
      <c r="E38" s="127" t="s">
        <v>440</v>
      </c>
      <c r="F38" s="307">
        <f>F15+F37</f>
        <v>362434</v>
      </c>
    </row>
    <row r="40" ht="12.75">
      <c r="F40" s="115">
        <f>C38-F38</f>
        <v>0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CE,Félkövér"&amp;12Tiszaroff Község Önkormányzata és költségvetési szervei bevételei és kiadási mérlegszerűen 
2018.&amp;R&amp;"Times New Roman CE,Félkövér"&amp;11 1. számú melléklet
ezer Ft-ban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6"/>
  <sheetViews>
    <sheetView view="pageLayout" zoomScaleNormal="120" workbookViewId="0" topLeftCell="A1">
      <selection activeCell="B24" sqref="B24"/>
    </sheetView>
  </sheetViews>
  <sheetFormatPr defaultColWidth="9.00390625" defaultRowHeight="12.75"/>
  <cols>
    <col min="1" max="1" width="5.625" style="189" customWidth="1"/>
    <col min="2" max="2" width="65.00390625" style="189" customWidth="1"/>
    <col min="3" max="3" width="23.125" style="189" customWidth="1"/>
    <col min="4" max="16384" width="9.375" style="189" customWidth="1"/>
  </cols>
  <sheetData>
    <row r="1" spans="1:3" ht="33" customHeight="1">
      <c r="A1" s="190"/>
      <c r="B1" s="190"/>
      <c r="C1" s="190"/>
    </row>
    <row r="2" spans="1:3" ht="15.75" customHeight="1">
      <c r="A2" s="191"/>
      <c r="B2" s="191"/>
      <c r="C2" s="192"/>
    </row>
    <row r="3" spans="1:3" ht="39" customHeight="1">
      <c r="A3" s="183" t="s">
        <v>24</v>
      </c>
      <c r="B3" s="183" t="s">
        <v>348</v>
      </c>
      <c r="C3" s="183" t="s">
        <v>349</v>
      </c>
    </row>
    <row r="4" spans="1:3" ht="12.75">
      <c r="A4" s="185">
        <v>1</v>
      </c>
      <c r="B4" s="185">
        <v>2</v>
      </c>
      <c r="C4" s="185">
        <v>3</v>
      </c>
    </row>
    <row r="5" spans="1:3" ht="12.75">
      <c r="A5" s="185"/>
      <c r="B5" s="186"/>
      <c r="C5" s="187"/>
    </row>
    <row r="6" spans="1:3" ht="12.75">
      <c r="A6" s="398" t="s">
        <v>350</v>
      </c>
      <c r="B6" s="398"/>
      <c r="C6" s="176">
        <v>0</v>
      </c>
    </row>
  </sheetData>
  <sheetProtection/>
  <mergeCells count="1">
    <mergeCell ref="A6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2018. évi adósságot keletkeztető fejlesztési céljai&amp;R&amp;"Times New Roman CE,Félkövér"&amp;12 5. számú melléklet
ezer Ft-ban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5"/>
  <sheetViews>
    <sheetView view="pageLayout" zoomScaleNormal="120" workbookViewId="0" topLeftCell="A1">
      <selection activeCell="B6" sqref="B6:C6"/>
    </sheetView>
  </sheetViews>
  <sheetFormatPr defaultColWidth="9.00390625" defaultRowHeight="12.75"/>
  <cols>
    <col min="1" max="1" width="5.625" style="318" customWidth="1"/>
    <col min="2" max="2" width="19.50390625" style="320" customWidth="1"/>
    <col min="3" max="3" width="41.125" style="320" customWidth="1"/>
    <col min="4" max="4" width="9.375" style="321" customWidth="1"/>
    <col min="5" max="5" width="18.125" style="321" customWidth="1"/>
    <col min="6" max="6" width="13.00390625" style="317" bestFit="1" customWidth="1"/>
    <col min="7" max="16384" width="9.375" style="317" customWidth="1"/>
  </cols>
  <sheetData>
    <row r="1" spans="1:5" ht="12.75">
      <c r="A1" s="400"/>
      <c r="B1" s="400"/>
      <c r="C1" s="400"/>
      <c r="D1" s="400"/>
      <c r="E1" s="400"/>
    </row>
    <row r="2" spans="2:5" ht="12.75">
      <c r="B2" s="316"/>
      <c r="C2" s="316"/>
      <c r="D2" s="316"/>
      <c r="E2" s="316"/>
    </row>
    <row r="3" spans="2:5" ht="12.75">
      <c r="B3" s="316"/>
      <c r="C3" s="316"/>
      <c r="D3" s="316"/>
      <c r="E3" s="316"/>
    </row>
    <row r="4" spans="1:5" ht="24.75" customHeight="1">
      <c r="A4" s="401" t="s">
        <v>85</v>
      </c>
      <c r="B4" s="403" t="s">
        <v>41</v>
      </c>
      <c r="C4" s="403"/>
      <c r="D4" s="404" t="s">
        <v>359</v>
      </c>
      <c r="E4" s="405"/>
    </row>
    <row r="5" spans="1:5" ht="28.5">
      <c r="A5" s="402"/>
      <c r="B5" s="403"/>
      <c r="C5" s="403"/>
      <c r="D5" s="357" t="s">
        <v>360</v>
      </c>
      <c r="E5" s="357" t="s">
        <v>361</v>
      </c>
    </row>
    <row r="6" spans="1:5" ht="15">
      <c r="A6" s="358" t="s">
        <v>25</v>
      </c>
      <c r="B6" s="406" t="s">
        <v>362</v>
      </c>
      <c r="C6" s="406"/>
      <c r="D6" s="360">
        <v>8.36</v>
      </c>
      <c r="E6" s="361">
        <v>38289</v>
      </c>
    </row>
    <row r="7" spans="1:5" ht="15">
      <c r="A7" s="358" t="s">
        <v>26</v>
      </c>
      <c r="B7" s="406" t="s">
        <v>363</v>
      </c>
      <c r="C7" s="406"/>
      <c r="D7" s="361"/>
      <c r="E7" s="361">
        <v>5671</v>
      </c>
    </row>
    <row r="8" spans="1:5" ht="15">
      <c r="A8" s="358" t="s">
        <v>27</v>
      </c>
      <c r="B8" s="406" t="s">
        <v>364</v>
      </c>
      <c r="C8" s="406"/>
      <c r="D8" s="361"/>
      <c r="E8" s="361">
        <v>7232</v>
      </c>
    </row>
    <row r="9" spans="1:5" s="319" customFormat="1" ht="15">
      <c r="A9" s="358" t="s">
        <v>28</v>
      </c>
      <c r="B9" s="406" t="s">
        <v>365</v>
      </c>
      <c r="C9" s="406"/>
      <c r="D9" s="361"/>
      <c r="E9" s="361">
        <v>5396</v>
      </c>
    </row>
    <row r="10" spans="1:5" s="319" customFormat="1" ht="15">
      <c r="A10" s="358" t="s">
        <v>29</v>
      </c>
      <c r="B10" s="406" t="s">
        <v>506</v>
      </c>
      <c r="C10" s="406"/>
      <c r="D10" s="361"/>
      <c r="E10" s="361">
        <v>6000</v>
      </c>
    </row>
    <row r="11" spans="1:5" s="319" customFormat="1" ht="15">
      <c r="A11" s="358" t="s">
        <v>30</v>
      </c>
      <c r="B11" s="408" t="s">
        <v>456</v>
      </c>
      <c r="C11" s="409"/>
      <c r="D11" s="361"/>
      <c r="E11" s="361">
        <v>51</v>
      </c>
    </row>
    <row r="12" spans="1:5" s="319" customFormat="1" ht="15">
      <c r="A12" s="358" t="s">
        <v>455</v>
      </c>
      <c r="B12" s="362" t="s">
        <v>554</v>
      </c>
      <c r="C12" s="363"/>
      <c r="D12" s="361"/>
      <c r="E12" s="361">
        <v>162</v>
      </c>
    </row>
    <row r="13" spans="1:5" s="319" customFormat="1" ht="15">
      <c r="A13" s="358" t="s">
        <v>457</v>
      </c>
      <c r="B13" s="362" t="s">
        <v>458</v>
      </c>
      <c r="C13" s="363"/>
      <c r="D13" s="361"/>
      <c r="E13" s="361">
        <v>1518</v>
      </c>
    </row>
    <row r="14" spans="1:5" s="319" customFormat="1" ht="15">
      <c r="A14" s="358" t="s">
        <v>459</v>
      </c>
      <c r="B14" s="362" t="s">
        <v>532</v>
      </c>
      <c r="C14" s="363"/>
      <c r="D14" s="361"/>
      <c r="E14" s="361">
        <v>100</v>
      </c>
    </row>
    <row r="15" spans="1:5" s="319" customFormat="1" ht="15">
      <c r="A15" s="358" t="s">
        <v>460</v>
      </c>
      <c r="B15" s="362" t="s">
        <v>534</v>
      </c>
      <c r="C15" s="363"/>
      <c r="D15" s="361"/>
      <c r="E15" s="361">
        <v>12851</v>
      </c>
    </row>
    <row r="16" spans="1:5" s="319" customFormat="1" ht="16.5" customHeight="1">
      <c r="A16" s="358"/>
      <c r="B16" s="412" t="s">
        <v>507</v>
      </c>
      <c r="C16" s="412"/>
      <c r="D16" s="364"/>
      <c r="E16" s="364">
        <f>SUM(E6:E15)</f>
        <v>77270</v>
      </c>
    </row>
    <row r="17" spans="1:5" ht="14.25" customHeight="1">
      <c r="A17" s="358" t="s">
        <v>459</v>
      </c>
      <c r="B17" s="407" t="s">
        <v>508</v>
      </c>
      <c r="C17" s="407"/>
      <c r="D17" s="365" t="s">
        <v>531</v>
      </c>
      <c r="E17" s="366" t="s">
        <v>531</v>
      </c>
    </row>
    <row r="18" spans="1:5" ht="15">
      <c r="A18" s="358" t="s">
        <v>460</v>
      </c>
      <c r="B18" s="407" t="s">
        <v>509</v>
      </c>
      <c r="C18" s="407"/>
      <c r="D18" s="365" t="s">
        <v>531</v>
      </c>
      <c r="E18" s="366" t="s">
        <v>531</v>
      </c>
    </row>
    <row r="19" spans="1:5" ht="15">
      <c r="A19" s="358" t="s">
        <v>461</v>
      </c>
      <c r="B19" s="406" t="s">
        <v>510</v>
      </c>
      <c r="C19" s="406"/>
      <c r="D19" s="365" t="s">
        <v>531</v>
      </c>
      <c r="E19" s="366" t="s">
        <v>531</v>
      </c>
    </row>
    <row r="20" spans="1:5" ht="15">
      <c r="A20" s="358" t="s">
        <v>462</v>
      </c>
      <c r="B20" s="407" t="s">
        <v>511</v>
      </c>
      <c r="C20" s="407"/>
      <c r="D20" s="365" t="s">
        <v>531</v>
      </c>
      <c r="E20" s="366" t="s">
        <v>531</v>
      </c>
    </row>
    <row r="21" spans="1:5" ht="14.25" customHeight="1">
      <c r="A21" s="358" t="s">
        <v>463</v>
      </c>
      <c r="B21" s="359" t="s">
        <v>512</v>
      </c>
      <c r="C21" s="359"/>
      <c r="D21" s="365" t="s">
        <v>531</v>
      </c>
      <c r="E21" s="366" t="s">
        <v>531</v>
      </c>
    </row>
    <row r="22" spans="1:5" ht="13.5" customHeight="1">
      <c r="A22" s="358" t="s">
        <v>464</v>
      </c>
      <c r="B22" s="406" t="s">
        <v>513</v>
      </c>
      <c r="C22" s="406"/>
      <c r="D22" s="366" t="s">
        <v>531</v>
      </c>
      <c r="E22" s="366" t="s">
        <v>531</v>
      </c>
    </row>
    <row r="23" spans="1:5" ht="13.5" customHeight="1">
      <c r="A23" s="358" t="s">
        <v>465</v>
      </c>
      <c r="B23" s="406" t="s">
        <v>514</v>
      </c>
      <c r="C23" s="406"/>
      <c r="D23" s="366" t="s">
        <v>531</v>
      </c>
      <c r="E23" s="366" t="s">
        <v>531</v>
      </c>
    </row>
    <row r="24" spans="1:5" ht="13.5" customHeight="1">
      <c r="A24" s="358" t="s">
        <v>466</v>
      </c>
      <c r="B24" s="406" t="s">
        <v>515</v>
      </c>
      <c r="C24" s="406"/>
      <c r="D24" s="366" t="s">
        <v>531</v>
      </c>
      <c r="E24" s="366" t="s">
        <v>531</v>
      </c>
    </row>
    <row r="25" spans="1:5" ht="13.5" customHeight="1">
      <c r="A25" s="358" t="s">
        <v>467</v>
      </c>
      <c r="B25" s="406" t="s">
        <v>516</v>
      </c>
      <c r="C25" s="406"/>
      <c r="D25" s="366" t="s">
        <v>531</v>
      </c>
      <c r="E25" s="366" t="s">
        <v>531</v>
      </c>
    </row>
    <row r="26" spans="1:5" ht="13.5" customHeight="1">
      <c r="A26" s="358" t="s">
        <v>468</v>
      </c>
      <c r="B26" s="359" t="s">
        <v>517</v>
      </c>
      <c r="C26" s="359"/>
      <c r="D26" s="366"/>
      <c r="E26" s="366" t="s">
        <v>531</v>
      </c>
    </row>
    <row r="27" spans="1:5" ht="27" customHeight="1">
      <c r="A27" s="358" t="s">
        <v>470</v>
      </c>
      <c r="B27" s="407" t="s">
        <v>518</v>
      </c>
      <c r="C27" s="407"/>
      <c r="D27" s="366" t="s">
        <v>531</v>
      </c>
      <c r="E27" s="366" t="s">
        <v>531</v>
      </c>
    </row>
    <row r="28" spans="1:5" ht="27" customHeight="1">
      <c r="A28" s="358" t="s">
        <v>471</v>
      </c>
      <c r="B28" s="407" t="s">
        <v>519</v>
      </c>
      <c r="C28" s="407"/>
      <c r="D28" s="366" t="s">
        <v>531</v>
      </c>
      <c r="E28" s="366" t="s">
        <v>531</v>
      </c>
    </row>
    <row r="29" spans="1:5" ht="13.5" customHeight="1">
      <c r="A29" s="358"/>
      <c r="B29" s="412" t="s">
        <v>366</v>
      </c>
      <c r="C29" s="412"/>
      <c r="D29" s="366"/>
      <c r="E29" s="364">
        <f>SUM(E17:E28)</f>
        <v>0</v>
      </c>
    </row>
    <row r="30" spans="1:5" ht="13.5" customHeight="1">
      <c r="A30" s="358" t="s">
        <v>472</v>
      </c>
      <c r="B30" s="406" t="s">
        <v>469</v>
      </c>
      <c r="C30" s="406"/>
      <c r="D30" s="366"/>
      <c r="E30" s="366">
        <v>17538</v>
      </c>
    </row>
    <row r="31" spans="1:5" ht="13.5" customHeight="1">
      <c r="A31" s="358" t="s">
        <v>473</v>
      </c>
      <c r="B31" s="406" t="s">
        <v>520</v>
      </c>
      <c r="C31" s="406"/>
      <c r="D31" s="366"/>
      <c r="E31" s="366">
        <v>0</v>
      </c>
    </row>
    <row r="32" spans="1:5" ht="13.5" customHeight="1">
      <c r="A32" s="358" t="s">
        <v>474</v>
      </c>
      <c r="B32" s="406" t="s">
        <v>521</v>
      </c>
      <c r="C32" s="406"/>
      <c r="D32" s="366"/>
      <c r="E32" s="366">
        <v>0</v>
      </c>
    </row>
    <row r="33" spans="1:5" ht="13.5" customHeight="1">
      <c r="A33" s="358" t="s">
        <v>475</v>
      </c>
      <c r="B33" s="406" t="s">
        <v>522</v>
      </c>
      <c r="C33" s="406"/>
      <c r="D33" s="366"/>
      <c r="E33" s="366">
        <v>0</v>
      </c>
    </row>
    <row r="34" spans="1:5" ht="13.5" customHeight="1">
      <c r="A34" s="358" t="s">
        <v>476</v>
      </c>
      <c r="B34" s="406" t="s">
        <v>367</v>
      </c>
      <c r="C34" s="406"/>
      <c r="D34" s="366"/>
      <c r="E34" s="366">
        <v>0</v>
      </c>
    </row>
    <row r="35" spans="1:5" ht="13.5" customHeight="1">
      <c r="A35" s="358" t="s">
        <v>477</v>
      </c>
      <c r="B35" s="406" t="s">
        <v>368</v>
      </c>
      <c r="C35" s="406"/>
      <c r="D35" s="366"/>
      <c r="E35" s="366">
        <v>0</v>
      </c>
    </row>
    <row r="36" spans="1:5" ht="13.5" customHeight="1">
      <c r="A36" s="358" t="s">
        <v>478</v>
      </c>
      <c r="B36" s="406" t="s">
        <v>369</v>
      </c>
      <c r="C36" s="406"/>
      <c r="D36" s="366"/>
      <c r="E36" s="366">
        <v>0</v>
      </c>
    </row>
    <row r="37" spans="1:5" ht="13.5" customHeight="1">
      <c r="A37" s="358" t="s">
        <v>479</v>
      </c>
      <c r="B37" s="406" t="s">
        <v>555</v>
      </c>
      <c r="C37" s="406"/>
      <c r="D37" s="366"/>
      <c r="E37" s="366">
        <v>8081</v>
      </c>
    </row>
    <row r="38" spans="1:5" ht="13.5" customHeight="1">
      <c r="A38" s="358" t="s">
        <v>480</v>
      </c>
      <c r="B38" s="406" t="s">
        <v>556</v>
      </c>
      <c r="C38" s="406"/>
      <c r="D38" s="366"/>
      <c r="E38" s="366">
        <v>961</v>
      </c>
    </row>
    <row r="39" spans="1:5" ht="13.5" customHeight="1">
      <c r="A39" s="358" t="s">
        <v>481</v>
      </c>
      <c r="B39" s="406" t="s">
        <v>533</v>
      </c>
      <c r="C39" s="406"/>
      <c r="D39" s="366"/>
      <c r="E39" s="366">
        <v>1326</v>
      </c>
    </row>
    <row r="40" spans="1:5" ht="13.5" customHeight="1">
      <c r="A40" s="358" t="s">
        <v>483</v>
      </c>
      <c r="B40" s="406" t="s">
        <v>370</v>
      </c>
      <c r="C40" s="406"/>
      <c r="D40" s="366"/>
      <c r="E40" s="366">
        <v>456</v>
      </c>
    </row>
    <row r="41" spans="1:5" ht="13.5" customHeight="1">
      <c r="A41" s="358" t="s">
        <v>523</v>
      </c>
      <c r="B41" s="406" t="s">
        <v>371</v>
      </c>
      <c r="C41" s="406"/>
      <c r="D41" s="366"/>
      <c r="E41" s="366">
        <v>611</v>
      </c>
    </row>
    <row r="42" spans="1:5" ht="13.5" customHeight="1">
      <c r="A42" s="358" t="s">
        <v>524</v>
      </c>
      <c r="B42" s="406" t="s">
        <v>526</v>
      </c>
      <c r="C42" s="406"/>
      <c r="D42" s="366"/>
      <c r="E42" s="366">
        <v>4888</v>
      </c>
    </row>
    <row r="43" spans="1:5" ht="27.75" customHeight="1">
      <c r="A43" s="358"/>
      <c r="B43" s="412" t="s">
        <v>482</v>
      </c>
      <c r="C43" s="412"/>
      <c r="D43" s="366"/>
      <c r="E43" s="364">
        <f>SUM(E30:E42)</f>
        <v>33861</v>
      </c>
    </row>
    <row r="44" spans="1:5" ht="13.5" customHeight="1">
      <c r="A44" s="358" t="s">
        <v>525</v>
      </c>
      <c r="B44" s="413" t="s">
        <v>372</v>
      </c>
      <c r="C44" s="413"/>
      <c r="D44" s="366"/>
      <c r="E44" s="364">
        <v>2012</v>
      </c>
    </row>
    <row r="45" spans="1:5" s="319" customFormat="1" ht="13.5" customHeight="1">
      <c r="A45" s="358"/>
      <c r="B45" s="410" t="s">
        <v>373</v>
      </c>
      <c r="C45" s="411"/>
      <c r="D45" s="364"/>
      <c r="E45" s="364">
        <f>E16+E29+E43+E44</f>
        <v>113143</v>
      </c>
    </row>
  </sheetData>
  <sheetProtection/>
  <mergeCells count="38">
    <mergeCell ref="B32:C32"/>
    <mergeCell ref="B42:C42"/>
    <mergeCell ref="B24:C24"/>
    <mergeCell ref="B40:C40"/>
    <mergeCell ref="B30:C30"/>
    <mergeCell ref="B41:C41"/>
    <mergeCell ref="B29:C29"/>
    <mergeCell ref="B22:C22"/>
    <mergeCell ref="B19:C19"/>
    <mergeCell ref="B20:C20"/>
    <mergeCell ref="B23:C23"/>
    <mergeCell ref="B31:C31"/>
    <mergeCell ref="B16:C16"/>
    <mergeCell ref="B17:C17"/>
    <mergeCell ref="B45:C45"/>
    <mergeCell ref="B38:C38"/>
    <mergeCell ref="B39:C39"/>
    <mergeCell ref="B33:C33"/>
    <mergeCell ref="B37:C37"/>
    <mergeCell ref="B43:C43"/>
    <mergeCell ref="B44:C44"/>
    <mergeCell ref="B34:C34"/>
    <mergeCell ref="B8:C8"/>
    <mergeCell ref="B9:C9"/>
    <mergeCell ref="B27:C27"/>
    <mergeCell ref="B35:C35"/>
    <mergeCell ref="B36:C36"/>
    <mergeCell ref="B25:C25"/>
    <mergeCell ref="B10:C10"/>
    <mergeCell ref="B11:C11"/>
    <mergeCell ref="B28:C28"/>
    <mergeCell ref="B18:C18"/>
    <mergeCell ref="A1:E1"/>
    <mergeCell ref="A4:A5"/>
    <mergeCell ref="B4:C5"/>
    <mergeCell ref="D4:E4"/>
    <mergeCell ref="B6:C6"/>
    <mergeCell ref="B7:C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központi költségvetési forrásból származó bevételei jogcímenként 
2018. év&amp;R&amp;"Times New Roman CE,Félkövér"&amp;12 6. számú melléklet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view="pageLayout" zoomScaleNormal="120" workbookViewId="0" topLeftCell="A1">
      <selection activeCell="D8" sqref="D8"/>
    </sheetView>
  </sheetViews>
  <sheetFormatPr defaultColWidth="9.00390625" defaultRowHeight="12.75"/>
  <cols>
    <col min="1" max="1" width="4.875" style="189" customWidth="1"/>
    <col min="2" max="2" width="6.50390625" style="189" customWidth="1"/>
    <col min="3" max="3" width="55.00390625" style="189" customWidth="1"/>
    <col min="4" max="4" width="21.375" style="189" customWidth="1"/>
    <col min="5" max="16384" width="9.375" style="189" customWidth="1"/>
  </cols>
  <sheetData>
    <row r="1" spans="1:4" ht="17.25" customHeight="1">
      <c r="A1" s="193"/>
      <c r="B1" s="194"/>
      <c r="C1" s="195"/>
      <c r="D1" s="196"/>
    </row>
    <row r="2" spans="1:4" ht="12.75">
      <c r="A2" s="415" t="s">
        <v>6</v>
      </c>
      <c r="B2" s="415" t="s">
        <v>24</v>
      </c>
      <c r="C2" s="415" t="s">
        <v>41</v>
      </c>
      <c r="D2" s="414" t="s">
        <v>7</v>
      </c>
    </row>
    <row r="3" spans="1:4" ht="12.75">
      <c r="A3" s="415"/>
      <c r="B3" s="415"/>
      <c r="C3" s="415"/>
      <c r="D3" s="414"/>
    </row>
    <row r="4" spans="1:4" ht="12.75">
      <c r="A4" s="415"/>
      <c r="B4" s="415"/>
      <c r="C4" s="415"/>
      <c r="D4" s="414"/>
    </row>
    <row r="5" spans="1:4" ht="12.75">
      <c r="A5" s="199">
        <v>1</v>
      </c>
      <c r="B5" s="200"/>
      <c r="C5" s="201" t="s">
        <v>535</v>
      </c>
      <c r="D5" s="225">
        <f>SUM(D6:D10)</f>
        <v>5438</v>
      </c>
    </row>
    <row r="6" spans="1:4" ht="12.75">
      <c r="A6" s="128"/>
      <c r="B6" s="202">
        <v>1</v>
      </c>
      <c r="C6" s="217" t="s">
        <v>557</v>
      </c>
      <c r="D6" s="203">
        <v>200</v>
      </c>
    </row>
    <row r="7" spans="1:4" ht="12.75">
      <c r="A7" s="128"/>
      <c r="B7" s="202"/>
      <c r="C7" s="217" t="s">
        <v>558</v>
      </c>
      <c r="D7" s="203">
        <v>300</v>
      </c>
    </row>
    <row r="8" spans="1:4" ht="12.75">
      <c r="A8" s="128"/>
      <c r="B8" s="202"/>
      <c r="C8" s="217" t="s">
        <v>573</v>
      </c>
      <c r="D8" s="203">
        <v>1562</v>
      </c>
    </row>
    <row r="9" spans="1:4" ht="12.75">
      <c r="A9" s="128"/>
      <c r="B9" s="202"/>
      <c r="C9" s="217" t="s">
        <v>576</v>
      </c>
      <c r="D9" s="203">
        <v>3376</v>
      </c>
    </row>
    <row r="10" spans="1:4" ht="12.75">
      <c r="A10" s="128"/>
      <c r="B10" s="202">
        <v>4</v>
      </c>
      <c r="C10" s="204"/>
      <c r="D10" s="203"/>
    </row>
    <row r="11" spans="1:4" ht="12.75">
      <c r="A11" s="128">
        <v>2</v>
      </c>
      <c r="B11" s="202"/>
      <c r="C11" s="205" t="s">
        <v>8</v>
      </c>
      <c r="D11" s="351">
        <f>D12+D13</f>
        <v>0</v>
      </c>
    </row>
    <row r="12" spans="1:4" ht="25.5">
      <c r="A12" s="128"/>
      <c r="B12" s="202">
        <v>1</v>
      </c>
      <c r="C12" s="204" t="s">
        <v>484</v>
      </c>
      <c r="D12" s="203">
        <v>0</v>
      </c>
    </row>
    <row r="13" spans="1:4" ht="12.75">
      <c r="A13" s="128"/>
      <c r="B13" s="202">
        <v>2</v>
      </c>
      <c r="C13" s="204" t="s">
        <v>527</v>
      </c>
      <c r="D13" s="203">
        <v>0</v>
      </c>
    </row>
    <row r="14" spans="1:4" ht="12.75">
      <c r="A14" s="128">
        <v>4</v>
      </c>
      <c r="B14" s="202"/>
      <c r="C14" s="205" t="s">
        <v>531</v>
      </c>
      <c r="D14" s="351">
        <f>D16+D15</f>
        <v>0</v>
      </c>
    </row>
    <row r="15" spans="1:4" ht="12.75">
      <c r="A15" s="128"/>
      <c r="B15" s="202">
        <v>1</v>
      </c>
      <c r="C15" s="204" t="s">
        <v>531</v>
      </c>
      <c r="D15" s="203">
        <v>0</v>
      </c>
    </row>
    <row r="16" spans="1:4" ht="12.75">
      <c r="A16" s="128"/>
      <c r="B16" s="202">
        <v>2</v>
      </c>
      <c r="C16" s="204" t="s">
        <v>531</v>
      </c>
      <c r="D16" s="203">
        <v>0</v>
      </c>
    </row>
    <row r="17" spans="1:4" ht="12.75">
      <c r="A17" s="128"/>
      <c r="B17" s="128"/>
      <c r="C17" s="206" t="s">
        <v>9</v>
      </c>
      <c r="D17" s="207">
        <f>SUM(D5+D11)+D14</f>
        <v>5438</v>
      </c>
    </row>
  </sheetData>
  <sheetProtection/>
  <mergeCells count="4">
    <mergeCell ref="D2:D4"/>
    <mergeCell ref="A2:A4"/>
    <mergeCell ref="B2:B4"/>
    <mergeCell ref="C2:C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CE,Félkövér"F&amp;12elhalmozási kiadások feladatonként
2018. év
&amp;R&amp;"Times New Roman CE,Félkövér"&amp;12 7. számú melléklet
ezer Ft-ban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3:D14"/>
  <sheetViews>
    <sheetView view="pageLayout" zoomScaleNormal="120" workbookViewId="0" topLeftCell="A4">
      <selection activeCell="D10" sqref="D10"/>
    </sheetView>
  </sheetViews>
  <sheetFormatPr defaultColWidth="9.00390625" defaultRowHeight="12.75"/>
  <cols>
    <col min="1" max="1" width="5.50390625" style="14" customWidth="1"/>
    <col min="2" max="2" width="9.625" style="14" customWidth="1"/>
    <col min="3" max="3" width="61.375" style="14" customWidth="1"/>
    <col min="4" max="4" width="18.00390625" style="14" customWidth="1"/>
    <col min="5" max="16384" width="9.375" style="14" customWidth="1"/>
  </cols>
  <sheetData>
    <row r="3" ht="15">
      <c r="D3" s="100"/>
    </row>
    <row r="4" spans="1:4" ht="15.75" customHeight="1">
      <c r="A4" s="416" t="s">
        <v>6</v>
      </c>
      <c r="B4" s="416" t="s">
        <v>85</v>
      </c>
      <c r="C4" s="416" t="s">
        <v>41</v>
      </c>
      <c r="D4" s="416" t="s">
        <v>7</v>
      </c>
    </row>
    <row r="5" spans="1:4" ht="26.25" customHeight="1">
      <c r="A5" s="416"/>
      <c r="B5" s="416"/>
      <c r="C5" s="416"/>
      <c r="D5" s="416"/>
    </row>
    <row r="6" spans="1:4" ht="15">
      <c r="A6" s="416"/>
      <c r="B6" s="416"/>
      <c r="C6" s="416"/>
      <c r="D6" s="416"/>
    </row>
    <row r="7" spans="1:4" ht="15">
      <c r="A7" s="208" t="s">
        <v>35</v>
      </c>
      <c r="B7" s="209"/>
      <c r="C7" s="210" t="s">
        <v>535</v>
      </c>
      <c r="D7" s="211">
        <f>SUM(D8:D11)</f>
        <v>100804</v>
      </c>
    </row>
    <row r="8" spans="1:4" ht="33.75" customHeight="1">
      <c r="A8" s="38"/>
      <c r="B8" s="39">
        <v>1</v>
      </c>
      <c r="C8" s="204" t="s">
        <v>536</v>
      </c>
      <c r="D8" s="35">
        <v>1695</v>
      </c>
    </row>
    <row r="9" spans="1:4" ht="15.75" customHeight="1">
      <c r="A9" s="38"/>
      <c r="B9" s="39">
        <v>2</v>
      </c>
      <c r="C9" s="217" t="s">
        <v>559</v>
      </c>
      <c r="D9" s="35">
        <v>90754</v>
      </c>
    </row>
    <row r="10" spans="1:4" ht="15">
      <c r="A10" s="38"/>
      <c r="B10" s="39">
        <v>3</v>
      </c>
      <c r="C10" s="101" t="s">
        <v>560</v>
      </c>
      <c r="D10" s="35">
        <v>6855</v>
      </c>
    </row>
    <row r="11" spans="1:4" ht="15">
      <c r="A11" s="38"/>
      <c r="B11" s="39">
        <v>4</v>
      </c>
      <c r="C11" s="101" t="s">
        <v>575</v>
      </c>
      <c r="D11" s="35">
        <v>1500</v>
      </c>
    </row>
    <row r="12" spans="1:4" ht="15">
      <c r="A12" s="40"/>
      <c r="B12" s="41"/>
      <c r="C12" s="42" t="s">
        <v>10</v>
      </c>
      <c r="D12" s="36">
        <f>SUM(D7)</f>
        <v>100804</v>
      </c>
    </row>
    <row r="13" spans="1:4" ht="15">
      <c r="A13" s="5"/>
      <c r="B13" s="5"/>
      <c r="C13" s="5"/>
      <c r="D13" s="37"/>
    </row>
    <row r="14" spans="1:4" ht="15">
      <c r="A14" s="5"/>
      <c r="B14" s="5"/>
      <c r="C14" s="5"/>
      <c r="D14" s="5"/>
    </row>
  </sheetData>
  <sheetProtection/>
  <mergeCells count="4">
    <mergeCell ref="C4:C6"/>
    <mergeCell ref="D4:D6"/>
    <mergeCell ref="A4:A6"/>
    <mergeCell ref="B4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Roman,Félkövér"&amp;12Felújítási kiadások célonként
2018. év
&amp;R&amp;"Times New Roman CE,Félkövér"&amp;12 8. számú melléklet
ezer Ft-ban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4:D12"/>
  <sheetViews>
    <sheetView view="pageLayout" zoomScaleNormal="120" workbookViewId="0" topLeftCell="A1">
      <selection activeCell="D12" sqref="D12"/>
    </sheetView>
  </sheetViews>
  <sheetFormatPr defaultColWidth="9.00390625" defaultRowHeight="12.75"/>
  <cols>
    <col min="1" max="1" width="8.00390625" style="212" customWidth="1"/>
    <col min="2" max="2" width="6.625" style="212" customWidth="1"/>
    <col min="3" max="3" width="52.50390625" style="212" customWidth="1"/>
    <col min="4" max="4" width="16.625" style="212" customWidth="1"/>
    <col min="5" max="16384" width="9.375" style="212" customWidth="1"/>
  </cols>
  <sheetData>
    <row r="4" ht="12.75">
      <c r="D4" s="213"/>
    </row>
    <row r="5" spans="1:4" ht="12.75" customHeight="1">
      <c r="A5" s="417" t="s">
        <v>6</v>
      </c>
      <c r="B5" s="417" t="s">
        <v>24</v>
      </c>
      <c r="C5" s="414" t="s">
        <v>12</v>
      </c>
      <c r="D5" s="414" t="s">
        <v>11</v>
      </c>
    </row>
    <row r="6" spans="1:4" ht="21" customHeight="1">
      <c r="A6" s="417"/>
      <c r="B6" s="417"/>
      <c r="C6" s="414"/>
      <c r="D6" s="418"/>
    </row>
    <row r="7" spans="1:4" ht="12.75">
      <c r="A7" s="220" t="s">
        <v>35</v>
      </c>
      <c r="B7" s="214"/>
      <c r="C7" s="221" t="s">
        <v>547</v>
      </c>
      <c r="D7" s="176">
        <f>SUM(D8:D11)</f>
        <v>1374</v>
      </c>
    </row>
    <row r="8" spans="1:4" ht="14.25" customHeight="1">
      <c r="A8" s="217"/>
      <c r="B8" s="218">
        <v>1</v>
      </c>
      <c r="C8" s="215" t="s">
        <v>548</v>
      </c>
      <c r="D8" s="216">
        <v>100</v>
      </c>
    </row>
    <row r="9" spans="1:4" ht="14.25" customHeight="1">
      <c r="A9" s="217"/>
      <c r="B9" s="218">
        <v>2</v>
      </c>
      <c r="C9" s="215" t="s">
        <v>549</v>
      </c>
      <c r="D9" s="216">
        <v>250</v>
      </c>
    </row>
    <row r="10" spans="1:4" ht="14.25" customHeight="1">
      <c r="A10" s="217"/>
      <c r="B10" s="218">
        <v>3</v>
      </c>
      <c r="C10" s="215" t="s">
        <v>550</v>
      </c>
      <c r="D10" s="216">
        <v>612</v>
      </c>
    </row>
    <row r="11" spans="1:4" ht="14.25" customHeight="1">
      <c r="A11" s="217"/>
      <c r="B11" s="218">
        <v>4</v>
      </c>
      <c r="C11" s="215" t="s">
        <v>577</v>
      </c>
      <c r="D11" s="216">
        <v>412</v>
      </c>
    </row>
    <row r="12" spans="1:4" ht="12" customHeight="1">
      <c r="A12" s="217"/>
      <c r="B12" s="217"/>
      <c r="C12" s="219" t="s">
        <v>13</v>
      </c>
      <c r="D12" s="176">
        <f>D7</f>
        <v>1374</v>
      </c>
    </row>
    <row r="26" ht="12.75" customHeight="1"/>
  </sheetData>
  <sheetProtection/>
  <mergeCells count="4">
    <mergeCell ref="A5:A6"/>
    <mergeCell ref="B5:B6"/>
    <mergeCell ref="C5:C6"/>
    <mergeCell ref="D5:D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CE,Félkövér"&amp;12Az egyéb szervek támogatása 
2018. év &amp;"Times New Roman CE,Normál"
&amp;R&amp;"Times New Roman CE,Félkövér"&amp;12 9. számú melléklet
ezer Ft-ban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4.875" style="222" customWidth="1"/>
    <col min="2" max="2" width="6.625" style="222" customWidth="1"/>
    <col min="3" max="3" width="71.625" style="222" customWidth="1"/>
    <col min="4" max="4" width="12.125" style="222" customWidth="1"/>
    <col min="5" max="5" width="9.50390625" style="222" customWidth="1"/>
    <col min="6" max="6" width="9.375" style="222" customWidth="1"/>
    <col min="7" max="7" width="9.625" style="222" customWidth="1"/>
    <col min="8" max="16384" width="9.375" style="222" customWidth="1"/>
  </cols>
  <sheetData>
    <row r="1" spans="2:4" ht="34.5" customHeight="1">
      <c r="B1" s="223"/>
      <c r="D1" s="223"/>
    </row>
    <row r="2" spans="1:4" ht="25.5">
      <c r="A2" s="197" t="s">
        <v>6</v>
      </c>
      <c r="B2" s="197" t="s">
        <v>112</v>
      </c>
      <c r="C2" s="197" t="s">
        <v>41</v>
      </c>
      <c r="D2" s="197" t="s">
        <v>11</v>
      </c>
    </row>
    <row r="3" spans="1:4" ht="12.75">
      <c r="A3" s="197"/>
      <c r="B3" s="234" t="s">
        <v>50</v>
      </c>
      <c r="C3" s="232" t="s">
        <v>485</v>
      </c>
      <c r="D3" s="331">
        <v>0</v>
      </c>
    </row>
    <row r="4" spans="1:4" ht="12.75">
      <c r="A4" s="197"/>
      <c r="B4" s="234" t="s">
        <v>51</v>
      </c>
      <c r="C4" s="232" t="s">
        <v>291</v>
      </c>
      <c r="D4" s="331">
        <v>0</v>
      </c>
    </row>
    <row r="5" spans="1:4" ht="12.75">
      <c r="A5" s="197"/>
      <c r="B5" s="234" t="s">
        <v>52</v>
      </c>
      <c r="C5" s="232" t="s">
        <v>293</v>
      </c>
      <c r="D5" s="331">
        <v>0</v>
      </c>
    </row>
    <row r="6" spans="1:4" ht="12.75">
      <c r="A6" s="197"/>
      <c r="B6" s="234" t="s">
        <v>53</v>
      </c>
      <c r="C6" s="232" t="s">
        <v>486</v>
      </c>
      <c r="D6" s="331">
        <v>0</v>
      </c>
    </row>
    <row r="7" spans="1:4" ht="12.75">
      <c r="A7" s="197"/>
      <c r="B7" s="234" t="s">
        <v>70</v>
      </c>
      <c r="C7" s="232" t="s">
        <v>294</v>
      </c>
      <c r="D7" s="331">
        <v>0</v>
      </c>
    </row>
    <row r="8" spans="1:4" ht="12.75">
      <c r="A8" s="197"/>
      <c r="B8" s="233" t="s">
        <v>25</v>
      </c>
      <c r="C8" s="228" t="s">
        <v>487</v>
      </c>
      <c r="D8" s="332">
        <f>SUM(D3:D7)</f>
        <v>0</v>
      </c>
    </row>
    <row r="9" spans="1:4" ht="12.75">
      <c r="A9" s="197"/>
      <c r="B9" s="234" t="s">
        <v>54</v>
      </c>
      <c r="C9" s="232" t="s">
        <v>488</v>
      </c>
      <c r="D9" s="331">
        <f>SUM(D3:D8)</f>
        <v>0</v>
      </c>
    </row>
    <row r="10" spans="1:4" ht="12.75">
      <c r="A10" s="197"/>
      <c r="B10" s="234" t="s">
        <v>55</v>
      </c>
      <c r="C10" s="232" t="s">
        <v>296</v>
      </c>
      <c r="D10" s="331">
        <v>0</v>
      </c>
    </row>
    <row r="11" spans="1:4" ht="12.75">
      <c r="A11" s="197"/>
      <c r="B11" s="234" t="s">
        <v>56</v>
      </c>
      <c r="C11" s="232" t="s">
        <v>298</v>
      </c>
      <c r="D11" s="331">
        <v>0</v>
      </c>
    </row>
    <row r="12" spans="1:4" ht="12.75">
      <c r="A12" s="197"/>
      <c r="B12" s="234" t="s">
        <v>57</v>
      </c>
      <c r="C12" s="232" t="s">
        <v>489</v>
      </c>
      <c r="D12" s="331">
        <v>0</v>
      </c>
    </row>
    <row r="13" spans="1:4" ht="12.75">
      <c r="A13" s="197"/>
      <c r="B13" s="234" t="s">
        <v>58</v>
      </c>
      <c r="C13" s="232" t="s">
        <v>300</v>
      </c>
      <c r="D13" s="331">
        <v>0</v>
      </c>
    </row>
    <row r="14" spans="1:4" ht="12.75">
      <c r="A14" s="197"/>
      <c r="B14" s="197" t="s">
        <v>26</v>
      </c>
      <c r="C14" s="201" t="s">
        <v>490</v>
      </c>
      <c r="D14" s="332">
        <f>SUM(D9:D13)</f>
        <v>0</v>
      </c>
    </row>
    <row r="15" spans="1:4" ht="12.75">
      <c r="A15" s="128"/>
      <c r="B15" s="197" t="s">
        <v>27</v>
      </c>
      <c r="C15" s="228" t="s">
        <v>351</v>
      </c>
      <c r="D15" s="229">
        <f>D8+D14</f>
        <v>0</v>
      </c>
    </row>
    <row r="16" spans="1:4" ht="12.75">
      <c r="A16" s="128"/>
      <c r="B16" s="234" t="s">
        <v>47</v>
      </c>
      <c r="C16" s="224" t="s">
        <v>15</v>
      </c>
      <c r="D16" s="331">
        <v>0</v>
      </c>
    </row>
    <row r="17" spans="1:4" ht="12.75">
      <c r="A17" s="128"/>
      <c r="B17" s="197" t="s">
        <v>28</v>
      </c>
      <c r="C17" s="228" t="s">
        <v>352</v>
      </c>
      <c r="D17" s="229">
        <f>D16</f>
        <v>0</v>
      </c>
    </row>
    <row r="18" spans="1:4" ht="12.75">
      <c r="A18" s="128"/>
      <c r="B18" s="234" t="s">
        <v>49</v>
      </c>
      <c r="C18" s="224" t="s">
        <v>14</v>
      </c>
      <c r="D18" s="227">
        <v>0</v>
      </c>
    </row>
    <row r="19" spans="1:4" ht="13.5" customHeight="1">
      <c r="A19" s="128"/>
      <c r="B19" s="197" t="s">
        <v>29</v>
      </c>
      <c r="C19" s="228" t="s">
        <v>491</v>
      </c>
      <c r="D19" s="229">
        <f>D18</f>
        <v>0</v>
      </c>
    </row>
    <row r="20" spans="1:4" ht="12.75">
      <c r="A20" s="128"/>
      <c r="B20" s="197" t="s">
        <v>30</v>
      </c>
      <c r="C20" s="228" t="s">
        <v>353</v>
      </c>
      <c r="D20" s="229">
        <f>D17+D19</f>
        <v>0</v>
      </c>
    </row>
    <row r="21" spans="1:4" ht="12.75">
      <c r="A21" s="235" t="s">
        <v>35</v>
      </c>
      <c r="B21" s="197"/>
      <c r="C21" s="231" t="s">
        <v>354</v>
      </c>
      <c r="D21" s="207">
        <f>D15+D20</f>
        <v>0</v>
      </c>
    </row>
  </sheetData>
  <sheetProtection/>
  <printOptions horizontalCentered="1"/>
  <pageMargins left="0.7874015748031497" right="0.7874015748031497" top="1.75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Finanszírozási célú műveletek kiadásai kamatokkal együtt
2018. év
&amp;R&amp;"Times New Roman CE,Félkövér"&amp;12 10. számú melléklet
ezer Ft-ban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view="pageLayout" workbookViewId="0" topLeftCell="A1">
      <selection activeCell="D27" sqref="D27"/>
    </sheetView>
  </sheetViews>
  <sheetFormatPr defaultColWidth="9.00390625" defaultRowHeight="12.75"/>
  <cols>
    <col min="1" max="1" width="5.875" style="212" customWidth="1"/>
    <col min="2" max="2" width="6.375" style="212" customWidth="1"/>
    <col min="3" max="3" width="59.00390625" style="212" customWidth="1"/>
    <col min="4" max="4" width="16.625" style="212" customWidth="1"/>
    <col min="5" max="16384" width="9.375" style="212" customWidth="1"/>
  </cols>
  <sheetData>
    <row r="1" spans="2:4" ht="12.75">
      <c r="B1" s="236"/>
      <c r="C1" s="237"/>
      <c r="D1" s="237"/>
    </row>
    <row r="2" spans="2:4" ht="12.75">
      <c r="B2" s="238"/>
      <c r="C2" s="242"/>
      <c r="D2" s="239"/>
    </row>
    <row r="3" spans="2:4" ht="12.75">
      <c r="B3" s="243"/>
      <c r="C3" s="243"/>
      <c r="D3" s="223"/>
    </row>
    <row r="4" spans="1:4" ht="25.5">
      <c r="A4" s="198" t="s">
        <v>6</v>
      </c>
      <c r="B4" s="248" t="s">
        <v>24</v>
      </c>
      <c r="C4" s="198" t="s">
        <v>41</v>
      </c>
      <c r="D4" s="198" t="s">
        <v>11</v>
      </c>
    </row>
    <row r="5" spans="1:4" ht="12.75">
      <c r="A5" s="198"/>
      <c r="B5" s="249" t="s">
        <v>50</v>
      </c>
      <c r="C5" s="232" t="s">
        <v>391</v>
      </c>
      <c r="D5" s="333">
        <v>0</v>
      </c>
    </row>
    <row r="6" spans="1:4" ht="12.75">
      <c r="A6" s="198"/>
      <c r="B6" s="249" t="s">
        <v>51</v>
      </c>
      <c r="C6" s="232" t="s">
        <v>290</v>
      </c>
      <c r="D6" s="333">
        <v>0</v>
      </c>
    </row>
    <row r="7" spans="1:4" ht="12.75">
      <c r="A7" s="198"/>
      <c r="B7" s="249" t="s">
        <v>52</v>
      </c>
      <c r="C7" s="232" t="s">
        <v>292</v>
      </c>
      <c r="D7" s="333">
        <v>0</v>
      </c>
    </row>
    <row r="8" spans="1:4" ht="12.75">
      <c r="A8" s="198"/>
      <c r="B8" s="249" t="s">
        <v>53</v>
      </c>
      <c r="C8" s="232" t="s">
        <v>409</v>
      </c>
      <c r="D8" s="333">
        <v>0</v>
      </c>
    </row>
    <row r="9" spans="1:4" ht="12.75">
      <c r="A9" s="198"/>
      <c r="B9" s="250" t="s">
        <v>25</v>
      </c>
      <c r="C9" s="231" t="s">
        <v>492</v>
      </c>
      <c r="D9" s="225">
        <f>SUM(D5:D8)</f>
        <v>0</v>
      </c>
    </row>
    <row r="10" spans="1:4" ht="15" customHeight="1">
      <c r="A10" s="198"/>
      <c r="B10" s="249" t="s">
        <v>54</v>
      </c>
      <c r="C10" s="232" t="s">
        <v>412</v>
      </c>
      <c r="D10" s="333">
        <v>0</v>
      </c>
    </row>
    <row r="11" spans="1:4" ht="12.75">
      <c r="A11" s="198"/>
      <c r="B11" s="249" t="s">
        <v>55</v>
      </c>
      <c r="C11" s="232" t="s">
        <v>295</v>
      </c>
      <c r="D11" s="333">
        <v>0</v>
      </c>
    </row>
    <row r="12" spans="1:4" ht="12.75">
      <c r="A12" s="198"/>
      <c r="B12" s="249" t="s">
        <v>56</v>
      </c>
      <c r="C12" s="232" t="s">
        <v>297</v>
      </c>
      <c r="D12" s="333">
        <v>0</v>
      </c>
    </row>
    <row r="13" spans="1:4" ht="12.75">
      <c r="A13" s="198"/>
      <c r="B13" s="249" t="s">
        <v>57</v>
      </c>
      <c r="C13" s="232" t="s">
        <v>416</v>
      </c>
      <c r="D13" s="333">
        <v>0</v>
      </c>
    </row>
    <row r="14" spans="1:4" ht="12.75">
      <c r="A14" s="198"/>
      <c r="B14" s="250" t="s">
        <v>26</v>
      </c>
      <c r="C14" s="244" t="s">
        <v>493</v>
      </c>
      <c r="D14" s="225">
        <f>SUM(D10:D13)</f>
        <v>0</v>
      </c>
    </row>
    <row r="15" spans="1:4" ht="12.75">
      <c r="A15" s="198" t="s">
        <v>35</v>
      </c>
      <c r="B15" s="250"/>
      <c r="C15" s="231" t="s">
        <v>355</v>
      </c>
      <c r="D15" s="176">
        <f>D9+D14</f>
        <v>0</v>
      </c>
    </row>
    <row r="16" spans="3:4" ht="12.75">
      <c r="C16" s="245"/>
      <c r="D16" s="246"/>
    </row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CE,Félkövér"&amp;12Finanszírozási célú műveletek bevételei
2018. év
&amp;R&amp;"Times New Roman CE,Félkövér"&amp;12 11. számú melléklet
ezer Ft-ban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5:E55"/>
  <sheetViews>
    <sheetView view="pageLayout" workbookViewId="0" topLeftCell="A10">
      <selection activeCell="C22" sqref="C22"/>
    </sheetView>
  </sheetViews>
  <sheetFormatPr defaultColWidth="9.00390625" defaultRowHeight="12.75"/>
  <cols>
    <col min="1" max="1" width="9.625" style="252" customWidth="1"/>
    <col min="2" max="2" width="9.375" style="253" customWidth="1"/>
    <col min="3" max="3" width="47.50390625" style="253" customWidth="1"/>
    <col min="4" max="4" width="17.00390625" style="253" customWidth="1"/>
    <col min="5" max="16384" width="9.375" style="253" customWidth="1"/>
  </cols>
  <sheetData>
    <row r="5" ht="12.75">
      <c r="D5" s="223"/>
    </row>
    <row r="6" spans="1:5" s="254" customFormat="1" ht="21" customHeight="1">
      <c r="A6" s="419" t="s">
        <v>6</v>
      </c>
      <c r="B6" s="415" t="s">
        <v>24</v>
      </c>
      <c r="C6" s="415" t="s">
        <v>16</v>
      </c>
      <c r="D6" s="415" t="s">
        <v>11</v>
      </c>
      <c r="E6" s="222"/>
    </row>
    <row r="7" spans="1:5" s="255" customFormat="1" ht="25.5" customHeight="1">
      <c r="A7" s="419"/>
      <c r="B7" s="415"/>
      <c r="C7" s="415"/>
      <c r="D7" s="415"/>
      <c r="E7" s="222"/>
    </row>
    <row r="8" spans="1:5" s="257" customFormat="1" ht="12.75">
      <c r="A8" s="230"/>
      <c r="B8" s="202">
        <v>1</v>
      </c>
      <c r="C8" s="226" t="s">
        <v>568</v>
      </c>
      <c r="D8" s="256">
        <v>0</v>
      </c>
      <c r="E8" s="222"/>
    </row>
    <row r="9" spans="1:5" s="257" customFormat="1" ht="12.75">
      <c r="A9" s="230" t="s">
        <v>35</v>
      </c>
      <c r="B9" s="202"/>
      <c r="C9" s="226" t="s">
        <v>538</v>
      </c>
      <c r="D9" s="256">
        <v>157</v>
      </c>
      <c r="E9" s="222"/>
    </row>
    <row r="10" spans="1:5" s="257" customFormat="1" ht="12.75">
      <c r="A10" s="230" t="s">
        <v>39</v>
      </c>
      <c r="B10" s="202"/>
      <c r="C10" s="226" t="s">
        <v>569</v>
      </c>
      <c r="D10" s="256">
        <v>264</v>
      </c>
      <c r="E10" s="222"/>
    </row>
    <row r="11" spans="1:5" s="257" customFormat="1" ht="12.75">
      <c r="A11" s="230" t="s">
        <v>17</v>
      </c>
      <c r="B11" s="202"/>
      <c r="C11" s="226" t="s">
        <v>531</v>
      </c>
      <c r="D11" s="256">
        <v>0</v>
      </c>
      <c r="E11" s="222"/>
    </row>
    <row r="12" spans="1:5" s="257" customFormat="1" ht="12.75">
      <c r="A12" s="230" t="s">
        <v>40</v>
      </c>
      <c r="B12" s="202"/>
      <c r="C12" s="226" t="s">
        <v>531</v>
      </c>
      <c r="D12" s="256">
        <v>0</v>
      </c>
      <c r="E12" s="222"/>
    </row>
    <row r="13" spans="1:5" s="257" customFormat="1" ht="14.25" customHeight="1">
      <c r="A13" s="235"/>
      <c r="B13" s="206"/>
      <c r="C13" s="258" t="s">
        <v>357</v>
      </c>
      <c r="D13" s="259">
        <v>421</v>
      </c>
      <c r="E13" s="222"/>
    </row>
    <row r="14" spans="1:5" s="257" customFormat="1" ht="12.75">
      <c r="A14" s="235"/>
      <c r="B14" s="202" t="s">
        <v>531</v>
      </c>
      <c r="C14" s="367" t="s">
        <v>531</v>
      </c>
      <c r="D14" s="203" t="s">
        <v>531</v>
      </c>
      <c r="E14" s="222"/>
    </row>
    <row r="15" spans="1:5" s="257" customFormat="1" ht="14.25" customHeight="1">
      <c r="A15" s="235"/>
      <c r="B15" s="202" t="s">
        <v>531</v>
      </c>
      <c r="C15" s="204" t="s">
        <v>531</v>
      </c>
      <c r="D15" s="203" t="s">
        <v>531</v>
      </c>
      <c r="E15" s="222"/>
    </row>
    <row r="16" spans="1:5" s="257" customFormat="1" ht="14.25" customHeight="1">
      <c r="A16" s="235"/>
      <c r="B16" s="202" t="s">
        <v>531</v>
      </c>
      <c r="C16" s="204" t="s">
        <v>531</v>
      </c>
      <c r="D16" s="203" t="s">
        <v>531</v>
      </c>
      <c r="E16" s="222"/>
    </row>
    <row r="17" spans="1:5" s="257" customFormat="1" ht="12.75">
      <c r="A17" s="230"/>
      <c r="B17" s="202" t="s">
        <v>531</v>
      </c>
      <c r="C17" s="204" t="s">
        <v>559</v>
      </c>
      <c r="D17" s="203">
        <v>88127</v>
      </c>
      <c r="E17" s="222"/>
    </row>
    <row r="18" spans="1:5" s="257" customFormat="1" ht="12.75">
      <c r="A18" s="230"/>
      <c r="B18" s="202" t="s">
        <v>531</v>
      </c>
      <c r="C18" s="204" t="s">
        <v>531</v>
      </c>
      <c r="D18" s="203" t="s">
        <v>531</v>
      </c>
      <c r="E18" s="222"/>
    </row>
    <row r="19" spans="1:5" s="257" customFormat="1" ht="39.75" customHeight="1">
      <c r="A19" s="230"/>
      <c r="B19" s="202" t="s">
        <v>531</v>
      </c>
      <c r="C19" s="204" t="s">
        <v>531</v>
      </c>
      <c r="D19" s="35" t="s">
        <v>531</v>
      </c>
      <c r="E19" s="222"/>
    </row>
    <row r="20" spans="1:5" s="257" customFormat="1" ht="12.75">
      <c r="A20" s="230"/>
      <c r="B20" s="202" t="s">
        <v>531</v>
      </c>
      <c r="C20" s="101" t="s">
        <v>531</v>
      </c>
      <c r="D20" s="35" t="s">
        <v>531</v>
      </c>
      <c r="E20" s="222"/>
    </row>
    <row r="21" spans="1:5" s="257" customFormat="1" ht="12.75">
      <c r="A21" s="230"/>
      <c r="B21" s="202" t="s">
        <v>531</v>
      </c>
      <c r="C21" s="101" t="s">
        <v>531</v>
      </c>
      <c r="D21" s="35" t="s">
        <v>531</v>
      </c>
      <c r="E21" s="222"/>
    </row>
    <row r="22" spans="1:5" s="257" customFormat="1" ht="12.75">
      <c r="A22" s="230"/>
      <c r="B22" s="202" t="s">
        <v>531</v>
      </c>
      <c r="C22" s="204" t="s">
        <v>531</v>
      </c>
      <c r="D22" s="203" t="s">
        <v>531</v>
      </c>
      <c r="E22" s="222"/>
    </row>
    <row r="23" spans="1:5" s="257" customFormat="1" ht="12.75">
      <c r="A23" s="230" t="s">
        <v>35</v>
      </c>
      <c r="B23" s="202"/>
      <c r="C23" s="226" t="s">
        <v>531</v>
      </c>
      <c r="D23" s="256" t="s">
        <v>531</v>
      </c>
      <c r="E23" s="222"/>
    </row>
    <row r="24" spans="1:5" s="257" customFormat="1" ht="12.75">
      <c r="A24" s="230" t="s">
        <v>39</v>
      </c>
      <c r="B24" s="202"/>
      <c r="C24" s="226" t="s">
        <v>531</v>
      </c>
      <c r="D24" s="256">
        <v>0</v>
      </c>
      <c r="E24" s="222"/>
    </row>
    <row r="25" spans="1:5" s="257" customFormat="1" ht="12.75">
      <c r="A25" s="230" t="s">
        <v>17</v>
      </c>
      <c r="B25" s="202"/>
      <c r="C25" s="226" t="s">
        <v>531</v>
      </c>
      <c r="D25" s="256">
        <v>0</v>
      </c>
      <c r="E25" s="222"/>
    </row>
    <row r="26" spans="1:5" s="257" customFormat="1" ht="12.75">
      <c r="A26" s="230" t="s">
        <v>40</v>
      </c>
      <c r="B26" s="202"/>
      <c r="C26" s="226" t="s">
        <v>531</v>
      </c>
      <c r="D26" s="256">
        <v>0</v>
      </c>
      <c r="E26" s="222"/>
    </row>
    <row r="27" spans="1:5" s="257" customFormat="1" ht="25.5">
      <c r="A27" s="235"/>
      <c r="B27" s="206"/>
      <c r="C27" s="258" t="s">
        <v>356</v>
      </c>
      <c r="D27" s="259">
        <f>SUM(D23:D26)</f>
        <v>0</v>
      </c>
      <c r="E27" s="222"/>
    </row>
    <row r="28" spans="1:5" ht="12.75">
      <c r="A28" s="260"/>
      <c r="B28" s="128"/>
      <c r="C28" s="240" t="s">
        <v>33</v>
      </c>
      <c r="D28" s="259">
        <v>88127</v>
      </c>
      <c r="E28" s="222"/>
    </row>
    <row r="29" spans="1:5" ht="12" customHeight="1">
      <c r="A29" s="261"/>
      <c r="B29" s="222"/>
      <c r="C29" s="222"/>
      <c r="D29" s="222"/>
      <c r="E29" s="222"/>
    </row>
    <row r="30" spans="1:5" ht="12" customHeight="1">
      <c r="A30" s="262"/>
      <c r="B30" s="263"/>
      <c r="C30" s="263"/>
      <c r="D30" s="241"/>
      <c r="E30" s="263"/>
    </row>
    <row r="31" spans="1:4" s="257" customFormat="1" ht="12" customHeight="1">
      <c r="A31" s="264"/>
      <c r="B31" s="265"/>
      <c r="C31" s="266"/>
      <c r="D31" s="267"/>
    </row>
    <row r="32" spans="1:4" s="257" customFormat="1" ht="12" customHeight="1">
      <c r="A32" s="264"/>
      <c r="B32" s="265"/>
      <c r="C32" s="266"/>
      <c r="D32" s="267"/>
    </row>
    <row r="33" spans="1:4" s="257" customFormat="1" ht="12" customHeight="1">
      <c r="A33" s="264"/>
      <c r="B33" s="265"/>
      <c r="C33" s="266"/>
      <c r="D33" s="267"/>
    </row>
    <row r="34" spans="1:4" s="257" customFormat="1" ht="12" customHeight="1">
      <c r="A34" s="264"/>
      <c r="B34" s="265"/>
      <c r="C34" s="266"/>
      <c r="D34" s="267"/>
    </row>
    <row r="35" ht="12" customHeight="1">
      <c r="A35" s="268"/>
    </row>
    <row r="36" ht="15" customHeight="1">
      <c r="A36" s="268"/>
    </row>
    <row r="37" spans="1:3" ht="15" customHeight="1">
      <c r="A37" s="269"/>
      <c r="B37" s="142"/>
      <c r="C37" s="143"/>
    </row>
    <row r="38" spans="1:3" ht="12.75">
      <c r="A38" s="270"/>
      <c r="B38" s="271"/>
      <c r="C38" s="271"/>
    </row>
    <row r="39" spans="1:3" s="275" customFormat="1" ht="16.5" customHeight="1">
      <c r="A39" s="272"/>
      <c r="B39" s="273"/>
      <c r="C39" s="274"/>
    </row>
    <row r="40" spans="1:3" s="257" customFormat="1" ht="12" customHeight="1">
      <c r="A40" s="272"/>
      <c r="B40" s="276"/>
      <c r="C40" s="143"/>
    </row>
    <row r="41" spans="1:3" ht="12" customHeight="1">
      <c r="A41" s="272"/>
      <c r="B41" s="277"/>
      <c r="C41" s="278"/>
    </row>
    <row r="42" spans="1:3" ht="12" customHeight="1">
      <c r="A42" s="272"/>
      <c r="B42" s="277"/>
      <c r="C42" s="278"/>
    </row>
    <row r="43" spans="1:3" ht="12" customHeight="1">
      <c r="A43" s="272"/>
      <c r="B43" s="277"/>
      <c r="C43" s="278"/>
    </row>
    <row r="44" spans="1:3" ht="12" customHeight="1">
      <c r="A44" s="272"/>
      <c r="B44" s="277"/>
      <c r="C44" s="278"/>
    </row>
    <row r="45" spans="1:3" ht="12" customHeight="1">
      <c r="A45" s="272"/>
      <c r="B45" s="277"/>
      <c r="C45" s="278"/>
    </row>
    <row r="46" spans="1:3" ht="12" customHeight="1">
      <c r="A46" s="272"/>
      <c r="B46" s="276"/>
      <c r="C46" s="143"/>
    </row>
    <row r="47" spans="1:3" s="257" customFormat="1" ht="12" customHeight="1">
      <c r="A47" s="272"/>
      <c r="B47" s="277"/>
      <c r="C47" s="278"/>
    </row>
    <row r="48" spans="1:3" ht="12" customHeight="1">
      <c r="A48" s="272"/>
      <c r="B48" s="277"/>
      <c r="C48" s="278"/>
    </row>
    <row r="49" spans="1:3" ht="12" customHeight="1">
      <c r="A49" s="272"/>
      <c r="B49" s="277"/>
      <c r="C49" s="278"/>
    </row>
    <row r="50" spans="1:3" ht="12" customHeight="1">
      <c r="A50" s="272"/>
      <c r="B50" s="277"/>
      <c r="C50" s="278"/>
    </row>
    <row r="51" spans="1:3" ht="12" customHeight="1">
      <c r="A51" s="272"/>
      <c r="B51" s="276"/>
      <c r="C51" s="279"/>
    </row>
    <row r="52" spans="1:3" ht="15" customHeight="1">
      <c r="A52" s="272"/>
      <c r="B52" s="142"/>
      <c r="C52" s="143"/>
    </row>
    <row r="53" spans="1:3" ht="12.75">
      <c r="A53" s="270"/>
      <c r="B53" s="271"/>
      <c r="C53" s="271"/>
    </row>
    <row r="54" spans="1:3" ht="15" customHeight="1">
      <c r="A54" s="247"/>
      <c r="B54" s="280"/>
      <c r="C54" s="281"/>
    </row>
    <row r="55" spans="1:3" ht="14.25" customHeight="1">
      <c r="A55" s="247"/>
      <c r="B55" s="280"/>
      <c r="C55" s="281"/>
    </row>
  </sheetData>
  <sheetProtection formatCells="0"/>
  <mergeCells count="4">
    <mergeCell ref="B6:B7"/>
    <mergeCell ref="C6:C7"/>
    <mergeCell ref="D6:D7"/>
    <mergeCell ref="A6:A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CE,Félkövér"&amp;12Maradványának igénybevétele 
működési és felhalmozási cél szerint költségvetési szervenként
2018. év
&amp;R&amp;"Times New Roman CE,Félkövér"&amp;12 12. számú melléklet
ezer Ft-ban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view="pageLayout" workbookViewId="0" topLeftCell="A4">
      <selection activeCell="B15" sqref="B15"/>
    </sheetView>
  </sheetViews>
  <sheetFormatPr defaultColWidth="9.00390625" defaultRowHeight="12.75"/>
  <cols>
    <col min="1" max="1" width="66.375" style="2" customWidth="1"/>
    <col min="2" max="2" width="28.00390625" style="3" customWidth="1"/>
    <col min="3" max="3" width="72.00390625" style="3" customWidth="1"/>
    <col min="4" max="4" width="25.00390625" style="3" customWidth="1"/>
    <col min="5" max="16384" width="9.375" style="3" customWidth="1"/>
  </cols>
  <sheetData>
    <row r="1" spans="1:6" s="1" customFormat="1" ht="21" customHeight="1">
      <c r="A1" s="45"/>
      <c r="B1" s="46"/>
      <c r="C1" s="47"/>
      <c r="D1" s="48"/>
      <c r="E1" s="49"/>
      <c r="F1" s="49"/>
    </row>
    <row r="2" spans="1:6" s="9" customFormat="1" ht="25.5" customHeight="1">
      <c r="A2" s="420"/>
      <c r="B2" s="420"/>
      <c r="C2" s="50"/>
      <c r="D2" s="51"/>
      <c r="E2" s="52"/>
      <c r="F2" s="52"/>
    </row>
    <row r="3" spans="1:6" s="9" customFormat="1" ht="15.75">
      <c r="A3" s="85"/>
      <c r="B3"/>
      <c r="C3" s="84"/>
      <c r="D3" s="51"/>
      <c r="E3" s="52"/>
      <c r="F3" s="52"/>
    </row>
    <row r="4" spans="1:6" s="10" customFormat="1" ht="15.75" customHeight="1">
      <c r="A4" s="85"/>
      <c r="B4"/>
      <c r="C4" s="53"/>
      <c r="D4" s="54"/>
      <c r="E4" s="55"/>
      <c r="F4" s="55"/>
    </row>
    <row r="5" spans="1:6" ht="12.75">
      <c r="A5" s="85"/>
      <c r="B5"/>
      <c r="C5" s="80"/>
      <c r="D5" s="56"/>
      <c r="E5" s="33"/>
      <c r="F5" s="33"/>
    </row>
    <row r="6" spans="1:6" s="7" customFormat="1" ht="22.5" customHeight="1">
      <c r="A6" s="421" t="s">
        <v>38</v>
      </c>
      <c r="B6" s="421"/>
      <c r="C6" s="81"/>
      <c r="D6" s="57"/>
      <c r="E6" s="58"/>
      <c r="F6" s="58"/>
    </row>
    <row r="7" spans="1:6" s="7" customFormat="1" ht="15.75" customHeight="1">
      <c r="A7" s="421" t="s">
        <v>570</v>
      </c>
      <c r="B7" s="421"/>
      <c r="C7" s="56"/>
      <c r="D7" s="59"/>
      <c r="E7" s="58"/>
      <c r="F7" s="58"/>
    </row>
    <row r="8" spans="1:6" s="11" customFormat="1" ht="12" customHeight="1">
      <c r="A8" s="86"/>
      <c r="B8"/>
      <c r="C8" s="60"/>
      <c r="D8" s="61"/>
      <c r="E8" s="62"/>
      <c r="F8" s="62"/>
    </row>
    <row r="9" spans="1:6" s="11" customFormat="1" ht="12" customHeight="1">
      <c r="A9" s="86"/>
      <c r="B9"/>
      <c r="C9" s="4"/>
      <c r="D9" s="63"/>
      <c r="E9" s="62"/>
      <c r="F9" s="62"/>
    </row>
    <row r="10" spans="1:6" s="11" customFormat="1" ht="12" customHeight="1">
      <c r="A10" s="86"/>
      <c r="B10"/>
      <c r="C10" s="4"/>
      <c r="D10" s="63"/>
      <c r="E10" s="62"/>
      <c r="F10" s="62"/>
    </row>
    <row r="11" spans="1:6" s="11" customFormat="1" ht="12" customHeight="1">
      <c r="A11" s="86"/>
      <c r="B11"/>
      <c r="C11" s="4"/>
      <c r="D11" s="63"/>
      <c r="E11" s="62"/>
      <c r="F11" s="62"/>
    </row>
    <row r="12" spans="1:6" s="11" customFormat="1" ht="12" customHeight="1">
      <c r="A12" s="422" t="s">
        <v>41</v>
      </c>
      <c r="B12" s="422" t="s">
        <v>18</v>
      </c>
      <c r="C12" s="4"/>
      <c r="D12" s="63"/>
      <c r="E12" s="62"/>
      <c r="F12" s="62"/>
    </row>
    <row r="13" spans="1:6" s="11" customFormat="1" ht="12" customHeight="1">
      <c r="A13" s="423"/>
      <c r="B13" s="423"/>
      <c r="C13" s="4"/>
      <c r="D13" s="63"/>
      <c r="E13" s="62"/>
      <c r="F13" s="62"/>
    </row>
    <row r="14" spans="1:6" s="11" customFormat="1" ht="15">
      <c r="A14" s="282" t="s">
        <v>38</v>
      </c>
      <c r="B14" s="283">
        <v>4394</v>
      </c>
      <c r="C14" s="4"/>
      <c r="D14" s="63"/>
      <c r="E14" s="62"/>
      <c r="F14" s="62"/>
    </row>
    <row r="15" spans="1:6" s="12" customFormat="1" ht="15">
      <c r="A15" s="251" t="s">
        <v>19</v>
      </c>
      <c r="B15" s="211">
        <f>B14</f>
        <v>4394</v>
      </c>
      <c r="C15" s="4"/>
      <c r="D15" s="63"/>
      <c r="E15" s="64"/>
      <c r="F15" s="64"/>
    </row>
    <row r="16" spans="1:6" s="12" customFormat="1" ht="12" customHeight="1">
      <c r="A16" s="86"/>
      <c r="B16"/>
      <c r="C16" s="4"/>
      <c r="D16" s="63"/>
      <c r="E16" s="64"/>
      <c r="F16" s="64"/>
    </row>
    <row r="17" spans="1:6" s="11" customFormat="1" ht="12" customHeight="1">
      <c r="A17"/>
      <c r="B17" s="5"/>
      <c r="C17" s="60"/>
      <c r="D17" s="61"/>
      <c r="E17" s="62"/>
      <c r="F17" s="62"/>
    </row>
    <row r="18" spans="1:6" s="12" customFormat="1" ht="12" customHeight="1">
      <c r="A18"/>
      <c r="B18"/>
      <c r="C18" s="4"/>
      <c r="D18" s="63"/>
      <c r="E18" s="64"/>
      <c r="F18" s="64"/>
    </row>
    <row r="19" spans="1:6" s="12" customFormat="1" ht="12" customHeight="1">
      <c r="A19"/>
      <c r="B19"/>
      <c r="C19" s="4"/>
      <c r="D19" s="63"/>
      <c r="E19" s="64"/>
      <c r="F19" s="64"/>
    </row>
    <row r="20" spans="1:6" s="12" customFormat="1" ht="12" customHeight="1">
      <c r="A20"/>
      <c r="B20"/>
      <c r="C20" s="4"/>
      <c r="D20" s="63"/>
      <c r="E20" s="64"/>
      <c r="F20" s="64"/>
    </row>
    <row r="21" spans="1:6" s="12" customFormat="1" ht="12" customHeight="1">
      <c r="A21"/>
      <c r="B21"/>
      <c r="C21" s="4"/>
      <c r="D21" s="63"/>
      <c r="E21" s="64"/>
      <c r="F21" s="64"/>
    </row>
    <row r="22" spans="1:6" s="12" customFormat="1" ht="12" customHeight="1">
      <c r="A22"/>
      <c r="B22"/>
      <c r="C22" s="66"/>
      <c r="D22" s="67"/>
      <c r="E22" s="64"/>
      <c r="F22" s="64"/>
    </row>
    <row r="23" spans="1:6" s="11" customFormat="1" ht="12" customHeight="1">
      <c r="A23"/>
      <c r="B23"/>
      <c r="C23" s="66"/>
      <c r="D23" s="67"/>
      <c r="E23" s="62"/>
      <c r="F23" s="62"/>
    </row>
    <row r="24" spans="1:6" s="11" customFormat="1" ht="12" customHeight="1">
      <c r="A24"/>
      <c r="B24"/>
      <c r="C24" s="66"/>
      <c r="D24" s="61"/>
      <c r="E24" s="62"/>
      <c r="F24" s="62"/>
    </row>
    <row r="25" spans="1:6" s="11" customFormat="1" ht="12" customHeight="1">
      <c r="A25"/>
      <c r="B25"/>
      <c r="C25" s="69"/>
      <c r="D25" s="67"/>
      <c r="E25" s="62"/>
      <c r="F25" s="62"/>
    </row>
    <row r="26" spans="1:6" s="11" customFormat="1" ht="12" customHeight="1">
      <c r="A26"/>
      <c r="B26"/>
      <c r="C26" s="69"/>
      <c r="D26" s="67"/>
      <c r="E26" s="62"/>
      <c r="F26" s="62"/>
    </row>
    <row r="27" spans="1:6" s="12" customFormat="1" ht="12" customHeight="1">
      <c r="A27"/>
      <c r="B27"/>
      <c r="C27" s="66"/>
      <c r="D27" s="67"/>
      <c r="E27" s="64"/>
      <c r="F27" s="64"/>
    </row>
    <row r="28" spans="1:6" s="12" customFormat="1" ht="15" customHeight="1">
      <c r="A28" s="70"/>
      <c r="B28" s="71"/>
      <c r="C28" s="72"/>
      <c r="D28" s="61"/>
      <c r="E28" s="64"/>
      <c r="F28" s="64"/>
    </row>
    <row r="29" spans="1:6" s="12" customFormat="1" ht="15" customHeight="1">
      <c r="A29" s="24"/>
      <c r="B29" s="24"/>
      <c r="C29" s="25"/>
      <c r="D29" s="26"/>
      <c r="E29" s="64"/>
      <c r="F29" s="64"/>
    </row>
    <row r="30" spans="1:6" ht="12.75">
      <c r="A30" s="73"/>
      <c r="B30" s="74"/>
      <c r="C30" s="74"/>
      <c r="D30" s="74"/>
      <c r="E30" s="33"/>
      <c r="F30" s="33"/>
    </row>
    <row r="31" spans="1:6" s="7" customFormat="1" ht="16.5" customHeight="1">
      <c r="A31" s="57"/>
      <c r="B31" s="57"/>
      <c r="C31" s="56"/>
      <c r="D31" s="75"/>
      <c r="E31" s="58"/>
      <c r="F31" s="58"/>
    </row>
    <row r="32" spans="1:6" s="13" customFormat="1" ht="12" customHeight="1">
      <c r="A32" s="65"/>
      <c r="B32" s="27"/>
      <c r="C32" s="76"/>
      <c r="D32" s="61"/>
      <c r="E32" s="77"/>
      <c r="F32" s="77"/>
    </row>
    <row r="33" spans="1:6" ht="12" customHeight="1">
      <c r="A33" s="65"/>
      <c r="B33" s="68"/>
      <c r="C33" s="4"/>
      <c r="D33" s="63"/>
      <c r="E33" s="33"/>
      <c r="F33" s="33"/>
    </row>
    <row r="34" spans="1:6" ht="12" customHeight="1">
      <c r="A34" s="65"/>
      <c r="B34" s="68"/>
      <c r="C34" s="4"/>
      <c r="D34" s="63"/>
      <c r="E34" s="33"/>
      <c r="F34" s="33"/>
    </row>
    <row r="35" spans="1:6" ht="12" customHeight="1">
      <c r="A35" s="65"/>
      <c r="B35" s="68"/>
      <c r="C35" s="4"/>
      <c r="D35" s="63"/>
      <c r="E35" s="33"/>
      <c r="F35" s="33"/>
    </row>
    <row r="36" spans="1:6" ht="12" customHeight="1">
      <c r="A36" s="65"/>
      <c r="B36" s="68"/>
      <c r="C36" s="4"/>
      <c r="D36" s="63"/>
      <c r="E36" s="33"/>
      <c r="F36" s="33"/>
    </row>
    <row r="37" spans="1:6" ht="12" customHeight="1">
      <c r="A37" s="65"/>
      <c r="B37" s="68"/>
      <c r="C37" s="4"/>
      <c r="D37" s="63"/>
      <c r="E37" s="33"/>
      <c r="F37" s="33"/>
    </row>
    <row r="38" spans="1:6" ht="12" customHeight="1">
      <c r="A38" s="65"/>
      <c r="B38" s="27"/>
      <c r="C38" s="76"/>
      <c r="D38" s="61"/>
      <c r="E38" s="33"/>
      <c r="F38" s="33"/>
    </row>
    <row r="39" spans="1:6" s="13" customFormat="1" ht="12" customHeight="1">
      <c r="A39" s="65"/>
      <c r="B39" s="68"/>
      <c r="C39" s="4"/>
      <c r="D39" s="63"/>
      <c r="E39" s="77"/>
      <c r="F39" s="77"/>
    </row>
    <row r="40" spans="1:6" ht="12" customHeight="1">
      <c r="A40" s="65"/>
      <c r="B40" s="68"/>
      <c r="C40" s="4"/>
      <c r="D40" s="63"/>
      <c r="E40" s="33"/>
      <c r="F40" s="33"/>
    </row>
    <row r="41" spans="1:6" ht="12" customHeight="1">
      <c r="A41" s="65"/>
      <c r="B41" s="68"/>
      <c r="C41" s="4"/>
      <c r="D41" s="63"/>
      <c r="E41" s="33"/>
      <c r="F41" s="33"/>
    </row>
    <row r="42" spans="1:6" ht="12" customHeight="1">
      <c r="A42" s="65"/>
      <c r="B42" s="68"/>
      <c r="C42" s="4"/>
      <c r="D42" s="63"/>
      <c r="E42" s="33"/>
      <c r="F42" s="33"/>
    </row>
    <row r="43" spans="1:6" ht="12" customHeight="1">
      <c r="A43" s="65"/>
      <c r="B43" s="27"/>
      <c r="C43" s="76"/>
      <c r="D43" s="67"/>
      <c r="E43" s="33"/>
      <c r="F43" s="33"/>
    </row>
    <row r="44" spans="1:6" ht="15" customHeight="1">
      <c r="A44" s="65"/>
      <c r="B44" s="24"/>
      <c r="C44" s="25"/>
      <c r="D44" s="61"/>
      <c r="E44" s="33"/>
      <c r="F44" s="33"/>
    </row>
    <row r="45" spans="1:6" ht="12.75">
      <c r="A45" s="78"/>
      <c r="B45" s="79"/>
      <c r="C45" s="79"/>
      <c r="D45" s="79"/>
      <c r="E45" s="33"/>
      <c r="F45" s="33"/>
    </row>
    <row r="46" spans="1:6" ht="15" customHeight="1">
      <c r="A46" s="28"/>
      <c r="B46" s="29"/>
      <c r="C46" s="30"/>
      <c r="D46" s="31"/>
      <c r="E46" s="33"/>
      <c r="F46" s="33"/>
    </row>
    <row r="47" spans="1:6" ht="14.25" customHeight="1">
      <c r="A47" s="28"/>
      <c r="B47" s="29"/>
      <c r="C47" s="30"/>
      <c r="D47" s="31"/>
      <c r="E47" s="33"/>
      <c r="F47" s="33"/>
    </row>
    <row r="48" spans="1:6" ht="12.75">
      <c r="A48" s="32"/>
      <c r="B48" s="33"/>
      <c r="C48" s="33"/>
      <c r="D48" s="33"/>
      <c r="E48" s="33"/>
      <c r="F48" s="33"/>
    </row>
    <row r="49" spans="1:6" ht="12.75">
      <c r="A49" s="32"/>
      <c r="B49" s="33"/>
      <c r="C49" s="33"/>
      <c r="D49" s="33"/>
      <c r="E49" s="33"/>
      <c r="F49" s="33"/>
    </row>
    <row r="50" spans="1:6" ht="12.75">
      <c r="A50" s="32"/>
      <c r="B50" s="33"/>
      <c r="C50" s="33"/>
      <c r="D50" s="33"/>
      <c r="E50" s="33"/>
      <c r="F50" s="33"/>
    </row>
    <row r="51" spans="1:6" ht="12.75">
      <c r="A51" s="32"/>
      <c r="B51" s="33"/>
      <c r="C51" s="33"/>
      <c r="D51" s="33"/>
      <c r="E51" s="33"/>
      <c r="F51" s="33"/>
    </row>
    <row r="52" spans="1:6" ht="12.75">
      <c r="A52" s="32"/>
      <c r="B52" s="33"/>
      <c r="C52" s="33"/>
      <c r="D52" s="33"/>
      <c r="E52" s="33"/>
      <c r="F52" s="33"/>
    </row>
    <row r="53" spans="1:6" ht="12.75">
      <c r="A53" s="32"/>
      <c r="B53" s="33"/>
      <c r="C53" s="33"/>
      <c r="D53" s="33"/>
      <c r="E53" s="33"/>
      <c r="F53" s="33"/>
    </row>
    <row r="54" spans="1:6" ht="12.75">
      <c r="A54" s="32"/>
      <c r="B54" s="33"/>
      <c r="C54" s="33"/>
      <c r="D54" s="33"/>
      <c r="E54" s="33"/>
      <c r="F54" s="33"/>
    </row>
    <row r="55" spans="1:6" ht="12.75">
      <c r="A55" s="32"/>
      <c r="B55" s="33"/>
      <c r="C55" s="33"/>
      <c r="D55" s="33"/>
      <c r="E55" s="33"/>
      <c r="F55" s="33"/>
    </row>
  </sheetData>
  <sheetProtection formatCells="0"/>
  <mergeCells count="5">
    <mergeCell ref="A2:B2"/>
    <mergeCell ref="A6:B6"/>
    <mergeCell ref="A7:B7"/>
    <mergeCell ref="A12:A13"/>
    <mergeCell ref="B12:B1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&amp;R&amp;"Times New Roman,Félkövér"&amp;12 13. számú melléklet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59.375" style="5" customWidth="1"/>
    <col min="2" max="2" width="33.125" style="5" customWidth="1"/>
    <col min="3" max="3" width="12.375" style="5" customWidth="1"/>
    <col min="4" max="4" width="11.50390625" style="5" customWidth="1"/>
    <col min="5" max="5" width="11.375" style="5" customWidth="1"/>
    <col min="6" max="6" width="11.00390625" style="5" customWidth="1"/>
    <col min="7" max="7" width="14.375" style="5" customWidth="1"/>
    <col min="8" max="16384" width="9.375" style="5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s="18" customFormat="1" ht="27" customHeight="1">
      <c r="A2" s="93"/>
      <c r="B2" s="93"/>
      <c r="C2" s="34"/>
      <c r="D2" s="34"/>
      <c r="E2" s="34"/>
      <c r="F2" s="34"/>
      <c r="G2" s="34"/>
    </row>
    <row r="3" spans="1:7" s="18" customFormat="1" ht="15.75">
      <c r="A3" s="424" t="s">
        <v>20</v>
      </c>
      <c r="B3" s="425"/>
      <c r="C3" s="94"/>
      <c r="D3" s="95"/>
      <c r="E3" s="95"/>
      <c r="F3" s="95"/>
      <c r="G3" s="95"/>
    </row>
    <row r="4" spans="1:7" s="18" customFormat="1" ht="15.75">
      <c r="A4" s="424" t="s">
        <v>570</v>
      </c>
      <c r="B4" s="425"/>
      <c r="C4" s="94"/>
      <c r="D4" s="95"/>
      <c r="E4" s="95"/>
      <c r="F4" s="95"/>
      <c r="G4" s="95"/>
    </row>
    <row r="5" spans="1:7" s="19" customFormat="1" ht="15.75">
      <c r="A5" s="92"/>
      <c r="B5" s="5"/>
      <c r="C5" s="94"/>
      <c r="D5" s="95"/>
      <c r="E5" s="95"/>
      <c r="F5" s="95"/>
      <c r="G5" s="95"/>
    </row>
    <row r="6" spans="1:7" s="20" customFormat="1" ht="15" customHeight="1">
      <c r="A6" s="92"/>
      <c r="B6" s="5"/>
      <c r="C6" s="96"/>
      <c r="D6" s="97"/>
      <c r="E6" s="97"/>
      <c r="F6" s="97"/>
      <c r="G6" s="97"/>
    </row>
    <row r="7" spans="1:9" s="20" customFormat="1" ht="15" customHeight="1">
      <c r="A7" s="92"/>
      <c r="B7" s="5"/>
      <c r="C7" s="98"/>
      <c r="D7" s="98"/>
      <c r="E7" s="98"/>
      <c r="F7" s="98"/>
      <c r="G7" s="98"/>
      <c r="H7" s="87"/>
      <c r="I7" s="87"/>
    </row>
    <row r="8" spans="1:9" s="8" customFormat="1" ht="12.75">
      <c r="A8" s="92"/>
      <c r="B8" s="5"/>
      <c r="C8" s="80"/>
      <c r="D8" s="80"/>
      <c r="E8" s="80"/>
      <c r="F8" s="80"/>
      <c r="G8" s="80"/>
      <c r="H8" s="88"/>
      <c r="I8" s="88"/>
    </row>
    <row r="9" spans="1:9" ht="12.75" customHeight="1">
      <c r="A9" s="416" t="s">
        <v>41</v>
      </c>
      <c r="B9" s="416" t="s">
        <v>18</v>
      </c>
      <c r="C9" s="83"/>
      <c r="D9" s="83"/>
      <c r="E9" s="83"/>
      <c r="F9" s="83"/>
      <c r="G9" s="82"/>
      <c r="H9" s="22"/>
      <c r="I9" s="22"/>
    </row>
    <row r="10" spans="1:9" ht="12.75" customHeight="1">
      <c r="A10" s="426"/>
      <c r="B10" s="426"/>
      <c r="C10" s="83"/>
      <c r="D10" s="83"/>
      <c r="E10" s="83"/>
      <c r="F10" s="83"/>
      <c r="G10" s="82"/>
      <c r="H10" s="22"/>
      <c r="I10" s="22"/>
    </row>
    <row r="11" spans="1:9" ht="12.75">
      <c r="A11" s="284"/>
      <c r="B11" s="285"/>
      <c r="C11" s="83"/>
      <c r="D11" s="83"/>
      <c r="E11" s="83"/>
      <c r="F11" s="83"/>
      <c r="G11" s="82"/>
      <c r="H11" s="22"/>
      <c r="I11" s="22"/>
    </row>
    <row r="12" spans="1:9" ht="12.75">
      <c r="A12" s="286" t="s">
        <v>21</v>
      </c>
      <c r="B12" s="211">
        <v>2712</v>
      </c>
      <c r="C12" s="83"/>
      <c r="D12" s="83"/>
      <c r="E12" s="83"/>
      <c r="F12" s="83"/>
      <c r="G12" s="82"/>
      <c r="H12" s="22"/>
      <c r="I12" s="22"/>
    </row>
    <row r="13" spans="1:9" ht="12.75">
      <c r="A13" s="92"/>
      <c r="C13" s="83"/>
      <c r="D13" s="83"/>
      <c r="E13" s="83"/>
      <c r="F13" s="83"/>
      <c r="G13" s="82"/>
      <c r="H13" s="22"/>
      <c r="I13" s="22"/>
    </row>
    <row r="14" spans="3:9" ht="12.75">
      <c r="C14" s="83"/>
      <c r="D14" s="83"/>
      <c r="E14" s="83"/>
      <c r="F14" s="83"/>
      <c r="G14" s="82"/>
      <c r="H14" s="22"/>
      <c r="I14" s="22"/>
    </row>
    <row r="15" spans="1:9" s="21" customFormat="1" ht="12.75">
      <c r="A15" s="5"/>
      <c r="B15" s="5"/>
      <c r="C15" s="82"/>
      <c r="D15" s="82"/>
      <c r="E15" s="82"/>
      <c r="F15" s="82"/>
      <c r="G15" s="82"/>
      <c r="H15" s="89"/>
      <c r="I15" s="89"/>
    </row>
    <row r="16" spans="1:9" s="19" customFormat="1" ht="12.75">
      <c r="A16" s="5"/>
      <c r="B16" s="5"/>
      <c r="C16" s="44"/>
      <c r="D16" s="44"/>
      <c r="E16" s="44"/>
      <c r="F16" s="44"/>
      <c r="G16" s="44"/>
      <c r="H16" s="90"/>
      <c r="I16" s="90"/>
    </row>
    <row r="17" spans="1:9" s="19" customFormat="1" ht="12.75">
      <c r="A17" s="5"/>
      <c r="B17" s="5"/>
      <c r="C17" s="44"/>
      <c r="D17" s="44"/>
      <c r="E17" s="44"/>
      <c r="F17" s="44"/>
      <c r="G17" s="44"/>
      <c r="H17" s="90"/>
      <c r="I17" s="90"/>
    </row>
    <row r="18" spans="1:9" s="19" customFormat="1" ht="12.75">
      <c r="A18" s="5"/>
      <c r="B18" s="5"/>
      <c r="C18" s="44"/>
      <c r="D18" s="44"/>
      <c r="E18" s="44"/>
      <c r="F18" s="44"/>
      <c r="G18" s="44"/>
      <c r="H18" s="90"/>
      <c r="I18" s="90"/>
    </row>
    <row r="19" spans="1:9" s="19" customFormat="1" ht="12.75">
      <c r="A19" s="5"/>
      <c r="B19" s="5"/>
      <c r="C19" s="44"/>
      <c r="D19" s="44"/>
      <c r="E19" s="44"/>
      <c r="F19" s="44"/>
      <c r="G19" s="44"/>
      <c r="H19" s="90"/>
      <c r="I19" s="90"/>
    </row>
    <row r="20" spans="1:9" s="19" customFormat="1" ht="12.75">
      <c r="A20" s="6"/>
      <c r="B20" s="6"/>
      <c r="C20" s="44"/>
      <c r="D20" s="44"/>
      <c r="E20" s="44"/>
      <c r="F20" s="44"/>
      <c r="G20" s="44"/>
      <c r="H20" s="90"/>
      <c r="I20" s="90"/>
    </row>
    <row r="21" spans="1:9" ht="12.75">
      <c r="A21" s="6"/>
      <c r="B21" s="6"/>
      <c r="C21" s="44"/>
      <c r="D21" s="44"/>
      <c r="E21" s="44"/>
      <c r="F21" s="44"/>
      <c r="G21" s="44"/>
      <c r="H21" s="22"/>
      <c r="I21" s="22"/>
    </row>
    <row r="22" spans="1:9" ht="12.75">
      <c r="A22" s="6"/>
      <c r="B22" s="6"/>
      <c r="C22" s="99"/>
      <c r="D22" s="99"/>
      <c r="E22" s="99"/>
      <c r="F22" s="99"/>
      <c r="G22" s="44"/>
      <c r="H22" s="22"/>
      <c r="I22" s="22"/>
    </row>
    <row r="23" spans="1:9" ht="13.5">
      <c r="A23" s="44"/>
      <c r="B23" s="44"/>
      <c r="C23" s="44"/>
      <c r="D23" s="91"/>
      <c r="E23" s="91"/>
      <c r="F23" s="44"/>
      <c r="G23" s="44"/>
      <c r="H23" s="22"/>
      <c r="I23" s="22"/>
    </row>
    <row r="24" spans="1:9" ht="13.5">
      <c r="A24" s="43"/>
      <c r="B24" s="43"/>
      <c r="C24" s="43"/>
      <c r="D24" s="23"/>
      <c r="E24" s="23"/>
      <c r="F24" s="43"/>
      <c r="G24" s="43"/>
      <c r="H24" s="22"/>
      <c r="I24" s="22"/>
    </row>
    <row r="25" spans="3:6" ht="13.5">
      <c r="C25" s="22"/>
      <c r="D25" s="23"/>
      <c r="E25" s="23"/>
      <c r="F25" s="22"/>
    </row>
  </sheetData>
  <sheetProtection/>
  <mergeCells count="4">
    <mergeCell ref="A3:B3"/>
    <mergeCell ref="A4:B4"/>
    <mergeCell ref="A9:A10"/>
    <mergeCell ref="B9:B10"/>
  </mergeCells>
  <printOptions horizontalCentered="1"/>
  <pageMargins left="0.7874015748031497" right="0.7874015748031497" top="1.7322834645669292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&amp;R&amp;"Times New Roman CE,Félkövér"&amp;12 14. számú melléklet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view="pageLayout" zoomScaleSheetLayoutView="100" workbookViewId="0" topLeftCell="A1">
      <selection activeCell="F9" sqref="F9"/>
    </sheetView>
  </sheetViews>
  <sheetFormatPr defaultColWidth="9.00390625" defaultRowHeight="12.75"/>
  <cols>
    <col min="1" max="1" width="9.875" style="115" customWidth="1"/>
    <col min="2" max="2" width="51.375" style="126" customWidth="1"/>
    <col min="3" max="3" width="13.375" style="115" customWidth="1"/>
    <col min="4" max="4" width="7.875" style="115" customWidth="1"/>
    <col min="5" max="5" width="49.625" style="115" customWidth="1"/>
    <col min="6" max="6" width="14.625" style="115" customWidth="1"/>
    <col min="7" max="16384" width="9.375" style="115" customWidth="1"/>
  </cols>
  <sheetData>
    <row r="1" spans="1:6" ht="18" customHeight="1">
      <c r="A1" s="382" t="s">
        <v>36</v>
      </c>
      <c r="B1" s="383"/>
      <c r="C1" s="384"/>
      <c r="D1" s="382" t="s">
        <v>37</v>
      </c>
      <c r="E1" s="383"/>
      <c r="F1" s="384"/>
    </row>
    <row r="2" spans="1:6" s="116" customFormat="1" ht="35.25" customHeight="1">
      <c r="A2" s="114" t="s">
        <v>44</v>
      </c>
      <c r="B2" s="114"/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15" customHeight="1">
      <c r="A4" s="117" t="s">
        <v>50</v>
      </c>
      <c r="B4" s="118" t="s">
        <v>271</v>
      </c>
      <c r="C4" s="308">
        <f>'1.sz.mell  '!C4</f>
        <v>177953</v>
      </c>
      <c r="D4" s="117" t="s">
        <v>54</v>
      </c>
      <c r="E4" s="118" t="s">
        <v>42</v>
      </c>
      <c r="F4" s="308">
        <f>'1.sz.mell  '!F4</f>
        <v>109308</v>
      </c>
    </row>
    <row r="5" spans="1:6" ht="15" customHeight="1">
      <c r="A5" s="117" t="s">
        <v>301</v>
      </c>
      <c r="B5" s="118" t="s">
        <v>71</v>
      </c>
      <c r="C5" s="308">
        <f>'1.sz.mell  '!C5</f>
        <v>25750</v>
      </c>
      <c r="D5" s="117" t="s">
        <v>55</v>
      </c>
      <c r="E5" s="118" t="s">
        <v>72</v>
      </c>
      <c r="F5" s="308">
        <f>'1.sz.mell  '!F5</f>
        <v>18083</v>
      </c>
    </row>
    <row r="6" spans="1:6" ht="12.75">
      <c r="A6" s="117" t="s">
        <v>52</v>
      </c>
      <c r="B6" s="118" t="s">
        <v>272</v>
      </c>
      <c r="C6" s="308">
        <f>'1.sz.mell  '!C6</f>
        <v>66878</v>
      </c>
      <c r="D6" s="117" t="s">
        <v>56</v>
      </c>
      <c r="E6" s="118" t="s">
        <v>273</v>
      </c>
      <c r="F6" s="308">
        <v>100024</v>
      </c>
    </row>
    <row r="7" spans="1:6" ht="12.75">
      <c r="A7" s="117" t="s">
        <v>53</v>
      </c>
      <c r="B7" s="118" t="s">
        <v>274</v>
      </c>
      <c r="C7" s="308">
        <f>'1.sz.mell  '!C7</f>
        <v>3726</v>
      </c>
      <c r="D7" s="117" t="s">
        <v>57</v>
      </c>
      <c r="E7" s="118" t="s">
        <v>5</v>
      </c>
      <c r="F7" s="308">
        <f>'1.sz.mell  '!F7</f>
        <v>6000</v>
      </c>
    </row>
    <row r="8" spans="1:6" ht="12.75">
      <c r="A8" s="117"/>
      <c r="B8" s="118"/>
      <c r="C8" s="308"/>
      <c r="D8" s="339" t="s">
        <v>58</v>
      </c>
      <c r="E8" s="118" t="s">
        <v>74</v>
      </c>
      <c r="F8" s="308">
        <v>18251</v>
      </c>
    </row>
    <row r="9" spans="1:6" ht="12.75">
      <c r="A9" s="120" t="s">
        <v>25</v>
      </c>
      <c r="B9" s="121" t="s">
        <v>306</v>
      </c>
      <c r="C9" s="307">
        <f>SUM(C4:C8)</f>
        <v>274307</v>
      </c>
      <c r="D9" s="340" t="s">
        <v>26</v>
      </c>
      <c r="E9" s="123" t="s">
        <v>307</v>
      </c>
      <c r="F9" s="307">
        <f>SUM(F4:F8)</f>
        <v>251666</v>
      </c>
    </row>
    <row r="10" spans="1:6" ht="12.75">
      <c r="A10" s="120"/>
      <c r="B10" s="121" t="s">
        <v>280</v>
      </c>
      <c r="C10" s="307">
        <v>0</v>
      </c>
      <c r="D10" s="340"/>
      <c r="E10" s="121" t="s">
        <v>281</v>
      </c>
      <c r="F10" s="307">
        <v>17765</v>
      </c>
    </row>
    <row r="11" spans="1:6" ht="25.5">
      <c r="A11" s="117" t="s">
        <v>286</v>
      </c>
      <c r="B11" s="118" t="s">
        <v>409</v>
      </c>
      <c r="C11" s="308">
        <f>'2.sz.mell.'!D73</f>
        <v>0</v>
      </c>
      <c r="D11" s="339" t="s">
        <v>99</v>
      </c>
      <c r="E11" s="118" t="s">
        <v>411</v>
      </c>
      <c r="F11" s="307">
        <v>0</v>
      </c>
    </row>
    <row r="12" spans="1:6" ht="25.5">
      <c r="A12" s="117" t="s">
        <v>287</v>
      </c>
      <c r="B12" s="118" t="s">
        <v>415</v>
      </c>
      <c r="C12" s="308">
        <f>'1.sz.mell  '!C20</f>
        <v>0</v>
      </c>
      <c r="D12" s="339"/>
      <c r="E12" s="125"/>
      <c r="F12" s="307"/>
    </row>
    <row r="13" spans="1:6" ht="24.75" customHeight="1">
      <c r="A13" s="120" t="s">
        <v>45</v>
      </c>
      <c r="B13" s="121" t="s">
        <v>445</v>
      </c>
      <c r="C13" s="307">
        <f>SUM(C11:C12)</f>
        <v>0</v>
      </c>
      <c r="D13" s="340" t="s">
        <v>47</v>
      </c>
      <c r="E13" s="121" t="s">
        <v>446</v>
      </c>
      <c r="F13" s="307">
        <f>SUM(F11:F12)</f>
        <v>0</v>
      </c>
    </row>
    <row r="14" spans="1:6" ht="25.5">
      <c r="A14" s="117" t="s">
        <v>288</v>
      </c>
      <c r="B14" s="118" t="s">
        <v>391</v>
      </c>
      <c r="C14" s="308">
        <v>0</v>
      </c>
      <c r="D14" s="117" t="s">
        <v>101</v>
      </c>
      <c r="E14" s="118" t="s">
        <v>410</v>
      </c>
      <c r="F14" s="308">
        <v>0</v>
      </c>
    </row>
    <row r="15" spans="1:6" ht="12.75">
      <c r="A15" s="117" t="s">
        <v>289</v>
      </c>
      <c r="B15" s="118" t="s">
        <v>290</v>
      </c>
      <c r="C15" s="307">
        <v>0</v>
      </c>
      <c r="D15" s="117" t="s">
        <v>102</v>
      </c>
      <c r="E15" s="118" t="s">
        <v>291</v>
      </c>
      <c r="F15" s="308">
        <v>0</v>
      </c>
    </row>
    <row r="16" spans="1:6" ht="25.5">
      <c r="A16" s="117" t="s">
        <v>447</v>
      </c>
      <c r="B16" s="118" t="s">
        <v>292</v>
      </c>
      <c r="C16" s="308">
        <v>0</v>
      </c>
      <c r="D16" s="117" t="s">
        <v>228</v>
      </c>
      <c r="E16" s="118" t="s">
        <v>293</v>
      </c>
      <c r="F16" s="308">
        <v>4526</v>
      </c>
    </row>
    <row r="17" spans="1:6" ht="12.75">
      <c r="A17" s="117"/>
      <c r="B17" s="118"/>
      <c r="C17" s="308"/>
      <c r="D17" s="117" t="s">
        <v>299</v>
      </c>
      <c r="E17" s="118" t="s">
        <v>294</v>
      </c>
      <c r="F17" s="308">
        <v>0</v>
      </c>
    </row>
    <row r="18" spans="1:6" ht="25.5">
      <c r="A18" s="120" t="s">
        <v>46</v>
      </c>
      <c r="B18" s="121" t="s">
        <v>424</v>
      </c>
      <c r="C18" s="307">
        <f>SUM(C14:C17)</f>
        <v>0</v>
      </c>
      <c r="D18" s="340" t="s">
        <v>48</v>
      </c>
      <c r="E18" s="121" t="s">
        <v>448</v>
      </c>
      <c r="F18" s="307">
        <f>SUM(F14:F17)</f>
        <v>4526</v>
      </c>
    </row>
    <row r="19" spans="1:6" ht="12.75">
      <c r="A19" s="120" t="s">
        <v>27</v>
      </c>
      <c r="B19" s="121" t="s">
        <v>428</v>
      </c>
      <c r="C19" s="307">
        <f>C13+C18</f>
        <v>0</v>
      </c>
      <c r="D19" s="340" t="s">
        <v>28</v>
      </c>
      <c r="E19" s="121" t="s">
        <v>572</v>
      </c>
      <c r="F19" s="307">
        <f>F13+F18</f>
        <v>4526</v>
      </c>
    </row>
    <row r="20" spans="1:6" ht="18" customHeight="1">
      <c r="A20" s="120"/>
      <c r="B20" s="127" t="s">
        <v>432</v>
      </c>
      <c r="C20" s="307">
        <f>C9+C19</f>
        <v>274307</v>
      </c>
      <c r="D20" s="340"/>
      <c r="E20" s="127" t="s">
        <v>440</v>
      </c>
      <c r="F20" s="307">
        <f>F9+F19</f>
        <v>256192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CE,Félkövér"&amp;12Működési bevételek és kiadások mérlege (önkormányzati szinten)
2018.&amp;R&amp;"Times New Roman CE,Félkövér"&amp;11 1.1. számú melléklet
ezer Ft-ban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view="pageLayout" workbookViewId="0" topLeftCell="A22">
      <selection activeCell="A26" sqref="A26"/>
    </sheetView>
  </sheetViews>
  <sheetFormatPr defaultColWidth="9.00390625" defaultRowHeight="12.75"/>
  <cols>
    <col min="1" max="1" width="42.125" style="293" customWidth="1"/>
    <col min="2" max="2" width="26.875" style="293" customWidth="1"/>
    <col min="3" max="3" width="11.00390625" style="293" customWidth="1"/>
    <col min="4" max="4" width="14.375" style="293" customWidth="1"/>
    <col min="5" max="16384" width="9.375" style="293" customWidth="1"/>
  </cols>
  <sheetData>
    <row r="1" ht="14.25">
      <c r="A1" s="337" t="s">
        <v>551</v>
      </c>
    </row>
    <row r="2" ht="14.25">
      <c r="A2" s="337"/>
    </row>
    <row r="3" spans="1:5" ht="12.75">
      <c r="A3" s="288"/>
      <c r="B3" s="288"/>
      <c r="C3" s="294"/>
      <c r="D3" s="294"/>
      <c r="E3" s="295"/>
    </row>
    <row r="4" spans="1:5" ht="31.5" customHeight="1">
      <c r="A4" s="287" t="s">
        <v>66</v>
      </c>
      <c r="B4" s="427" t="s">
        <v>531</v>
      </c>
      <c r="C4" s="427"/>
      <c r="D4" s="427"/>
      <c r="E4" s="295"/>
    </row>
    <row r="5" spans="1:5" ht="12.75">
      <c r="A5" s="288"/>
      <c r="B5" s="288"/>
      <c r="C5" s="289"/>
      <c r="D5" s="289"/>
      <c r="E5" s="295"/>
    </row>
    <row r="6" spans="1:5" ht="12.75">
      <c r="A6" s="290" t="s">
        <v>60</v>
      </c>
      <c r="B6" s="291" t="s">
        <v>11</v>
      </c>
      <c r="C6" s="289"/>
      <c r="D6" s="289"/>
      <c r="E6" s="295"/>
    </row>
    <row r="7" spans="1:5" ht="12.75">
      <c r="A7" s="292" t="s">
        <v>61</v>
      </c>
      <c r="B7" s="216" t="s">
        <v>531</v>
      </c>
      <c r="C7" s="289"/>
      <c r="D7" s="289"/>
      <c r="E7" s="295"/>
    </row>
    <row r="8" spans="1:5" ht="25.5">
      <c r="A8" s="336" t="s">
        <v>381</v>
      </c>
      <c r="B8" s="216" t="s">
        <v>531</v>
      </c>
      <c r="C8" s="289"/>
      <c r="D8" s="289"/>
      <c r="E8" s="295"/>
    </row>
    <row r="9" spans="1:5" ht="12.75">
      <c r="A9" s="292" t="s">
        <v>62</v>
      </c>
      <c r="B9" s="216">
        <v>0</v>
      </c>
      <c r="C9" s="294"/>
      <c r="D9" s="294"/>
      <c r="E9" s="295"/>
    </row>
    <row r="10" spans="1:5" ht="12.75">
      <c r="A10" s="292" t="s">
        <v>69</v>
      </c>
      <c r="B10" s="216">
        <v>0</v>
      </c>
      <c r="C10" s="296"/>
      <c r="D10" s="296"/>
      <c r="E10" s="295"/>
    </row>
    <row r="11" spans="1:5" ht="12.75">
      <c r="A11" s="292" t="s">
        <v>63</v>
      </c>
      <c r="B11" s="216">
        <v>0</v>
      </c>
      <c r="C11" s="297"/>
      <c r="D11" s="298"/>
      <c r="E11" s="295"/>
    </row>
    <row r="12" spans="1:5" ht="12.75">
      <c r="A12" s="292" t="s">
        <v>64</v>
      </c>
      <c r="B12" s="216">
        <v>0</v>
      </c>
      <c r="C12" s="297"/>
      <c r="D12" s="298"/>
      <c r="E12" s="295"/>
    </row>
    <row r="13" spans="1:5" ht="12.75">
      <c r="A13" s="299" t="s">
        <v>65</v>
      </c>
      <c r="B13" s="335" t="s">
        <v>531</v>
      </c>
      <c r="C13" s="297"/>
      <c r="D13" s="298"/>
      <c r="E13" s="295"/>
    </row>
    <row r="14" spans="1:5" ht="12.75">
      <c r="A14" s="300"/>
      <c r="B14" s="300"/>
      <c r="C14" s="297"/>
      <c r="D14" s="298"/>
      <c r="E14" s="295"/>
    </row>
    <row r="15" spans="1:5" ht="12.75">
      <c r="A15" s="301" t="s">
        <v>37</v>
      </c>
      <c r="B15" s="291" t="s">
        <v>11</v>
      </c>
      <c r="C15" s="297"/>
      <c r="D15" s="298"/>
      <c r="E15" s="295"/>
    </row>
    <row r="16" spans="1:5" ht="12.75">
      <c r="A16" s="292" t="s">
        <v>378</v>
      </c>
      <c r="B16" s="302">
        <v>0</v>
      </c>
      <c r="C16" s="298"/>
      <c r="D16" s="298"/>
      <c r="E16" s="295"/>
    </row>
    <row r="17" spans="1:5" ht="25.5">
      <c r="A17" s="334" t="s">
        <v>379</v>
      </c>
      <c r="B17" s="302">
        <v>0</v>
      </c>
      <c r="C17" s="294"/>
      <c r="D17" s="294"/>
      <c r="E17" s="295"/>
    </row>
    <row r="18" spans="1:5" ht="12.75">
      <c r="A18" s="292" t="s">
        <v>380</v>
      </c>
      <c r="B18" s="302" t="s">
        <v>531</v>
      </c>
      <c r="C18" s="294"/>
      <c r="D18" s="294"/>
      <c r="E18" s="295"/>
    </row>
    <row r="19" spans="1:5" ht="12.75">
      <c r="A19" s="292" t="s">
        <v>88</v>
      </c>
      <c r="B19" s="302">
        <v>0</v>
      </c>
      <c r="C19" s="294"/>
      <c r="D19" s="294"/>
      <c r="E19" s="295"/>
    </row>
    <row r="20" spans="1:5" ht="12.75">
      <c r="A20" s="299" t="s">
        <v>34</v>
      </c>
      <c r="B20" s="176">
        <f>SUM(B16:B19)</f>
        <v>0</v>
      </c>
      <c r="C20" s="303"/>
      <c r="D20" s="294"/>
      <c r="E20" s="295"/>
    </row>
    <row r="21" spans="1:5" ht="12.75">
      <c r="A21" s="288"/>
      <c r="B21" s="288"/>
      <c r="C21" s="294"/>
      <c r="D21" s="294"/>
      <c r="E21" s="295"/>
    </row>
    <row r="22" spans="1:5" ht="12.75">
      <c r="A22" s="288"/>
      <c r="B22" s="288"/>
      <c r="C22" s="294"/>
      <c r="D22" s="294"/>
      <c r="E22" s="295"/>
    </row>
    <row r="25" spans="1:4" ht="29.25" customHeight="1">
      <c r="A25" s="429" t="s">
        <v>552</v>
      </c>
      <c r="B25" s="429"/>
      <c r="C25" s="429"/>
      <c r="D25" s="429"/>
    </row>
    <row r="26" spans="1:4" ht="12.75">
      <c r="A26" s="288"/>
      <c r="B26" s="288"/>
      <c r="C26" s="288"/>
      <c r="D26" s="288"/>
    </row>
    <row r="27" spans="1:4" ht="12.75">
      <c r="A27" s="430" t="s">
        <v>67</v>
      </c>
      <c r="B27" s="430"/>
      <c r="C27" s="430"/>
      <c r="D27" s="323" t="s">
        <v>11</v>
      </c>
    </row>
    <row r="28" spans="1:4" ht="33" customHeight="1">
      <c r="A28" s="431"/>
      <c r="B28" s="431"/>
      <c r="C28" s="431"/>
      <c r="D28" s="324"/>
    </row>
    <row r="29" spans="1:4" ht="12.75">
      <c r="A29" s="428" t="s">
        <v>34</v>
      </c>
      <c r="B29" s="428"/>
      <c r="C29" s="428"/>
      <c r="D29" s="322">
        <v>0</v>
      </c>
    </row>
  </sheetData>
  <sheetProtection/>
  <mergeCells count="5">
    <mergeCell ref="B4:D4"/>
    <mergeCell ref="A29:C29"/>
    <mergeCell ref="A25:D25"/>
    <mergeCell ref="A27:C27"/>
    <mergeCell ref="A28:C28"/>
  </mergeCells>
  <conditionalFormatting sqref="F33:H33 F25:H25 I28:I33 D39 D29 I23:I25 B20:D20 B13:D13">
    <cfRule type="cellIs" priority="8" dxfId="1" operator="equal" stopIfTrue="1">
      <formula>0</formula>
    </cfRule>
  </conditionalFormatting>
  <printOptions horizontalCentered="1"/>
  <pageMargins left="0.7874015748031497" right="0.7874015748031497" top="1.7322834645669292" bottom="0.984251968503937" header="0.7874015748031497" footer="0.7874015748031497"/>
  <pageSetup horizontalDpi="300" verticalDpi="300" orientation="portrait" paperSize="9" r:id="rId1"/>
  <headerFooter alignWithMargins="0">
    <oddHeader>&amp;C&amp;"Times New Roman,Félkövér"&amp;12Európai uniós támogatással megvalósuló projektek 
bevételei, kiadásai, hozzájárulások
&amp;R&amp;"Times New Roman CE,Félkövér"&amp;12 15. számú melléklet
ezer Ft-ban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5:H13"/>
  <sheetViews>
    <sheetView view="pageLayout" workbookViewId="0" topLeftCell="A2">
      <selection activeCell="H9" sqref="H9"/>
    </sheetView>
  </sheetViews>
  <sheetFormatPr defaultColWidth="9.00390625" defaultRowHeight="12.75"/>
  <cols>
    <col min="1" max="1" width="9.375" style="368" customWidth="1"/>
    <col min="2" max="2" width="45.125" style="368" customWidth="1"/>
    <col min="3" max="3" width="10.625" style="368" customWidth="1"/>
    <col min="4" max="5" width="9.50390625" style="368" customWidth="1"/>
    <col min="6" max="6" width="10.625" style="375" customWidth="1"/>
    <col min="7" max="7" width="10.625" style="368" customWidth="1"/>
    <col min="8" max="8" width="10.625" style="375" customWidth="1"/>
    <col min="9" max="16384" width="9.375" style="368" customWidth="1"/>
  </cols>
  <sheetData>
    <row r="5" spans="1:8" ht="30.75" customHeight="1">
      <c r="A5" s="432" t="s">
        <v>6</v>
      </c>
      <c r="B5" s="432" t="s">
        <v>22</v>
      </c>
      <c r="C5" s="435" t="s">
        <v>571</v>
      </c>
      <c r="D5" s="436"/>
      <c r="E5" s="436"/>
      <c r="F5" s="436"/>
      <c r="G5" s="436"/>
      <c r="H5" s="437"/>
    </row>
    <row r="6" spans="1:8" ht="21.75" customHeight="1">
      <c r="A6" s="433"/>
      <c r="B6" s="433"/>
      <c r="C6" s="438" t="s">
        <v>382</v>
      </c>
      <c r="D6" s="441" t="s">
        <v>374</v>
      </c>
      <c r="E6" s="442"/>
      <c r="F6" s="443"/>
      <c r="G6" s="438" t="s">
        <v>375</v>
      </c>
      <c r="H6" s="438" t="s">
        <v>34</v>
      </c>
    </row>
    <row r="7" spans="1:8" ht="30.75" customHeight="1" hidden="1">
      <c r="A7" s="433"/>
      <c r="B7" s="433"/>
      <c r="C7" s="439"/>
      <c r="D7" s="369"/>
      <c r="E7" s="369"/>
      <c r="F7" s="369"/>
      <c r="G7" s="439"/>
      <c r="H7" s="439"/>
    </row>
    <row r="8" spans="1:8" ht="48" customHeight="1">
      <c r="A8" s="434"/>
      <c r="B8" s="434"/>
      <c r="C8" s="440"/>
      <c r="D8" s="369" t="s">
        <v>383</v>
      </c>
      <c r="E8" s="369" t="s">
        <v>384</v>
      </c>
      <c r="F8" s="369" t="s">
        <v>385</v>
      </c>
      <c r="G8" s="440"/>
      <c r="H8" s="440"/>
    </row>
    <row r="9" spans="1:8" ht="15">
      <c r="A9" s="370" t="s">
        <v>35</v>
      </c>
      <c r="B9" s="371" t="s">
        <v>574</v>
      </c>
      <c r="C9" s="372">
        <v>0</v>
      </c>
      <c r="D9" s="372">
        <v>0</v>
      </c>
      <c r="E9" s="372">
        <v>0</v>
      </c>
      <c r="F9" s="373">
        <v>5</v>
      </c>
      <c r="G9" s="372">
        <v>53</v>
      </c>
      <c r="H9" s="373">
        <f>C9+F9+G9</f>
        <v>58</v>
      </c>
    </row>
    <row r="10" spans="1:8" ht="15">
      <c r="A10" s="370" t="s">
        <v>39</v>
      </c>
      <c r="B10" s="371" t="s">
        <v>538</v>
      </c>
      <c r="C10" s="372">
        <v>10</v>
      </c>
      <c r="D10" s="372">
        <v>0</v>
      </c>
      <c r="E10" s="372">
        <v>0</v>
      </c>
      <c r="F10" s="373">
        <f>SUM(D10:E10)</f>
        <v>0</v>
      </c>
      <c r="G10" s="372">
        <v>0</v>
      </c>
      <c r="H10" s="373">
        <f>C10+F10+G10</f>
        <v>10</v>
      </c>
    </row>
    <row r="11" spans="1:8" ht="15">
      <c r="A11" s="370" t="s">
        <v>17</v>
      </c>
      <c r="B11" s="374" t="s">
        <v>569</v>
      </c>
      <c r="C11" s="372">
        <v>0</v>
      </c>
      <c r="D11" s="372">
        <v>0</v>
      </c>
      <c r="E11" s="372">
        <v>0</v>
      </c>
      <c r="F11" s="373">
        <v>4</v>
      </c>
      <c r="G11" s="372">
        <v>5</v>
      </c>
      <c r="H11" s="373">
        <f>C11+F11+G11</f>
        <v>9</v>
      </c>
    </row>
    <row r="12" spans="1:8" s="375" customFormat="1" ht="15">
      <c r="A12" s="370" t="s">
        <v>40</v>
      </c>
      <c r="B12" s="371" t="s">
        <v>531</v>
      </c>
      <c r="C12" s="372">
        <v>0</v>
      </c>
      <c r="D12" s="372">
        <v>0</v>
      </c>
      <c r="E12" s="372">
        <v>5</v>
      </c>
      <c r="F12" s="373">
        <f>SUM(D12:E12)</f>
        <v>5</v>
      </c>
      <c r="G12" s="372">
        <v>0</v>
      </c>
      <c r="H12" s="373">
        <f>C12+F12+G12</f>
        <v>5</v>
      </c>
    </row>
    <row r="13" spans="1:8" s="375" customFormat="1" ht="29.25" customHeight="1">
      <c r="A13" s="376"/>
      <c r="B13" s="377" t="s">
        <v>23</v>
      </c>
      <c r="C13" s="373">
        <f aca="true" t="shared" si="0" ref="C13:H13">SUM(C9:C12)</f>
        <v>10</v>
      </c>
      <c r="D13" s="373">
        <f t="shared" si="0"/>
        <v>0</v>
      </c>
      <c r="E13" s="373">
        <f t="shared" si="0"/>
        <v>5</v>
      </c>
      <c r="F13" s="373">
        <f t="shared" si="0"/>
        <v>14</v>
      </c>
      <c r="G13" s="373">
        <f t="shared" si="0"/>
        <v>58</v>
      </c>
      <c r="H13" s="373">
        <f t="shared" si="0"/>
        <v>82</v>
      </c>
    </row>
  </sheetData>
  <sheetProtection/>
  <mergeCells count="7">
    <mergeCell ref="B5:B8"/>
    <mergeCell ref="C5:H5"/>
    <mergeCell ref="C6:C8"/>
    <mergeCell ref="D6:F6"/>
    <mergeCell ref="A5:A8"/>
    <mergeCell ref="G6:G8"/>
    <mergeCell ref="H6:H8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74" r:id="rId1"/>
  <headerFooter alignWithMargins="0">
    <oddHeader>&amp;C&amp;"Times New Roman,Félkövér"&amp;12Tiszaroff Község Önkormányzata engedélyezett létszáma 
2018. év
&amp;R&amp;"Times New Roman CE,Félkövér"&amp;12 16. számú melléklet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view="pageLayout" zoomScaleSheetLayoutView="100" workbookViewId="0" topLeftCell="A1">
      <selection activeCell="C8" sqref="C8"/>
    </sheetView>
  </sheetViews>
  <sheetFormatPr defaultColWidth="9.00390625" defaultRowHeight="12.75"/>
  <cols>
    <col min="1" max="1" width="9.875" style="115" customWidth="1"/>
    <col min="2" max="2" width="51.375" style="126" customWidth="1"/>
    <col min="3" max="3" width="13.375" style="115" customWidth="1"/>
    <col min="4" max="4" width="7.875" style="115" customWidth="1"/>
    <col min="5" max="5" width="49.625" style="115" customWidth="1"/>
    <col min="6" max="6" width="14.625" style="115" customWidth="1"/>
    <col min="7" max="16384" width="9.375" style="115" customWidth="1"/>
  </cols>
  <sheetData>
    <row r="1" spans="1:6" ht="18" customHeight="1">
      <c r="A1" s="380" t="s">
        <v>36</v>
      </c>
      <c r="B1" s="380"/>
      <c r="C1" s="380"/>
      <c r="D1" s="380" t="s">
        <v>37</v>
      </c>
      <c r="E1" s="385"/>
      <c r="F1" s="385"/>
    </row>
    <row r="2" spans="1:6" s="116" customFormat="1" ht="35.25" customHeight="1">
      <c r="A2" s="114" t="s">
        <v>44</v>
      </c>
      <c r="B2" s="114"/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25.5">
      <c r="A4" s="117" t="s">
        <v>50</v>
      </c>
      <c r="B4" s="118" t="s">
        <v>275</v>
      </c>
      <c r="C4" s="325">
        <f>'1.sz.mell  '!C11</f>
        <v>0</v>
      </c>
      <c r="D4" s="119" t="s">
        <v>54</v>
      </c>
      <c r="E4" s="118" t="s">
        <v>88</v>
      </c>
      <c r="F4" s="325">
        <f>'1.sz.mell  '!F11</f>
        <v>5438</v>
      </c>
    </row>
    <row r="5" spans="1:6" ht="15.75" customHeight="1">
      <c r="A5" s="117" t="s">
        <v>51</v>
      </c>
      <c r="B5" s="118" t="s">
        <v>276</v>
      </c>
      <c r="C5" s="325">
        <f>'1.sz.mell  '!C12</f>
        <v>0</v>
      </c>
      <c r="D5" s="119" t="s">
        <v>55</v>
      </c>
      <c r="E5" s="118" t="s">
        <v>75</v>
      </c>
      <c r="F5" s="325">
        <f>'1.sz.mell  '!F12</f>
        <v>100804</v>
      </c>
    </row>
    <row r="6" spans="1:6" ht="15.75" customHeight="1">
      <c r="A6" s="117" t="s">
        <v>52</v>
      </c>
      <c r="B6" s="118" t="s">
        <v>277</v>
      </c>
      <c r="C6" s="325">
        <f>'1.sz.mell  '!C13</f>
        <v>0</v>
      </c>
      <c r="D6" s="119" t="s">
        <v>56</v>
      </c>
      <c r="E6" s="118" t="s">
        <v>77</v>
      </c>
      <c r="F6" s="325">
        <f>'1.sz.mell  '!F13</f>
        <v>0</v>
      </c>
    </row>
    <row r="7" spans="1:6" ht="15.75" customHeight="1">
      <c r="A7" s="120" t="s">
        <v>25</v>
      </c>
      <c r="B7" s="121" t="s">
        <v>308</v>
      </c>
      <c r="C7" s="326">
        <f>SUM(C4:C6)</f>
        <v>0</v>
      </c>
      <c r="D7" s="122" t="s">
        <v>26</v>
      </c>
      <c r="E7" s="123" t="s">
        <v>309</v>
      </c>
      <c r="F7" s="326">
        <f>SUM(F4:F6)</f>
        <v>106242</v>
      </c>
    </row>
    <row r="8" spans="1:6" ht="12.75">
      <c r="A8" s="120"/>
      <c r="B8" s="121" t="s">
        <v>280</v>
      </c>
      <c r="C8" s="307">
        <f>F7-C7</f>
        <v>106242</v>
      </c>
      <c r="D8" s="122"/>
      <c r="E8" s="121" t="s">
        <v>281</v>
      </c>
      <c r="F8" s="338"/>
    </row>
    <row r="9" spans="1:6" ht="25.5">
      <c r="A9" s="117" t="s">
        <v>286</v>
      </c>
      <c r="B9" s="118" t="s">
        <v>416</v>
      </c>
      <c r="C9" s="308">
        <v>0</v>
      </c>
      <c r="D9" s="339" t="s">
        <v>99</v>
      </c>
      <c r="E9" s="118" t="s">
        <v>414</v>
      </c>
      <c r="F9" s="308">
        <v>0</v>
      </c>
    </row>
    <row r="10" spans="1:6" ht="25.5">
      <c r="A10" s="117" t="s">
        <v>287</v>
      </c>
      <c r="B10" s="118" t="s">
        <v>417</v>
      </c>
      <c r="C10" s="308">
        <f>'1.sz.mell  '!C23</f>
        <v>88127</v>
      </c>
      <c r="D10" s="339"/>
      <c r="E10" s="125"/>
      <c r="F10" s="307"/>
    </row>
    <row r="11" spans="1:6" ht="25.5">
      <c r="A11" s="120" t="s">
        <v>45</v>
      </c>
      <c r="B11" s="121" t="s">
        <v>390</v>
      </c>
      <c r="C11" s="307">
        <f>C9+C10</f>
        <v>88127</v>
      </c>
      <c r="D11" s="340" t="s">
        <v>47</v>
      </c>
      <c r="E11" s="121" t="s">
        <v>449</v>
      </c>
      <c r="F11" s="307">
        <f>F9+F10</f>
        <v>0</v>
      </c>
    </row>
    <row r="12" spans="1:6" ht="25.5">
      <c r="A12" s="117" t="s">
        <v>288</v>
      </c>
      <c r="B12" s="118" t="s">
        <v>412</v>
      </c>
      <c r="C12" s="308">
        <v>0</v>
      </c>
      <c r="D12" s="117" t="s">
        <v>101</v>
      </c>
      <c r="E12" s="118" t="s">
        <v>413</v>
      </c>
      <c r="F12" s="308">
        <v>0</v>
      </c>
    </row>
    <row r="13" spans="1:6" ht="12.75">
      <c r="A13" s="117" t="s">
        <v>289</v>
      </c>
      <c r="B13" s="118" t="s">
        <v>295</v>
      </c>
      <c r="C13" s="308">
        <v>0</v>
      </c>
      <c r="D13" s="117" t="s">
        <v>102</v>
      </c>
      <c r="E13" s="118" t="s">
        <v>296</v>
      </c>
      <c r="F13" s="308">
        <v>0</v>
      </c>
    </row>
    <row r="14" spans="1:6" ht="25.5">
      <c r="A14" s="117" t="s">
        <v>447</v>
      </c>
      <c r="B14" s="118" t="s">
        <v>297</v>
      </c>
      <c r="C14" s="308">
        <v>0</v>
      </c>
      <c r="D14" s="117" t="s">
        <v>228</v>
      </c>
      <c r="E14" s="118" t="s">
        <v>298</v>
      </c>
      <c r="F14" s="308">
        <v>0</v>
      </c>
    </row>
    <row r="15" spans="1:6" ht="12.75">
      <c r="A15" s="117"/>
      <c r="B15" s="118"/>
      <c r="C15" s="308"/>
      <c r="D15" s="117" t="s">
        <v>299</v>
      </c>
      <c r="E15" s="118" t="s">
        <v>300</v>
      </c>
      <c r="F15" s="308">
        <v>0</v>
      </c>
    </row>
    <row r="16" spans="1:6" ht="25.5">
      <c r="A16" s="120" t="s">
        <v>46</v>
      </c>
      <c r="B16" s="121" t="s">
        <v>450</v>
      </c>
      <c r="C16" s="307">
        <f>SUM(C12:C15)</f>
        <v>0</v>
      </c>
      <c r="D16" s="340" t="s">
        <v>48</v>
      </c>
      <c r="E16" s="121" t="s">
        <v>451</v>
      </c>
      <c r="F16" s="307">
        <f>SUM(F12:F15)</f>
        <v>0</v>
      </c>
    </row>
    <row r="17" spans="1:6" ht="12.75">
      <c r="A17" s="120" t="s">
        <v>27</v>
      </c>
      <c r="B17" s="121" t="s">
        <v>428</v>
      </c>
      <c r="C17" s="307">
        <f>C11+C16</f>
        <v>88127</v>
      </c>
      <c r="D17" s="340" t="s">
        <v>28</v>
      </c>
      <c r="E17" s="121" t="s">
        <v>220</v>
      </c>
      <c r="F17" s="307">
        <f>F11+F16</f>
        <v>0</v>
      </c>
    </row>
    <row r="18" spans="1:6" ht="18" customHeight="1">
      <c r="A18" s="120"/>
      <c r="B18" s="127" t="s">
        <v>432</v>
      </c>
      <c r="C18" s="307">
        <f>C7+C17</f>
        <v>88127</v>
      </c>
      <c r="D18" s="340"/>
      <c r="E18" s="127" t="s">
        <v>440</v>
      </c>
      <c r="F18" s="307">
        <f>F7+F17</f>
        <v>106242</v>
      </c>
    </row>
  </sheetData>
  <sheetProtection/>
  <mergeCells count="2">
    <mergeCell ref="A1:C1"/>
    <mergeCell ref="D1:F1"/>
  </mergeCells>
  <printOptions horizontalCentered="1"/>
  <pageMargins left="0.33" right="0.48" top="1.0833333333333333" bottom="0.5" header="0.6692913385826772" footer="0.28"/>
  <pageSetup horizontalDpi="600" verticalDpi="600" orientation="landscape" paperSize="9" r:id="rId1"/>
  <headerFooter alignWithMargins="0">
    <oddHeader>&amp;C&amp;"Times New Roman CE,Félkövér"&amp;12Felhalmozásai bevételek és kiadások mérlege (önkormányzati szinten)
2018.&amp;R&amp;"Times New Roman CE,Félkövér"&amp;11 1.2. számú melléklet
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9"/>
  <sheetViews>
    <sheetView zoomScale="120" zoomScaleNormal="120" zoomScaleSheetLayoutView="130" workbookViewId="0" topLeftCell="A1">
      <selection activeCell="D115" sqref="D115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2.00390625" style="108" customWidth="1"/>
    <col min="5" max="16384" width="9.375" style="108" customWidth="1"/>
  </cols>
  <sheetData>
    <row r="1" spans="1:4" ht="25.5">
      <c r="A1" s="102" t="s">
        <v>112</v>
      </c>
      <c r="B1" s="103" t="s">
        <v>113</v>
      </c>
      <c r="C1" s="104" t="s">
        <v>114</v>
      </c>
      <c r="D1" s="105" t="s">
        <v>11</v>
      </c>
    </row>
    <row r="2" spans="1:4" s="8" customFormat="1" ht="12.75" customHeight="1">
      <c r="A2" s="104">
        <v>1</v>
      </c>
      <c r="B2" s="104">
        <v>2</v>
      </c>
      <c r="C2" s="104">
        <v>3</v>
      </c>
      <c r="D2" s="104">
        <v>4</v>
      </c>
    </row>
    <row r="3" spans="1:4" s="8" customFormat="1" ht="15.75" customHeight="1">
      <c r="A3" s="386" t="s">
        <v>36</v>
      </c>
      <c r="B3" s="386"/>
      <c r="C3" s="386"/>
      <c r="D3" s="386"/>
    </row>
    <row r="4" spans="1:4" s="8" customFormat="1" ht="15.75" customHeight="1">
      <c r="A4" s="104" t="s">
        <v>25</v>
      </c>
      <c r="B4" s="104"/>
      <c r="C4" s="106" t="s">
        <v>115</v>
      </c>
      <c r="D4" s="327">
        <f>D5+D18+D44+D56</f>
        <v>233675</v>
      </c>
    </row>
    <row r="5" spans="1:4" s="8" customFormat="1" ht="25.5">
      <c r="A5" s="104"/>
      <c r="B5" s="131" t="s">
        <v>50</v>
      </c>
      <c r="C5" s="129" t="s">
        <v>116</v>
      </c>
      <c r="D5" s="327">
        <v>177953</v>
      </c>
    </row>
    <row r="6" spans="1:4" s="8" customFormat="1" ht="12.75">
      <c r="A6" s="104"/>
      <c r="B6" s="341" t="s">
        <v>78</v>
      </c>
      <c r="C6" s="342" t="s">
        <v>117</v>
      </c>
      <c r="D6" s="343">
        <v>113142</v>
      </c>
    </row>
    <row r="7" spans="1:4" s="13" customFormat="1" ht="12.75">
      <c r="A7" s="104"/>
      <c r="B7" s="341" t="s">
        <v>118</v>
      </c>
      <c r="C7" s="107" t="s">
        <v>119</v>
      </c>
      <c r="D7" s="343">
        <v>77270</v>
      </c>
    </row>
    <row r="8" spans="1:4" ht="25.5">
      <c r="A8" s="104"/>
      <c r="B8" s="341" t="s">
        <v>120</v>
      </c>
      <c r="C8" s="107" t="s">
        <v>121</v>
      </c>
      <c r="D8" s="343">
        <v>0</v>
      </c>
    </row>
    <row r="9" spans="1:4" ht="25.5">
      <c r="A9" s="104"/>
      <c r="B9" s="341" t="s">
        <v>122</v>
      </c>
      <c r="C9" s="107" t="s">
        <v>123</v>
      </c>
      <c r="D9" s="343">
        <v>33861</v>
      </c>
    </row>
    <row r="10" spans="1:4" ht="12" customHeight="1">
      <c r="A10" s="104"/>
      <c r="B10" s="341" t="s">
        <v>124</v>
      </c>
      <c r="C10" s="107" t="s">
        <v>125</v>
      </c>
      <c r="D10" s="343">
        <v>2012</v>
      </c>
    </row>
    <row r="11" spans="1:4" ht="12" customHeight="1">
      <c r="A11" s="104"/>
      <c r="B11" s="341" t="s">
        <v>126</v>
      </c>
      <c r="C11" s="107" t="s">
        <v>386</v>
      </c>
      <c r="D11" s="343">
        <v>0</v>
      </c>
    </row>
    <row r="12" spans="1:4" ht="12" customHeight="1">
      <c r="A12" s="104"/>
      <c r="B12" s="341" t="s">
        <v>127</v>
      </c>
      <c r="C12" s="107" t="s">
        <v>397</v>
      </c>
      <c r="D12" s="343">
        <v>0</v>
      </c>
    </row>
    <row r="13" spans="1:4" ht="12.75">
      <c r="A13" s="104"/>
      <c r="B13" s="341" t="s">
        <v>79</v>
      </c>
      <c r="C13" s="342" t="s">
        <v>128</v>
      </c>
      <c r="D13" s="343">
        <v>0</v>
      </c>
    </row>
    <row r="14" spans="1:4" ht="25.5">
      <c r="A14" s="104"/>
      <c r="B14" s="341" t="s">
        <v>89</v>
      </c>
      <c r="C14" s="342" t="s">
        <v>129</v>
      </c>
      <c r="D14" s="343">
        <v>0</v>
      </c>
    </row>
    <row r="15" spans="1:4" ht="25.5">
      <c r="A15" s="104"/>
      <c r="B15" s="341" t="s">
        <v>90</v>
      </c>
      <c r="C15" s="342" t="s">
        <v>130</v>
      </c>
      <c r="D15" s="343">
        <v>0</v>
      </c>
    </row>
    <row r="16" spans="1:4" ht="25.5">
      <c r="A16" s="104"/>
      <c r="B16" s="341" t="s">
        <v>91</v>
      </c>
      <c r="C16" s="342" t="s">
        <v>131</v>
      </c>
      <c r="D16" s="343">
        <v>0</v>
      </c>
    </row>
    <row r="17" spans="1:4" ht="12" customHeight="1">
      <c r="A17" s="104"/>
      <c r="B17" s="341" t="s">
        <v>92</v>
      </c>
      <c r="C17" s="342" t="s">
        <v>132</v>
      </c>
      <c r="D17" s="350">
        <v>64810</v>
      </c>
    </row>
    <row r="18" spans="1:4" ht="12.75">
      <c r="A18" s="104"/>
      <c r="B18" s="131" t="s">
        <v>51</v>
      </c>
      <c r="C18" s="129" t="s">
        <v>71</v>
      </c>
      <c r="D18" s="344">
        <f>D19+D22+D25+D36</f>
        <v>25750</v>
      </c>
    </row>
    <row r="19" spans="1:4" ht="12" customHeight="1">
      <c r="A19" s="104"/>
      <c r="B19" s="341" t="s">
        <v>133</v>
      </c>
      <c r="C19" s="342" t="s">
        <v>134</v>
      </c>
      <c r="D19" s="343">
        <f>D20</f>
        <v>0</v>
      </c>
    </row>
    <row r="20" spans="1:4" ht="12" customHeight="1">
      <c r="A20" s="104"/>
      <c r="B20" s="341" t="s">
        <v>135</v>
      </c>
      <c r="C20" s="107" t="s">
        <v>136</v>
      </c>
      <c r="D20" s="343">
        <f>D21</f>
        <v>0</v>
      </c>
    </row>
    <row r="21" spans="1:4" ht="25.5">
      <c r="A21" s="104"/>
      <c r="B21" s="341" t="s">
        <v>137</v>
      </c>
      <c r="C21" s="345" t="s">
        <v>138</v>
      </c>
      <c r="D21" s="343">
        <v>0</v>
      </c>
    </row>
    <row r="22" spans="1:4" ht="12" customHeight="1">
      <c r="A22" s="104"/>
      <c r="B22" s="341" t="s">
        <v>139</v>
      </c>
      <c r="C22" s="342" t="s">
        <v>140</v>
      </c>
      <c r="D22" s="343">
        <f>SUM(D23:D24)</f>
        <v>3700</v>
      </c>
    </row>
    <row r="23" spans="1:4" ht="12" customHeight="1">
      <c r="A23" s="104"/>
      <c r="B23" s="341" t="s">
        <v>141</v>
      </c>
      <c r="C23" s="107" t="s">
        <v>0</v>
      </c>
      <c r="D23" s="343">
        <v>0</v>
      </c>
    </row>
    <row r="24" spans="1:4" ht="12" customHeight="1">
      <c r="A24" s="104"/>
      <c r="B24" s="341" t="s">
        <v>142</v>
      </c>
      <c r="C24" s="107" t="s">
        <v>1</v>
      </c>
      <c r="D24" s="343">
        <v>3700</v>
      </c>
    </row>
    <row r="25" spans="1:4" ht="12" customHeight="1">
      <c r="A25" s="104"/>
      <c r="B25" s="341" t="s">
        <v>143</v>
      </c>
      <c r="C25" s="342" t="s">
        <v>144</v>
      </c>
      <c r="D25" s="343">
        <f>D26+D31+D33+D29</f>
        <v>21600</v>
      </c>
    </row>
    <row r="26" spans="1:4" ht="12" customHeight="1">
      <c r="A26" s="104"/>
      <c r="B26" s="341" t="s">
        <v>145</v>
      </c>
      <c r="C26" s="107" t="s">
        <v>269</v>
      </c>
      <c r="D26" s="343">
        <f>SUM(D27:D28)</f>
        <v>17700</v>
      </c>
    </row>
    <row r="27" spans="1:4" ht="25.5">
      <c r="A27" s="104"/>
      <c r="B27" s="341" t="s">
        <v>146</v>
      </c>
      <c r="C27" s="345" t="s">
        <v>148</v>
      </c>
      <c r="D27" s="343">
        <v>17700</v>
      </c>
    </row>
    <row r="28" spans="1:4" ht="25.5">
      <c r="A28" s="104"/>
      <c r="B28" s="341" t="s">
        <v>147</v>
      </c>
      <c r="C28" s="345" t="s">
        <v>149</v>
      </c>
      <c r="D28" s="343">
        <v>0</v>
      </c>
    </row>
    <row r="29" spans="1:4" ht="12.75">
      <c r="A29" s="104"/>
      <c r="B29" s="341" t="s">
        <v>150</v>
      </c>
      <c r="C29" s="107" t="s">
        <v>500</v>
      </c>
      <c r="D29" s="343">
        <v>0</v>
      </c>
    </row>
    <row r="30" spans="1:4" ht="12.75">
      <c r="A30" s="104"/>
      <c r="B30" s="341" t="s">
        <v>152</v>
      </c>
      <c r="C30" s="345" t="s">
        <v>499</v>
      </c>
      <c r="D30" s="343">
        <v>0</v>
      </c>
    </row>
    <row r="31" spans="1:4" ht="12" customHeight="1">
      <c r="A31" s="104"/>
      <c r="B31" s="341" t="s">
        <v>154</v>
      </c>
      <c r="C31" s="107" t="s">
        <v>151</v>
      </c>
      <c r="D31" s="343">
        <v>2500</v>
      </c>
    </row>
    <row r="32" spans="1:4" ht="25.5">
      <c r="A32" s="104"/>
      <c r="B32" s="341" t="s">
        <v>155</v>
      </c>
      <c r="C32" s="345" t="s">
        <v>153</v>
      </c>
      <c r="D32" s="343">
        <v>2500</v>
      </c>
    </row>
    <row r="33" spans="1:4" ht="12" customHeight="1">
      <c r="A33" s="104"/>
      <c r="B33" s="341" t="s">
        <v>501</v>
      </c>
      <c r="C33" s="107" t="s">
        <v>504</v>
      </c>
      <c r="D33" s="343">
        <f>SUM(D34:D35)</f>
        <v>1400</v>
      </c>
    </row>
    <row r="34" spans="1:4" ht="12" customHeight="1">
      <c r="A34" s="104"/>
      <c r="B34" s="341" t="s">
        <v>502</v>
      </c>
      <c r="C34" s="345" t="s">
        <v>156</v>
      </c>
      <c r="D34" s="343">
        <v>1400</v>
      </c>
    </row>
    <row r="35" spans="1:4" ht="12" customHeight="1">
      <c r="A35" s="104"/>
      <c r="B35" s="341" t="s">
        <v>503</v>
      </c>
      <c r="C35" s="345" t="s">
        <v>2</v>
      </c>
      <c r="D35" s="343" t="s">
        <v>531</v>
      </c>
    </row>
    <row r="36" spans="1:4" ht="12" customHeight="1">
      <c r="A36" s="104"/>
      <c r="B36" s="341" t="s">
        <v>157</v>
      </c>
      <c r="C36" s="342" t="s">
        <v>158</v>
      </c>
      <c r="D36" s="343">
        <f>SUM(D37:D43)</f>
        <v>450</v>
      </c>
    </row>
    <row r="37" spans="1:4" ht="12" customHeight="1">
      <c r="A37" s="104"/>
      <c r="B37" s="341" t="s">
        <v>159</v>
      </c>
      <c r="C37" s="107" t="s">
        <v>160</v>
      </c>
      <c r="D37" s="343">
        <v>0</v>
      </c>
    </row>
    <row r="38" spans="1:4" ht="12" customHeight="1">
      <c r="A38" s="104"/>
      <c r="B38" s="341" t="s">
        <v>161</v>
      </c>
      <c r="C38" s="107" t="s">
        <v>162</v>
      </c>
      <c r="D38" s="343">
        <v>0</v>
      </c>
    </row>
    <row r="39" spans="1:4" ht="12" customHeight="1">
      <c r="A39" s="104"/>
      <c r="B39" s="341" t="s">
        <v>163</v>
      </c>
      <c r="C39" s="107" t="s">
        <v>164</v>
      </c>
      <c r="D39" s="343">
        <v>0</v>
      </c>
    </row>
    <row r="40" spans="1:4" ht="12" customHeight="1">
      <c r="A40" s="104"/>
      <c r="B40" s="341" t="s">
        <v>165</v>
      </c>
      <c r="C40" s="107" t="s">
        <v>166</v>
      </c>
      <c r="D40" s="343">
        <v>0</v>
      </c>
    </row>
    <row r="41" spans="1:4" ht="38.25">
      <c r="A41" s="104"/>
      <c r="B41" s="341" t="s">
        <v>167</v>
      </c>
      <c r="C41" s="107" t="s">
        <v>168</v>
      </c>
      <c r="D41" s="343">
        <v>0</v>
      </c>
    </row>
    <row r="42" spans="1:4" ht="12" customHeight="1">
      <c r="A42" s="104"/>
      <c r="B42" s="341" t="s">
        <v>169</v>
      </c>
      <c r="C42" s="107" t="s">
        <v>170</v>
      </c>
      <c r="D42" s="343">
        <v>50</v>
      </c>
    </row>
    <row r="43" spans="1:4" ht="12" customHeight="1">
      <c r="A43" s="104"/>
      <c r="B43" s="341" t="s">
        <v>171</v>
      </c>
      <c r="C43" s="107" t="s">
        <v>172</v>
      </c>
      <c r="D43" s="343">
        <v>400</v>
      </c>
    </row>
    <row r="44" spans="1:4" ht="12" customHeight="1">
      <c r="A44" s="104"/>
      <c r="B44" s="131" t="s">
        <v>52</v>
      </c>
      <c r="C44" s="129" t="s">
        <v>389</v>
      </c>
      <c r="D44" s="344">
        <f>SUM(D45:D55)</f>
        <v>29972</v>
      </c>
    </row>
    <row r="45" spans="1:4" ht="12" customHeight="1">
      <c r="A45" s="104"/>
      <c r="B45" s="341" t="s">
        <v>103</v>
      </c>
      <c r="C45" s="342" t="s">
        <v>174</v>
      </c>
      <c r="D45" s="343">
        <v>300</v>
      </c>
    </row>
    <row r="46" spans="1:4" s="13" customFormat="1" ht="13.5" customHeight="1">
      <c r="A46" s="104"/>
      <c r="B46" s="341" t="s">
        <v>175</v>
      </c>
      <c r="C46" s="342" t="s">
        <v>84</v>
      </c>
      <c r="D46" s="343">
        <v>3600</v>
      </c>
    </row>
    <row r="47" spans="1:4" ht="12.75">
      <c r="A47" s="104"/>
      <c r="B47" s="341" t="s">
        <v>176</v>
      </c>
      <c r="C47" s="342" t="s">
        <v>177</v>
      </c>
      <c r="D47" s="343">
        <v>2000</v>
      </c>
    </row>
    <row r="48" spans="1:4" ht="12" customHeight="1">
      <c r="A48" s="104"/>
      <c r="B48" s="341" t="s">
        <v>178</v>
      </c>
      <c r="C48" s="342" t="s">
        <v>179</v>
      </c>
      <c r="D48" s="343">
        <v>0</v>
      </c>
    </row>
    <row r="49" spans="1:4" ht="12" customHeight="1">
      <c r="A49" s="104"/>
      <c r="B49" s="341" t="s">
        <v>180</v>
      </c>
      <c r="C49" s="342" t="s">
        <v>181</v>
      </c>
      <c r="D49" s="343" t="s">
        <v>531</v>
      </c>
    </row>
    <row r="50" spans="1:4" ht="12.75">
      <c r="A50" s="104"/>
      <c r="B50" s="341" t="s">
        <v>182</v>
      </c>
      <c r="C50" s="342" t="s">
        <v>183</v>
      </c>
      <c r="D50" s="343">
        <v>1593</v>
      </c>
    </row>
    <row r="51" spans="1:4" ht="12" customHeight="1">
      <c r="A51" s="104"/>
      <c r="B51" s="341" t="s">
        <v>184</v>
      </c>
      <c r="C51" s="342" t="s">
        <v>185</v>
      </c>
      <c r="D51" s="343">
        <v>21453</v>
      </c>
    </row>
    <row r="52" spans="1:4" ht="12" customHeight="1">
      <c r="A52" s="104"/>
      <c r="B52" s="341" t="s">
        <v>186</v>
      </c>
      <c r="C52" s="342" t="s">
        <v>187</v>
      </c>
      <c r="D52" s="343">
        <v>26</v>
      </c>
    </row>
    <row r="53" spans="1:4" ht="12" customHeight="1">
      <c r="A53" s="104"/>
      <c r="B53" s="341" t="s">
        <v>188</v>
      </c>
      <c r="C53" s="342" t="s">
        <v>189</v>
      </c>
      <c r="D53" s="343">
        <v>0</v>
      </c>
    </row>
    <row r="54" spans="1:4" ht="12" customHeight="1">
      <c r="A54" s="104"/>
      <c r="B54" s="341" t="s">
        <v>190</v>
      </c>
      <c r="C54" s="342" t="s">
        <v>387</v>
      </c>
      <c r="D54" s="343">
        <v>0</v>
      </c>
    </row>
    <row r="55" spans="1:4" ht="12.75">
      <c r="A55" s="104"/>
      <c r="B55" s="341" t="s">
        <v>388</v>
      </c>
      <c r="C55" s="342" t="s">
        <v>191</v>
      </c>
      <c r="D55" s="343">
        <v>1000</v>
      </c>
    </row>
    <row r="56" spans="1:4" ht="12.75">
      <c r="A56" s="104"/>
      <c r="B56" s="131" t="s">
        <v>53</v>
      </c>
      <c r="C56" s="129" t="s">
        <v>192</v>
      </c>
      <c r="D56" s="346">
        <f>SUM(D57:D59)</f>
        <v>0</v>
      </c>
    </row>
    <row r="57" spans="1:4" ht="25.5">
      <c r="A57" s="104"/>
      <c r="B57" s="341" t="s">
        <v>104</v>
      </c>
      <c r="C57" s="342" t="s">
        <v>193</v>
      </c>
      <c r="D57" s="343">
        <v>0</v>
      </c>
    </row>
    <row r="58" spans="1:4" ht="25.5">
      <c r="A58" s="104"/>
      <c r="B58" s="341" t="s">
        <v>105</v>
      </c>
      <c r="C58" s="342" t="s">
        <v>194</v>
      </c>
      <c r="D58" s="343">
        <v>0</v>
      </c>
    </row>
    <row r="59" spans="1:4" ht="12.75">
      <c r="A59" s="104"/>
      <c r="B59" s="341" t="s">
        <v>106</v>
      </c>
      <c r="C59" s="342" t="s">
        <v>195</v>
      </c>
      <c r="D59" s="343" t="s">
        <v>531</v>
      </c>
    </row>
    <row r="60" spans="1:4" ht="12.75">
      <c r="A60" s="104" t="s">
        <v>26</v>
      </c>
      <c r="B60" s="341"/>
      <c r="C60" s="106" t="s">
        <v>196</v>
      </c>
      <c r="D60" s="346">
        <f>D61+D67+D73</f>
        <v>0</v>
      </c>
    </row>
    <row r="61" spans="1:4" ht="25.5">
      <c r="A61" s="104"/>
      <c r="B61" s="131" t="s">
        <v>54</v>
      </c>
      <c r="C61" s="129" t="s">
        <v>197</v>
      </c>
      <c r="D61" s="344">
        <f>SUM(D62:D66)</f>
        <v>0</v>
      </c>
    </row>
    <row r="62" spans="1:4" ht="12.75">
      <c r="A62" s="104"/>
      <c r="B62" s="341" t="s">
        <v>198</v>
      </c>
      <c r="C62" s="342" t="s">
        <v>199</v>
      </c>
      <c r="D62" s="343">
        <v>0</v>
      </c>
    </row>
    <row r="63" spans="1:4" ht="25.5">
      <c r="A63" s="104"/>
      <c r="B63" s="341" t="s">
        <v>200</v>
      </c>
      <c r="C63" s="342" t="s">
        <v>201</v>
      </c>
      <c r="D63" s="343">
        <v>0</v>
      </c>
    </row>
    <row r="64" spans="1:4" ht="25.5">
      <c r="A64" s="104"/>
      <c r="B64" s="341" t="s">
        <v>202</v>
      </c>
      <c r="C64" s="342" t="s">
        <v>203</v>
      </c>
      <c r="D64" s="343">
        <v>0</v>
      </c>
    </row>
    <row r="65" spans="1:4" ht="25.5">
      <c r="A65" s="104"/>
      <c r="B65" s="341" t="s">
        <v>204</v>
      </c>
      <c r="C65" s="342" t="s">
        <v>205</v>
      </c>
      <c r="D65" s="343">
        <v>0</v>
      </c>
    </row>
    <row r="66" spans="1:4" ht="11.25" customHeight="1">
      <c r="A66" s="104"/>
      <c r="B66" s="341" t="s">
        <v>206</v>
      </c>
      <c r="C66" s="342" t="s">
        <v>377</v>
      </c>
      <c r="D66" s="350">
        <v>0</v>
      </c>
    </row>
    <row r="67" spans="1:4" ht="12" customHeight="1">
      <c r="A67" s="104"/>
      <c r="B67" s="131" t="s">
        <v>55</v>
      </c>
      <c r="C67" s="129" t="s">
        <v>207</v>
      </c>
      <c r="D67" s="344">
        <f>SUM(D68:D72)</f>
        <v>0</v>
      </c>
    </row>
    <row r="68" spans="1:4" ht="12" customHeight="1">
      <c r="A68" s="104"/>
      <c r="B68" s="341" t="s">
        <v>94</v>
      </c>
      <c r="C68" s="342" t="s">
        <v>208</v>
      </c>
      <c r="D68" s="343">
        <v>0</v>
      </c>
    </row>
    <row r="69" spans="1:4" ht="12" customHeight="1">
      <c r="A69" s="104"/>
      <c r="B69" s="341" t="s">
        <v>93</v>
      </c>
      <c r="C69" s="347" t="s">
        <v>209</v>
      </c>
      <c r="D69" s="343">
        <v>0</v>
      </c>
    </row>
    <row r="70" spans="1:4" ht="12" customHeight="1">
      <c r="A70" s="104"/>
      <c r="B70" s="341" t="s">
        <v>95</v>
      </c>
      <c r="C70" s="347" t="s">
        <v>210</v>
      </c>
      <c r="D70" s="343">
        <v>0</v>
      </c>
    </row>
    <row r="71" spans="1:4" ht="12" customHeight="1">
      <c r="A71" s="104"/>
      <c r="B71" s="341" t="s">
        <v>211</v>
      </c>
      <c r="C71" s="347" t="s">
        <v>212</v>
      </c>
      <c r="D71" s="343">
        <v>0</v>
      </c>
    </row>
    <row r="72" spans="1:4" ht="12" customHeight="1">
      <c r="A72" s="104"/>
      <c r="B72" s="341" t="s">
        <v>213</v>
      </c>
      <c r="C72" s="347" t="s">
        <v>214</v>
      </c>
      <c r="D72" s="343">
        <v>0</v>
      </c>
    </row>
    <row r="73" spans="1:4" ht="12" customHeight="1">
      <c r="A73" s="104"/>
      <c r="B73" s="131" t="s">
        <v>56</v>
      </c>
      <c r="C73" s="129" t="s">
        <v>215</v>
      </c>
      <c r="D73" s="344">
        <f>SUM(D74:D76)</f>
        <v>0</v>
      </c>
    </row>
    <row r="74" spans="1:4" ht="25.5">
      <c r="A74" s="104"/>
      <c r="B74" s="341" t="s">
        <v>3</v>
      </c>
      <c r="C74" s="342" t="s">
        <v>216</v>
      </c>
      <c r="D74" s="343">
        <v>0</v>
      </c>
    </row>
    <row r="75" spans="1:4" ht="25.5">
      <c r="A75" s="104"/>
      <c r="B75" s="341" t="s">
        <v>96</v>
      </c>
      <c r="C75" s="342" t="s">
        <v>217</v>
      </c>
      <c r="D75" s="343">
        <v>0</v>
      </c>
    </row>
    <row r="76" spans="1:4" ht="12" customHeight="1">
      <c r="A76" s="104"/>
      <c r="B76" s="341" t="s">
        <v>4</v>
      </c>
      <c r="C76" s="342" t="s">
        <v>218</v>
      </c>
      <c r="D76" s="343">
        <v>0</v>
      </c>
    </row>
    <row r="77" spans="1:4" ht="12" customHeight="1">
      <c r="A77" s="104" t="s">
        <v>27</v>
      </c>
      <c r="B77" s="341"/>
      <c r="C77" s="348" t="s">
        <v>219</v>
      </c>
      <c r="D77" s="344">
        <f>D4+D60</f>
        <v>233675</v>
      </c>
    </row>
    <row r="78" spans="1:4" ht="12" customHeight="1">
      <c r="A78" s="104" t="s">
        <v>28</v>
      </c>
      <c r="B78" s="131"/>
      <c r="C78" s="129" t="s">
        <v>220</v>
      </c>
      <c r="D78" s="344">
        <f>D79+D83</f>
        <v>87706</v>
      </c>
    </row>
    <row r="79" spans="1:4" ht="12" customHeight="1">
      <c r="A79" s="104"/>
      <c r="B79" s="131" t="s">
        <v>47</v>
      </c>
      <c r="C79" s="129" t="s">
        <v>221</v>
      </c>
      <c r="D79" s="344">
        <f>D80+D81+D82</f>
        <v>0</v>
      </c>
    </row>
    <row r="80" spans="1:4" ht="12" customHeight="1">
      <c r="A80" s="104"/>
      <c r="B80" s="341" t="s">
        <v>99</v>
      </c>
      <c r="C80" s="342" t="s">
        <v>222</v>
      </c>
      <c r="D80" s="343">
        <v>0</v>
      </c>
    </row>
    <row r="81" spans="1:4" ht="12" customHeight="1">
      <c r="A81" s="104"/>
      <c r="B81" s="341" t="s">
        <v>223</v>
      </c>
      <c r="C81" s="342" t="s">
        <v>224</v>
      </c>
      <c r="D81" s="343">
        <v>0</v>
      </c>
    </row>
    <row r="82" spans="1:4" ht="12" customHeight="1">
      <c r="A82" s="104"/>
      <c r="B82" s="341" t="s">
        <v>100</v>
      </c>
      <c r="C82" s="342" t="s">
        <v>225</v>
      </c>
      <c r="D82" s="343">
        <v>0</v>
      </c>
    </row>
    <row r="83" spans="1:4" ht="12" customHeight="1">
      <c r="A83" s="104"/>
      <c r="B83" s="131" t="s">
        <v>48</v>
      </c>
      <c r="C83" s="129" t="s">
        <v>270</v>
      </c>
      <c r="D83" s="344">
        <f>SUM(D84:D86)</f>
        <v>87706</v>
      </c>
    </row>
    <row r="84" spans="1:4" ht="12" customHeight="1">
      <c r="A84" s="104"/>
      <c r="B84" s="341" t="s">
        <v>101</v>
      </c>
      <c r="C84" s="342" t="s">
        <v>226</v>
      </c>
      <c r="D84" s="343">
        <v>87706</v>
      </c>
    </row>
    <row r="85" spans="1:4" ht="12" customHeight="1">
      <c r="A85" s="104"/>
      <c r="B85" s="341" t="s">
        <v>102</v>
      </c>
      <c r="C85" s="342" t="s">
        <v>227</v>
      </c>
      <c r="D85" s="343">
        <v>0</v>
      </c>
    </row>
    <row r="86" spans="1:4" ht="12" customHeight="1">
      <c r="A86" s="104"/>
      <c r="B86" s="341" t="s">
        <v>228</v>
      </c>
      <c r="C86" s="342" t="s">
        <v>229</v>
      </c>
      <c r="D86" s="343">
        <v>0</v>
      </c>
    </row>
    <row r="87" spans="1:4" ht="12" customHeight="1">
      <c r="A87" s="104" t="s">
        <v>29</v>
      </c>
      <c r="B87" s="129"/>
      <c r="C87" s="129" t="s">
        <v>230</v>
      </c>
      <c r="D87" s="344">
        <f>D77+D78</f>
        <v>321381</v>
      </c>
    </row>
    <row r="88" spans="1:4" ht="15" customHeight="1">
      <c r="A88" s="109"/>
      <c r="B88" s="109"/>
      <c r="C88" s="110"/>
      <c r="D88" s="111"/>
    </row>
    <row r="89" spans="1:4" ht="12.75">
      <c r="A89" s="112"/>
      <c r="B89" s="113"/>
      <c r="C89" s="113"/>
      <c r="D89" s="113"/>
    </row>
    <row r="90" spans="1:4" s="8" customFormat="1" ht="16.5" customHeight="1">
      <c r="A90" s="386" t="s">
        <v>37</v>
      </c>
      <c r="B90" s="386"/>
      <c r="C90" s="386"/>
      <c r="D90" s="386"/>
    </row>
    <row r="91" spans="1:4" s="13" customFormat="1" ht="12" customHeight="1">
      <c r="A91" s="104" t="s">
        <v>25</v>
      </c>
      <c r="B91" s="129"/>
      <c r="C91" s="130" t="s">
        <v>231</v>
      </c>
      <c r="D91" s="344">
        <f>D92+D93+D94+D95+D104</f>
        <v>158963</v>
      </c>
    </row>
    <row r="92" spans="1:4" ht="12" customHeight="1">
      <c r="A92" s="104"/>
      <c r="B92" s="131" t="s">
        <v>50</v>
      </c>
      <c r="C92" s="129" t="s">
        <v>31</v>
      </c>
      <c r="D92" s="344">
        <v>60691</v>
      </c>
    </row>
    <row r="93" spans="1:4" ht="12" customHeight="1">
      <c r="A93" s="104"/>
      <c r="B93" s="131" t="s">
        <v>51</v>
      </c>
      <c r="C93" s="129" t="s">
        <v>72</v>
      </c>
      <c r="D93" s="344">
        <v>8412</v>
      </c>
    </row>
    <row r="94" spans="1:4" ht="12" customHeight="1">
      <c r="A94" s="104"/>
      <c r="B94" s="131" t="s">
        <v>52</v>
      </c>
      <c r="C94" s="129" t="s">
        <v>68</v>
      </c>
      <c r="D94" s="344">
        <v>61083</v>
      </c>
    </row>
    <row r="95" spans="1:4" ht="12" customHeight="1">
      <c r="A95" s="104"/>
      <c r="B95" s="131" t="s">
        <v>53</v>
      </c>
      <c r="C95" s="129" t="s">
        <v>232</v>
      </c>
      <c r="D95" s="344">
        <v>6000</v>
      </c>
    </row>
    <row r="96" spans="1:4" ht="12" customHeight="1">
      <c r="A96" s="104"/>
      <c r="B96" s="341" t="s">
        <v>104</v>
      </c>
      <c r="C96" s="342" t="s">
        <v>498</v>
      </c>
      <c r="D96" s="343" t="s">
        <v>531</v>
      </c>
    </row>
    <row r="97" spans="1:4" ht="12" customHeight="1">
      <c r="A97" s="104"/>
      <c r="B97" s="341" t="s">
        <v>233</v>
      </c>
      <c r="C97" s="107" t="s">
        <v>528</v>
      </c>
      <c r="D97" s="343">
        <v>250</v>
      </c>
    </row>
    <row r="98" spans="1:4" ht="12" customHeight="1">
      <c r="A98" s="104"/>
      <c r="B98" s="341" t="s">
        <v>235</v>
      </c>
      <c r="C98" s="107" t="s">
        <v>563</v>
      </c>
      <c r="D98" s="343">
        <v>4650</v>
      </c>
    </row>
    <row r="99" spans="1:4" ht="12" customHeight="1">
      <c r="A99" s="104"/>
      <c r="B99" s="341" t="s">
        <v>495</v>
      </c>
      <c r="C99" s="107" t="s">
        <v>237</v>
      </c>
      <c r="D99" s="343">
        <v>300</v>
      </c>
    </row>
    <row r="100" spans="1:4" ht="12" customHeight="1">
      <c r="A100" s="104"/>
      <c r="B100" s="341" t="s">
        <v>236</v>
      </c>
      <c r="C100" s="107" t="s">
        <v>494</v>
      </c>
      <c r="D100" s="343">
        <v>200</v>
      </c>
    </row>
    <row r="101" spans="1:4" ht="12" customHeight="1">
      <c r="A101" s="104"/>
      <c r="B101" s="341" t="s">
        <v>496</v>
      </c>
      <c r="C101" s="107" t="s">
        <v>564</v>
      </c>
      <c r="D101" s="343">
        <v>600</v>
      </c>
    </row>
    <row r="102" spans="1:5" ht="12" customHeight="1">
      <c r="A102" s="104"/>
      <c r="B102" s="341" t="s">
        <v>497</v>
      </c>
      <c r="C102" s="379" t="s">
        <v>531</v>
      </c>
      <c r="D102" s="378" t="s">
        <v>531</v>
      </c>
      <c r="E102" s="343"/>
    </row>
    <row r="103" spans="1:4" ht="12" customHeight="1">
      <c r="A103" s="104"/>
      <c r="B103" s="341" t="s">
        <v>529</v>
      </c>
      <c r="C103" s="107" t="s">
        <v>530</v>
      </c>
      <c r="D103" s="343" t="s">
        <v>531</v>
      </c>
    </row>
    <row r="104" spans="1:4" ht="12" customHeight="1">
      <c r="A104" s="104"/>
      <c r="B104" s="131" t="s">
        <v>59</v>
      </c>
      <c r="C104" s="129" t="s">
        <v>396</v>
      </c>
      <c r="D104" s="344">
        <f>SUM(D105:D113)</f>
        <v>22777</v>
      </c>
    </row>
    <row r="105" spans="1:4" ht="12" customHeight="1">
      <c r="A105" s="104"/>
      <c r="B105" s="341" t="s">
        <v>107</v>
      </c>
      <c r="C105" s="342" t="s">
        <v>238</v>
      </c>
      <c r="D105" s="343">
        <v>4800</v>
      </c>
    </row>
    <row r="106" spans="1:4" ht="25.5">
      <c r="A106" s="104"/>
      <c r="B106" s="341" t="s">
        <v>108</v>
      </c>
      <c r="C106" s="342" t="s">
        <v>239</v>
      </c>
      <c r="D106" s="343">
        <v>0</v>
      </c>
    </row>
    <row r="107" spans="1:4" ht="25.5">
      <c r="A107" s="104"/>
      <c r="B107" s="341" t="s">
        <v>109</v>
      </c>
      <c r="C107" s="342" t="s">
        <v>240</v>
      </c>
      <c r="D107" s="343">
        <v>0</v>
      </c>
    </row>
    <row r="108" spans="1:4" ht="12.75">
      <c r="A108" s="104"/>
      <c r="B108" s="341" t="s">
        <v>110</v>
      </c>
      <c r="C108" s="137" t="s">
        <v>565</v>
      </c>
      <c r="D108" s="343">
        <v>4526</v>
      </c>
    </row>
    <row r="109" spans="1:4" ht="12" customHeight="1">
      <c r="A109" s="104"/>
      <c r="B109" s="341" t="s">
        <v>111</v>
      </c>
      <c r="C109" s="342" t="s">
        <v>242</v>
      </c>
      <c r="D109" s="343">
        <v>4971</v>
      </c>
    </row>
    <row r="110" spans="1:4" ht="25.5">
      <c r="A110" s="104"/>
      <c r="B110" s="341" t="s">
        <v>241</v>
      </c>
      <c r="C110" s="342" t="s">
        <v>244</v>
      </c>
      <c r="D110" s="343">
        <v>0</v>
      </c>
    </row>
    <row r="111" spans="1:4" ht="25.5">
      <c r="A111" s="104"/>
      <c r="B111" s="341" t="s">
        <v>243</v>
      </c>
      <c r="C111" s="342" t="s">
        <v>246</v>
      </c>
      <c r="D111" s="343">
        <v>0</v>
      </c>
    </row>
    <row r="112" spans="1:4" ht="12.75">
      <c r="A112" s="104"/>
      <c r="B112" s="341" t="s">
        <v>245</v>
      </c>
      <c r="C112" s="342" t="s">
        <v>248</v>
      </c>
      <c r="D112" s="343">
        <v>1374</v>
      </c>
    </row>
    <row r="113" spans="1:4" ht="12" customHeight="1">
      <c r="A113" s="104"/>
      <c r="B113" s="341" t="s">
        <v>247</v>
      </c>
      <c r="C113" s="342" t="s">
        <v>32</v>
      </c>
      <c r="D113" s="343">
        <v>7106</v>
      </c>
    </row>
    <row r="114" spans="1:4" ht="12" customHeight="1">
      <c r="A114" s="104" t="s">
        <v>26</v>
      </c>
      <c r="B114" s="129"/>
      <c r="C114" s="130" t="s">
        <v>249</v>
      </c>
      <c r="D114" s="344">
        <f>D115+D116+D117</f>
        <v>106242</v>
      </c>
    </row>
    <row r="115" spans="1:4" s="13" customFormat="1" ht="12" customHeight="1">
      <c r="A115" s="104"/>
      <c r="B115" s="131" t="s">
        <v>54</v>
      </c>
      <c r="C115" s="129" t="s">
        <v>88</v>
      </c>
      <c r="D115" s="344">
        <v>5438</v>
      </c>
    </row>
    <row r="116" spans="1:4" ht="12" customHeight="1">
      <c r="A116" s="104"/>
      <c r="B116" s="131" t="s">
        <v>55</v>
      </c>
      <c r="C116" s="129" t="s">
        <v>75</v>
      </c>
      <c r="D116" s="344">
        <v>100804</v>
      </c>
    </row>
    <row r="117" spans="1:4" ht="12" customHeight="1">
      <c r="A117" s="104"/>
      <c r="B117" s="131" t="s">
        <v>56</v>
      </c>
      <c r="C117" s="129" t="s">
        <v>250</v>
      </c>
      <c r="D117" s="344">
        <f>SUM(D118:D125)</f>
        <v>0</v>
      </c>
    </row>
    <row r="118" spans="1:4" ht="25.5">
      <c r="A118" s="104"/>
      <c r="B118" s="341" t="s">
        <v>3</v>
      </c>
      <c r="C118" s="342" t="s">
        <v>251</v>
      </c>
      <c r="D118" s="343">
        <v>0</v>
      </c>
    </row>
    <row r="119" spans="1:4" ht="25.5">
      <c r="A119" s="104"/>
      <c r="B119" s="341" t="s">
        <v>96</v>
      </c>
      <c r="C119" s="342" t="s">
        <v>252</v>
      </c>
      <c r="D119" s="343">
        <v>0</v>
      </c>
    </row>
    <row r="120" spans="1:4" ht="25.5">
      <c r="A120" s="104"/>
      <c r="B120" s="341" t="s">
        <v>4</v>
      </c>
      <c r="C120" s="342" t="s">
        <v>253</v>
      </c>
      <c r="D120" s="343">
        <v>0</v>
      </c>
    </row>
    <row r="121" spans="1:4" ht="12" customHeight="1">
      <c r="A121" s="104"/>
      <c r="B121" s="341" t="s">
        <v>97</v>
      </c>
      <c r="C121" s="342" t="s">
        <v>254</v>
      </c>
      <c r="D121" s="343">
        <v>0</v>
      </c>
    </row>
    <row r="122" spans="1:4" ht="25.5">
      <c r="A122" s="104"/>
      <c r="B122" s="341" t="s">
        <v>98</v>
      </c>
      <c r="C122" s="342" t="s">
        <v>255</v>
      </c>
      <c r="D122" s="343">
        <v>0</v>
      </c>
    </row>
    <row r="123" spans="1:4" ht="25.5">
      <c r="A123" s="104"/>
      <c r="B123" s="341" t="s">
        <v>256</v>
      </c>
      <c r="C123" s="342" t="s">
        <v>257</v>
      </c>
      <c r="D123" s="343">
        <v>0</v>
      </c>
    </row>
    <row r="124" spans="1:4" ht="12.75">
      <c r="A124" s="104"/>
      <c r="B124" s="341" t="s">
        <v>258</v>
      </c>
      <c r="C124" s="342" t="s">
        <v>76</v>
      </c>
      <c r="D124" s="343">
        <v>0</v>
      </c>
    </row>
    <row r="125" spans="1:4" ht="12" customHeight="1">
      <c r="A125" s="104"/>
      <c r="B125" s="341" t="s">
        <v>259</v>
      </c>
      <c r="C125" s="342" t="s">
        <v>260</v>
      </c>
      <c r="D125" s="343">
        <v>0</v>
      </c>
    </row>
    <row r="126" spans="1:4" s="13" customFormat="1" ht="12" customHeight="1">
      <c r="A126" s="104" t="s">
        <v>27</v>
      </c>
      <c r="B126" s="129"/>
      <c r="C126" s="348" t="s">
        <v>261</v>
      </c>
      <c r="D126" s="344">
        <f>D91+D114</f>
        <v>265205</v>
      </c>
    </row>
    <row r="127" spans="1:4" s="13" customFormat="1" ht="12" customHeight="1">
      <c r="A127" s="104" t="s">
        <v>28</v>
      </c>
      <c r="B127" s="129"/>
      <c r="C127" s="129" t="s">
        <v>262</v>
      </c>
      <c r="D127" s="344">
        <f>D128+D130</f>
        <v>56176</v>
      </c>
    </row>
    <row r="128" spans="1:4" s="13" customFormat="1" ht="12" customHeight="1">
      <c r="A128" s="104"/>
      <c r="B128" s="131" t="s">
        <v>263</v>
      </c>
      <c r="C128" s="129" t="s">
        <v>398</v>
      </c>
      <c r="D128" s="344">
        <f>SUM(D129:D129)</f>
        <v>56176</v>
      </c>
    </row>
    <row r="129" spans="1:4" ht="18" customHeight="1">
      <c r="A129" s="104"/>
      <c r="B129" s="341" t="s">
        <v>99</v>
      </c>
      <c r="C129" s="342" t="s">
        <v>566</v>
      </c>
      <c r="D129" s="343">
        <v>56176</v>
      </c>
    </row>
    <row r="130" spans="1:4" ht="12" customHeight="1">
      <c r="A130" s="104"/>
      <c r="B130" s="131" t="s">
        <v>48</v>
      </c>
      <c r="C130" s="129" t="s">
        <v>399</v>
      </c>
      <c r="D130" s="344">
        <f>SUM(D131:D131)</f>
        <v>0</v>
      </c>
    </row>
    <row r="131" spans="1:4" ht="12" customHeight="1">
      <c r="A131" s="104"/>
      <c r="B131" s="341" t="s">
        <v>101</v>
      </c>
      <c r="C131" s="342" t="s">
        <v>267</v>
      </c>
      <c r="D131" s="343"/>
    </row>
    <row r="132" spans="1:4" ht="15" customHeight="1">
      <c r="A132" s="104" t="s">
        <v>29</v>
      </c>
      <c r="B132" s="104"/>
      <c r="C132" s="349" t="s">
        <v>268</v>
      </c>
      <c r="D132" s="344">
        <f>D126+D127</f>
        <v>321381</v>
      </c>
    </row>
    <row r="133" spans="1:4" ht="12.75">
      <c r="A133" s="132"/>
      <c r="B133" s="133"/>
      <c r="C133" s="133"/>
      <c r="D133" s="133"/>
    </row>
    <row r="134" spans="1:4" ht="12.75">
      <c r="A134" s="134"/>
      <c r="B134" s="135"/>
      <c r="C134" s="135"/>
      <c r="D134" s="135"/>
    </row>
    <row r="135" spans="1:4" ht="12.75">
      <c r="A135" s="386" t="s">
        <v>531</v>
      </c>
      <c r="B135" s="386"/>
      <c r="C135" s="386"/>
      <c r="D135" s="386"/>
    </row>
    <row r="136" spans="1:4" ht="12.75">
      <c r="A136" s="104" t="s">
        <v>531</v>
      </c>
      <c r="B136" s="129"/>
      <c r="C136" s="130" t="s">
        <v>531</v>
      </c>
      <c r="D136" s="344" t="s">
        <v>531</v>
      </c>
    </row>
    <row r="139" ht="12.75">
      <c r="D139" s="315"/>
    </row>
  </sheetData>
  <sheetProtection/>
  <mergeCells count="3">
    <mergeCell ref="A135:D135"/>
    <mergeCell ref="A3:D3"/>
    <mergeCell ref="A90:D90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 Község Önkormányzata bevételei és kiadásai 
(Önkormányzati szinten)
2018.&amp;R&amp;"Times New Roman CE,Félkövér"&amp;12 2. számú melléklet
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84"/>
  <sheetViews>
    <sheetView view="pageLayout" zoomScaleNormal="120" zoomScaleSheetLayoutView="130" workbookViewId="0" topLeftCell="A16">
      <selection activeCell="C78" sqref="C78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3.50390625" style="108" customWidth="1"/>
    <col min="5" max="16384" width="9.375" style="108" customWidth="1"/>
  </cols>
  <sheetData>
    <row r="1" spans="1:4" s="8" customFormat="1" ht="25.5">
      <c r="A1" s="156" t="s">
        <v>112</v>
      </c>
      <c r="B1" s="140" t="s">
        <v>113</v>
      </c>
      <c r="C1" s="140" t="s">
        <v>114</v>
      </c>
      <c r="D1" s="105" t="s">
        <v>11</v>
      </c>
    </row>
    <row r="2" spans="1:4" s="8" customFormat="1" ht="15.75" customHeight="1">
      <c r="A2" s="140">
        <v>1</v>
      </c>
      <c r="B2" s="140">
        <v>2</v>
      </c>
      <c r="C2" s="140">
        <v>3</v>
      </c>
      <c r="D2" s="140">
        <v>4</v>
      </c>
    </row>
    <row r="3" spans="1:4" s="8" customFormat="1" ht="12.75">
      <c r="A3" s="387" t="s">
        <v>36</v>
      </c>
      <c r="B3" s="388"/>
      <c r="C3" s="388"/>
      <c r="D3" s="388"/>
    </row>
    <row r="4" spans="1:4" s="8" customFormat="1" ht="12.75">
      <c r="A4" s="140" t="s">
        <v>25</v>
      </c>
      <c r="B4" s="140"/>
      <c r="C4" s="147" t="s">
        <v>306</v>
      </c>
      <c r="D4" s="306">
        <f>D5+D9+D11+D22</f>
        <v>3726</v>
      </c>
    </row>
    <row r="5" spans="1:4" s="13" customFormat="1" ht="25.5">
      <c r="A5" s="140"/>
      <c r="B5" s="148" t="s">
        <v>50</v>
      </c>
      <c r="C5" s="144" t="s">
        <v>392</v>
      </c>
      <c r="D5" s="306">
        <v>0</v>
      </c>
    </row>
    <row r="6" spans="1:4" ht="25.5">
      <c r="A6" s="140"/>
      <c r="B6" s="146" t="s">
        <v>78</v>
      </c>
      <c r="C6" s="137" t="s">
        <v>130</v>
      </c>
      <c r="D6" s="343">
        <v>0</v>
      </c>
    </row>
    <row r="7" spans="1:4" ht="25.5">
      <c r="A7" s="140"/>
      <c r="B7" s="146" t="s">
        <v>79</v>
      </c>
      <c r="C7" s="137" t="s">
        <v>131</v>
      </c>
      <c r="D7" s="343">
        <v>0</v>
      </c>
    </row>
    <row r="8" spans="1:4" ht="12" customHeight="1">
      <c r="A8" s="140"/>
      <c r="B8" s="146" t="s">
        <v>89</v>
      </c>
      <c r="C8" s="137" t="s">
        <v>132</v>
      </c>
      <c r="D8" s="343">
        <v>0</v>
      </c>
    </row>
    <row r="9" spans="1:4" ht="12" customHeight="1">
      <c r="A9" s="140"/>
      <c r="B9" s="148" t="s">
        <v>51</v>
      </c>
      <c r="C9" s="144" t="s">
        <v>71</v>
      </c>
      <c r="D9" s="307">
        <f>D10</f>
        <v>0</v>
      </c>
    </row>
    <row r="10" spans="1:4" ht="12" customHeight="1">
      <c r="A10" s="140"/>
      <c r="B10" s="146" t="s">
        <v>133</v>
      </c>
      <c r="C10" s="137" t="s">
        <v>358</v>
      </c>
      <c r="D10" s="308"/>
    </row>
    <row r="11" spans="1:4" ht="12" customHeight="1">
      <c r="A11" s="140"/>
      <c r="B11" s="148" t="s">
        <v>52</v>
      </c>
      <c r="C11" s="144" t="s">
        <v>173</v>
      </c>
      <c r="D11" s="307">
        <f>SUM(D12:D21)</f>
        <v>0</v>
      </c>
    </row>
    <row r="12" spans="1:4" ht="12" customHeight="1">
      <c r="A12" s="140"/>
      <c r="B12" s="146" t="s">
        <v>103</v>
      </c>
      <c r="C12" s="137" t="s">
        <v>174</v>
      </c>
      <c r="D12" s="308">
        <v>0</v>
      </c>
    </row>
    <row r="13" spans="1:4" ht="12.75">
      <c r="A13" s="140"/>
      <c r="B13" s="146" t="s">
        <v>175</v>
      </c>
      <c r="C13" s="137" t="s">
        <v>84</v>
      </c>
      <c r="D13" s="308">
        <v>0</v>
      </c>
    </row>
    <row r="14" spans="1:4" ht="12.75">
      <c r="A14" s="140"/>
      <c r="B14" s="146" t="s">
        <v>176</v>
      </c>
      <c r="C14" s="137" t="s">
        <v>177</v>
      </c>
      <c r="D14" s="343">
        <v>0</v>
      </c>
    </row>
    <row r="15" spans="1:4" ht="12.75">
      <c r="A15" s="140"/>
      <c r="B15" s="146" t="s">
        <v>178</v>
      </c>
      <c r="C15" s="137" t="s">
        <v>181</v>
      </c>
      <c r="D15" s="308">
        <v>0</v>
      </c>
    </row>
    <row r="16" spans="1:4" ht="12.75">
      <c r="A16" s="140"/>
      <c r="B16" s="146" t="s">
        <v>180</v>
      </c>
      <c r="C16" s="137" t="s">
        <v>183</v>
      </c>
      <c r="D16" s="308">
        <v>0</v>
      </c>
    </row>
    <row r="17" spans="1:4" ht="12.75">
      <c r="A17" s="140"/>
      <c r="B17" s="146" t="s">
        <v>182</v>
      </c>
      <c r="C17" s="137" t="s">
        <v>185</v>
      </c>
      <c r="D17" s="343">
        <v>0</v>
      </c>
    </row>
    <row r="18" spans="1:4" ht="12.75">
      <c r="A18" s="140"/>
      <c r="B18" s="146" t="s">
        <v>184</v>
      </c>
      <c r="C18" s="137" t="s">
        <v>187</v>
      </c>
      <c r="D18" s="343">
        <v>0</v>
      </c>
    </row>
    <row r="19" spans="1:4" ht="12" customHeight="1">
      <c r="A19" s="140"/>
      <c r="B19" s="146" t="s">
        <v>186</v>
      </c>
      <c r="C19" s="137" t="s">
        <v>189</v>
      </c>
      <c r="D19" s="343">
        <v>0</v>
      </c>
    </row>
    <row r="20" spans="1:4" ht="12" customHeight="1">
      <c r="A20" s="140"/>
      <c r="B20" s="146" t="s">
        <v>188</v>
      </c>
      <c r="C20" s="342" t="s">
        <v>387</v>
      </c>
      <c r="D20" s="343"/>
    </row>
    <row r="21" spans="1:4" ht="12" customHeight="1">
      <c r="A21" s="140"/>
      <c r="B21" s="146" t="s">
        <v>190</v>
      </c>
      <c r="C21" s="137" t="s">
        <v>191</v>
      </c>
      <c r="D21" s="343">
        <v>0</v>
      </c>
    </row>
    <row r="22" spans="1:4" ht="12.75">
      <c r="A22" s="140"/>
      <c r="B22" s="148" t="s">
        <v>53</v>
      </c>
      <c r="C22" s="144" t="s">
        <v>376</v>
      </c>
      <c r="D22" s="309">
        <v>3726</v>
      </c>
    </row>
    <row r="23" spans="1:4" ht="25.5">
      <c r="A23" s="140"/>
      <c r="B23" s="146" t="s">
        <v>104</v>
      </c>
      <c r="C23" s="137" t="s">
        <v>194</v>
      </c>
      <c r="D23" s="343">
        <v>0</v>
      </c>
    </row>
    <row r="24" spans="1:4" ht="12.75">
      <c r="A24" s="140"/>
      <c r="B24" s="146" t="s">
        <v>105</v>
      </c>
      <c r="C24" s="137" t="s">
        <v>195</v>
      </c>
      <c r="D24" s="343">
        <v>3726</v>
      </c>
    </row>
    <row r="25" spans="1:4" ht="12" customHeight="1">
      <c r="A25" s="140" t="s">
        <v>26</v>
      </c>
      <c r="B25" s="146"/>
      <c r="C25" s="147" t="s">
        <v>318</v>
      </c>
      <c r="D25" s="309">
        <v>0</v>
      </c>
    </row>
    <row r="26" spans="1:4" ht="12" customHeight="1">
      <c r="A26" s="140"/>
      <c r="B26" s="148" t="s">
        <v>54</v>
      </c>
      <c r="C26" s="144" t="s">
        <v>319</v>
      </c>
      <c r="D26" s="307">
        <v>0</v>
      </c>
    </row>
    <row r="27" spans="1:4" ht="25.5">
      <c r="A27" s="140"/>
      <c r="B27" s="146" t="s">
        <v>198</v>
      </c>
      <c r="C27" s="137" t="s">
        <v>203</v>
      </c>
      <c r="D27" s="343">
        <v>0</v>
      </c>
    </row>
    <row r="28" spans="1:4" ht="25.5">
      <c r="A28" s="140"/>
      <c r="B28" s="146" t="s">
        <v>200</v>
      </c>
      <c r="C28" s="137" t="s">
        <v>205</v>
      </c>
      <c r="D28" s="343">
        <v>0</v>
      </c>
    </row>
    <row r="29" spans="1:4" ht="12" customHeight="1">
      <c r="A29" s="140"/>
      <c r="B29" s="146" t="s">
        <v>202</v>
      </c>
      <c r="C29" s="342" t="s">
        <v>377</v>
      </c>
      <c r="D29" s="343">
        <v>0</v>
      </c>
    </row>
    <row r="30" spans="1:4" ht="12" customHeight="1">
      <c r="A30" s="140"/>
      <c r="B30" s="148" t="s">
        <v>55</v>
      </c>
      <c r="C30" s="144" t="s">
        <v>207</v>
      </c>
      <c r="D30" s="307">
        <v>0</v>
      </c>
    </row>
    <row r="31" spans="1:4" ht="12.75">
      <c r="A31" s="140"/>
      <c r="B31" s="146" t="s">
        <v>94</v>
      </c>
      <c r="C31" s="137" t="s">
        <v>208</v>
      </c>
      <c r="D31" s="343">
        <v>0</v>
      </c>
    </row>
    <row r="32" spans="1:4" ht="12" customHeight="1">
      <c r="A32" s="140"/>
      <c r="B32" s="146" t="s">
        <v>93</v>
      </c>
      <c r="C32" s="149" t="s">
        <v>209</v>
      </c>
      <c r="D32" s="343">
        <v>0</v>
      </c>
    </row>
    <row r="33" spans="1:4" ht="12" customHeight="1">
      <c r="A33" s="140"/>
      <c r="B33" s="146" t="s">
        <v>95</v>
      </c>
      <c r="C33" s="149" t="s">
        <v>210</v>
      </c>
      <c r="D33" s="343">
        <v>0</v>
      </c>
    </row>
    <row r="34" spans="1:4" ht="12" customHeight="1">
      <c r="A34" s="140"/>
      <c r="B34" s="146" t="s">
        <v>211</v>
      </c>
      <c r="C34" s="149" t="s">
        <v>212</v>
      </c>
      <c r="D34" s="343">
        <v>0</v>
      </c>
    </row>
    <row r="35" spans="1:4" ht="12" customHeight="1">
      <c r="A35" s="140"/>
      <c r="B35" s="146" t="s">
        <v>213</v>
      </c>
      <c r="C35" s="149" t="s">
        <v>214</v>
      </c>
      <c r="D35" s="343">
        <v>0</v>
      </c>
    </row>
    <row r="36" spans="1:4" ht="12" customHeight="1">
      <c r="A36" s="140"/>
      <c r="B36" s="148" t="s">
        <v>56</v>
      </c>
      <c r="C36" s="144" t="s">
        <v>320</v>
      </c>
      <c r="D36" s="307">
        <v>0</v>
      </c>
    </row>
    <row r="37" spans="1:4" ht="25.5">
      <c r="A37" s="140"/>
      <c r="B37" s="146" t="s">
        <v>3</v>
      </c>
      <c r="C37" s="137" t="s">
        <v>217</v>
      </c>
      <c r="D37" s="343">
        <v>0</v>
      </c>
    </row>
    <row r="38" spans="1:4" ht="12.75">
      <c r="A38" s="140"/>
      <c r="B38" s="146" t="s">
        <v>96</v>
      </c>
      <c r="C38" s="137" t="s">
        <v>218</v>
      </c>
      <c r="D38" s="343">
        <v>0</v>
      </c>
    </row>
    <row r="39" spans="1:4" ht="12" customHeight="1">
      <c r="A39" s="140" t="s">
        <v>27</v>
      </c>
      <c r="B39" s="146"/>
      <c r="C39" s="150" t="s">
        <v>219</v>
      </c>
      <c r="D39" s="307">
        <f>D25+D4</f>
        <v>3726</v>
      </c>
    </row>
    <row r="40" spans="1:4" ht="12.75">
      <c r="A40" s="140" t="s">
        <v>28</v>
      </c>
      <c r="B40" s="148"/>
      <c r="C40" s="144" t="s">
        <v>220</v>
      </c>
      <c r="D40" s="307">
        <f>D41+D44</f>
        <v>38446</v>
      </c>
    </row>
    <row r="41" spans="1:4" ht="12" customHeight="1">
      <c r="A41" s="140"/>
      <c r="B41" s="148" t="s">
        <v>47</v>
      </c>
      <c r="C41" s="144" t="s">
        <v>321</v>
      </c>
      <c r="D41" s="307">
        <f>D42</f>
        <v>38446</v>
      </c>
    </row>
    <row r="42" spans="1:4" ht="12" customHeight="1">
      <c r="A42" s="140"/>
      <c r="B42" s="146" t="s">
        <v>99</v>
      </c>
      <c r="C42" s="137" t="s">
        <v>222</v>
      </c>
      <c r="D42" s="308">
        <v>38446</v>
      </c>
    </row>
    <row r="43" spans="1:4" ht="12" customHeight="1">
      <c r="A43" s="140"/>
      <c r="B43" s="146"/>
      <c r="C43" s="137" t="s">
        <v>310</v>
      </c>
      <c r="D43" s="308">
        <v>38289</v>
      </c>
    </row>
    <row r="44" spans="1:4" ht="12" customHeight="1">
      <c r="A44" s="140"/>
      <c r="B44" s="148" t="s">
        <v>48</v>
      </c>
      <c r="C44" s="144" t="s">
        <v>322</v>
      </c>
      <c r="D44" s="307">
        <f>D45</f>
        <v>0</v>
      </c>
    </row>
    <row r="45" spans="1:4" s="13" customFormat="1" ht="13.5" customHeight="1">
      <c r="A45" s="140"/>
      <c r="B45" s="146" t="s">
        <v>101</v>
      </c>
      <c r="C45" s="137" t="s">
        <v>226</v>
      </c>
      <c r="D45" s="343">
        <v>0</v>
      </c>
    </row>
    <row r="46" spans="1:4" ht="12.75">
      <c r="A46" s="140"/>
      <c r="B46" s="146"/>
      <c r="C46" s="137" t="s">
        <v>310</v>
      </c>
      <c r="D46" s="343">
        <v>0</v>
      </c>
    </row>
    <row r="47" spans="1:4" ht="12" customHeight="1">
      <c r="A47" s="140" t="s">
        <v>29</v>
      </c>
      <c r="B47" s="144"/>
      <c r="C47" s="144" t="s">
        <v>230</v>
      </c>
      <c r="D47" s="307">
        <f>D40+D39</f>
        <v>42172</v>
      </c>
    </row>
    <row r="48" spans="1:4" ht="12" customHeight="1">
      <c r="A48" s="141"/>
      <c r="B48" s="141"/>
      <c r="C48" s="142"/>
      <c r="D48" s="143"/>
    </row>
    <row r="49" spans="1:4" ht="12" customHeight="1">
      <c r="A49" s="387" t="s">
        <v>37</v>
      </c>
      <c r="B49" s="388"/>
      <c r="C49" s="388"/>
      <c r="D49" s="388"/>
    </row>
    <row r="50" spans="1:4" ht="12" customHeight="1">
      <c r="A50" s="140" t="s">
        <v>25</v>
      </c>
      <c r="B50" s="144"/>
      <c r="C50" s="145" t="s">
        <v>231</v>
      </c>
      <c r="D50" s="307">
        <f>D55+D54+D53+D51+D52</f>
        <v>42172</v>
      </c>
    </row>
    <row r="51" spans="1:4" ht="12" customHeight="1">
      <c r="A51" s="140"/>
      <c r="B51" s="148" t="s">
        <v>50</v>
      </c>
      <c r="C51" s="144" t="s">
        <v>31</v>
      </c>
      <c r="D51" s="307">
        <v>30115</v>
      </c>
    </row>
    <row r="52" spans="1:4" ht="12.75">
      <c r="A52" s="140"/>
      <c r="B52" s="148" t="s">
        <v>51</v>
      </c>
      <c r="C52" s="144" t="s">
        <v>72</v>
      </c>
      <c r="D52" s="307">
        <v>6064</v>
      </c>
    </row>
    <row r="53" spans="1:4" ht="12.75">
      <c r="A53" s="140"/>
      <c r="B53" s="148" t="s">
        <v>52</v>
      </c>
      <c r="C53" s="144" t="s">
        <v>68</v>
      </c>
      <c r="D53" s="307">
        <v>5993</v>
      </c>
    </row>
    <row r="54" spans="1:4" ht="12.75">
      <c r="A54" s="140"/>
      <c r="B54" s="148" t="s">
        <v>53</v>
      </c>
      <c r="C54" s="144" t="s">
        <v>5</v>
      </c>
      <c r="D54" s="307">
        <v>0</v>
      </c>
    </row>
    <row r="55" spans="1:4" ht="12.75">
      <c r="A55" s="140"/>
      <c r="B55" s="148" t="s">
        <v>59</v>
      </c>
      <c r="C55" s="144" t="s">
        <v>323</v>
      </c>
      <c r="D55" s="307">
        <f>SUM(D56:D62)</f>
        <v>0</v>
      </c>
    </row>
    <row r="56" spans="1:4" ht="12.75">
      <c r="A56" s="140"/>
      <c r="B56" s="146" t="s">
        <v>107</v>
      </c>
      <c r="C56" s="342" t="s">
        <v>238</v>
      </c>
      <c r="D56" s="308">
        <v>0</v>
      </c>
    </row>
    <row r="57" spans="1:4" ht="25.5">
      <c r="A57" s="140"/>
      <c r="B57" s="146" t="s">
        <v>108</v>
      </c>
      <c r="C57" s="137" t="s">
        <v>240</v>
      </c>
      <c r="D57" s="343">
        <v>0</v>
      </c>
    </row>
    <row r="58" spans="1:4" ht="25.5">
      <c r="A58" s="140"/>
      <c r="B58" s="146" t="s">
        <v>109</v>
      </c>
      <c r="C58" s="137" t="s">
        <v>393</v>
      </c>
      <c r="D58" s="343">
        <v>0</v>
      </c>
    </row>
    <row r="59" spans="1:4" ht="12.75">
      <c r="A59" s="140"/>
      <c r="B59" s="146" t="s">
        <v>110</v>
      </c>
      <c r="C59" s="137" t="s">
        <v>242</v>
      </c>
      <c r="D59" s="343">
        <v>0</v>
      </c>
    </row>
    <row r="60" spans="1:4" ht="25.5">
      <c r="A60" s="140"/>
      <c r="B60" s="146" t="s">
        <v>111</v>
      </c>
      <c r="C60" s="137" t="s">
        <v>246</v>
      </c>
      <c r="D60" s="343">
        <v>0</v>
      </c>
    </row>
    <row r="61" spans="1:4" ht="12.75">
      <c r="A61" s="140"/>
      <c r="B61" s="146" t="s">
        <v>241</v>
      </c>
      <c r="C61" s="137" t="s">
        <v>248</v>
      </c>
      <c r="D61" s="343">
        <v>0</v>
      </c>
    </row>
    <row r="62" spans="1:4" ht="12" customHeight="1">
      <c r="A62" s="140"/>
      <c r="B62" s="146" t="s">
        <v>243</v>
      </c>
      <c r="C62" s="137" t="s">
        <v>32</v>
      </c>
      <c r="D62" s="343">
        <v>0</v>
      </c>
    </row>
    <row r="63" spans="1:4" ht="12" customHeight="1">
      <c r="A63" s="140" t="s">
        <v>26</v>
      </c>
      <c r="B63" s="144"/>
      <c r="C63" s="145" t="s">
        <v>249</v>
      </c>
      <c r="D63" s="307">
        <f>D64+D65+D66</f>
        <v>0</v>
      </c>
    </row>
    <row r="64" spans="1:4" ht="12" customHeight="1">
      <c r="A64" s="140"/>
      <c r="B64" s="148" t="s">
        <v>54</v>
      </c>
      <c r="C64" s="144" t="s">
        <v>88</v>
      </c>
      <c r="D64" s="307">
        <v>0</v>
      </c>
    </row>
    <row r="65" spans="1:4" ht="12" customHeight="1">
      <c r="A65" s="140"/>
      <c r="B65" s="148" t="s">
        <v>55</v>
      </c>
      <c r="C65" s="144" t="s">
        <v>75</v>
      </c>
      <c r="D65" s="307">
        <v>0</v>
      </c>
    </row>
    <row r="66" spans="1:4" ht="12" customHeight="1">
      <c r="A66" s="140"/>
      <c r="B66" s="148" t="s">
        <v>56</v>
      </c>
      <c r="C66" s="144" t="s">
        <v>324</v>
      </c>
      <c r="D66" s="307">
        <v>0</v>
      </c>
    </row>
    <row r="67" spans="1:4" ht="25.5">
      <c r="A67" s="140"/>
      <c r="B67" s="146" t="s">
        <v>3</v>
      </c>
      <c r="C67" s="137" t="s">
        <v>252</v>
      </c>
      <c r="D67" s="343">
        <v>0</v>
      </c>
    </row>
    <row r="68" spans="1:4" ht="25.5">
      <c r="A68" s="140"/>
      <c r="B68" s="146" t="s">
        <v>96</v>
      </c>
      <c r="C68" s="137" t="s">
        <v>253</v>
      </c>
      <c r="D68" s="343">
        <v>0</v>
      </c>
    </row>
    <row r="69" spans="1:4" ht="12.75">
      <c r="A69" s="140"/>
      <c r="B69" s="146" t="s">
        <v>4</v>
      </c>
      <c r="C69" s="137" t="s">
        <v>254</v>
      </c>
      <c r="D69" s="343">
        <v>0</v>
      </c>
    </row>
    <row r="70" spans="1:4" ht="25.5">
      <c r="A70" s="140"/>
      <c r="B70" s="146" t="s">
        <v>256</v>
      </c>
      <c r="C70" s="137" t="s">
        <v>257</v>
      </c>
      <c r="D70" s="343">
        <v>0</v>
      </c>
    </row>
    <row r="71" spans="1:4" ht="12" customHeight="1">
      <c r="A71" s="140"/>
      <c r="B71" s="146" t="s">
        <v>97</v>
      </c>
      <c r="C71" s="137" t="s">
        <v>76</v>
      </c>
      <c r="D71" s="343">
        <v>0</v>
      </c>
    </row>
    <row r="72" spans="1:4" ht="12" customHeight="1">
      <c r="A72" s="140"/>
      <c r="B72" s="146" t="s">
        <v>98</v>
      </c>
      <c r="C72" s="137" t="s">
        <v>260</v>
      </c>
      <c r="D72" s="343">
        <v>0</v>
      </c>
    </row>
    <row r="73" spans="1:4" ht="12" customHeight="1">
      <c r="A73" s="140" t="s">
        <v>27</v>
      </c>
      <c r="B73" s="144"/>
      <c r="C73" s="150" t="s">
        <v>261</v>
      </c>
      <c r="D73" s="307">
        <f>D63+D50</f>
        <v>42172</v>
      </c>
    </row>
    <row r="74" spans="1:4" ht="12" customHeight="1">
      <c r="A74" s="140" t="s">
        <v>28</v>
      </c>
      <c r="B74" s="144"/>
      <c r="C74" s="144" t="s">
        <v>262</v>
      </c>
      <c r="D74" s="307">
        <v>0</v>
      </c>
    </row>
    <row r="75" spans="1:4" ht="12" customHeight="1">
      <c r="A75" s="140"/>
      <c r="B75" s="148" t="s">
        <v>263</v>
      </c>
      <c r="C75" s="144" t="s">
        <v>264</v>
      </c>
      <c r="D75" s="307">
        <v>0</v>
      </c>
    </row>
    <row r="76" spans="1:4" ht="12" customHeight="1">
      <c r="A76" s="140"/>
      <c r="B76" s="146" t="s">
        <v>99</v>
      </c>
      <c r="C76" s="137" t="s">
        <v>265</v>
      </c>
      <c r="D76" s="343">
        <v>0</v>
      </c>
    </row>
    <row r="77" spans="1:4" ht="12" customHeight="1">
      <c r="A77" s="140"/>
      <c r="B77" s="148" t="s">
        <v>48</v>
      </c>
      <c r="C77" s="144" t="s">
        <v>266</v>
      </c>
      <c r="D77" s="307">
        <v>0</v>
      </c>
    </row>
    <row r="78" spans="1:4" ht="12" customHeight="1">
      <c r="A78" s="140"/>
      <c r="B78" s="146" t="s">
        <v>101</v>
      </c>
      <c r="C78" s="137" t="s">
        <v>267</v>
      </c>
      <c r="D78" s="343">
        <v>0</v>
      </c>
    </row>
    <row r="79" spans="1:4" ht="12" customHeight="1">
      <c r="A79" s="140" t="s">
        <v>29</v>
      </c>
      <c r="B79" s="140"/>
      <c r="C79" s="151" t="s">
        <v>268</v>
      </c>
      <c r="D79" s="307">
        <f>D73+D74</f>
        <v>42172</v>
      </c>
    </row>
    <row r="80" spans="1:4" ht="12" customHeight="1">
      <c r="A80" s="152"/>
      <c r="B80" s="153"/>
      <c r="C80" s="153"/>
      <c r="D80" s="153"/>
    </row>
    <row r="81" spans="1:4" ht="12" customHeight="1">
      <c r="A81" s="154"/>
      <c r="B81" s="155"/>
      <c r="C81" s="155"/>
      <c r="D81" s="155"/>
    </row>
    <row r="82" spans="1:4" ht="12" customHeight="1">
      <c r="A82" s="387" t="s">
        <v>531</v>
      </c>
      <c r="B82" s="388"/>
      <c r="C82" s="388"/>
      <c r="D82" s="388"/>
    </row>
    <row r="83" spans="1:4" ht="12.75">
      <c r="A83" s="140" t="s">
        <v>30</v>
      </c>
      <c r="B83" s="144"/>
      <c r="C83" s="145" t="s">
        <v>567</v>
      </c>
      <c r="D83" s="307" t="s">
        <v>531</v>
      </c>
    </row>
    <row r="84" spans="1:4" ht="12.75">
      <c r="A84" s="112"/>
      <c r="B84" s="113"/>
      <c r="C84" s="113"/>
      <c r="D84" s="113"/>
    </row>
  </sheetData>
  <sheetProtection/>
  <mergeCells count="3">
    <mergeCell ref="A49:D49"/>
    <mergeCell ref="A3:D3"/>
    <mergeCell ref="A82:D82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Közös Önkormányzati  Hivatal
bevételei és kiadásai
2018. év&amp;R&amp;"Times New Roman CE,Félkövér"&amp;12 2.2. számú melléklet
ezer Ft-ban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84"/>
  <sheetViews>
    <sheetView tabSelected="1" view="pageLayout" zoomScaleNormal="120" zoomScaleSheetLayoutView="130" workbookViewId="0" topLeftCell="A1">
      <selection activeCell="A82" sqref="A82:D82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3.50390625" style="315" customWidth="1"/>
    <col min="5" max="16384" width="9.375" style="108" customWidth="1"/>
  </cols>
  <sheetData>
    <row r="1" spans="1:4" s="8" customFormat="1" ht="25.5">
      <c r="A1" s="156" t="s">
        <v>112</v>
      </c>
      <c r="B1" s="140" t="s">
        <v>113</v>
      </c>
      <c r="C1" s="140" t="s">
        <v>114</v>
      </c>
      <c r="D1" s="304" t="s">
        <v>11</v>
      </c>
    </row>
    <row r="2" spans="1:4" s="8" customFormat="1" ht="15.75" customHeight="1">
      <c r="A2" s="140">
        <v>1</v>
      </c>
      <c r="B2" s="140">
        <v>2</v>
      </c>
      <c r="C2" s="140">
        <v>3</v>
      </c>
      <c r="D2" s="305">
        <v>4</v>
      </c>
    </row>
    <row r="3" spans="1:4" s="8" customFormat="1" ht="12.75">
      <c r="A3" s="387" t="s">
        <v>36</v>
      </c>
      <c r="B3" s="388"/>
      <c r="C3" s="388"/>
      <c r="D3" s="388"/>
    </row>
    <row r="4" spans="1:4" s="8" customFormat="1" ht="12.75">
      <c r="A4" s="140" t="s">
        <v>25</v>
      </c>
      <c r="B4" s="140"/>
      <c r="C4" s="147" t="s">
        <v>311</v>
      </c>
      <c r="D4" s="306">
        <f>D5+D9+D20</f>
        <v>36906</v>
      </c>
    </row>
    <row r="5" spans="1:4" s="13" customFormat="1" ht="25.5">
      <c r="A5" s="140"/>
      <c r="B5" s="148" t="s">
        <v>50</v>
      </c>
      <c r="C5" s="144" t="s">
        <v>116</v>
      </c>
      <c r="D5" s="306">
        <v>0</v>
      </c>
    </row>
    <row r="6" spans="1:4" ht="25.5">
      <c r="A6" s="140"/>
      <c r="B6" s="146" t="s">
        <v>78</v>
      </c>
      <c r="C6" s="137" t="s">
        <v>130</v>
      </c>
      <c r="D6" s="343">
        <v>0</v>
      </c>
    </row>
    <row r="7" spans="1:4" ht="25.5">
      <c r="A7" s="140"/>
      <c r="B7" s="146" t="s">
        <v>79</v>
      </c>
      <c r="C7" s="137" t="s">
        <v>131</v>
      </c>
      <c r="D7" s="343">
        <v>0</v>
      </c>
    </row>
    <row r="8" spans="1:4" ht="25.5">
      <c r="A8" s="140"/>
      <c r="B8" s="146" t="s">
        <v>89</v>
      </c>
      <c r="C8" s="137" t="s">
        <v>132</v>
      </c>
      <c r="D8" s="343">
        <v>0</v>
      </c>
    </row>
    <row r="9" spans="1:4" ht="12" customHeight="1">
      <c r="A9" s="140"/>
      <c r="B9" s="148" t="s">
        <v>51</v>
      </c>
      <c r="C9" s="144" t="s">
        <v>395</v>
      </c>
      <c r="D9" s="307">
        <f>D19+D17+D16+D15+D14+D13+D12+D11+D10+D18</f>
        <v>36906</v>
      </c>
    </row>
    <row r="10" spans="1:4" ht="12" customHeight="1">
      <c r="A10" s="140"/>
      <c r="B10" s="146" t="s">
        <v>133</v>
      </c>
      <c r="C10" s="137" t="s">
        <v>174</v>
      </c>
      <c r="D10" s="343">
        <v>0</v>
      </c>
    </row>
    <row r="11" spans="1:4" ht="12.75">
      <c r="A11" s="140"/>
      <c r="B11" s="146" t="s">
        <v>175</v>
      </c>
      <c r="C11" s="137" t="s">
        <v>84</v>
      </c>
      <c r="D11" s="308">
        <v>0</v>
      </c>
    </row>
    <row r="12" spans="1:4" ht="12.75">
      <c r="A12" s="140"/>
      <c r="B12" s="146" t="s">
        <v>143</v>
      </c>
      <c r="C12" s="137" t="s">
        <v>177</v>
      </c>
      <c r="D12" s="343">
        <v>760</v>
      </c>
    </row>
    <row r="13" spans="1:7" ht="12.75">
      <c r="A13" s="140"/>
      <c r="B13" s="146" t="s">
        <v>157</v>
      </c>
      <c r="C13" s="137" t="s">
        <v>181</v>
      </c>
      <c r="D13" s="308">
        <v>28300</v>
      </c>
      <c r="G13" s="315"/>
    </row>
    <row r="14" spans="1:4" ht="12.75">
      <c r="A14" s="140"/>
      <c r="B14" s="146" t="s">
        <v>312</v>
      </c>
      <c r="C14" s="137" t="s">
        <v>183</v>
      </c>
      <c r="D14" s="308">
        <v>7846</v>
      </c>
    </row>
    <row r="15" spans="1:4" ht="12.75">
      <c r="A15" s="140"/>
      <c r="B15" s="146" t="s">
        <v>313</v>
      </c>
      <c r="C15" s="137" t="s">
        <v>185</v>
      </c>
      <c r="D15" s="343">
        <v>0</v>
      </c>
    </row>
    <row r="16" spans="1:4" ht="12.75">
      <c r="A16" s="140"/>
      <c r="B16" s="146" t="s">
        <v>314</v>
      </c>
      <c r="C16" s="137" t="s">
        <v>187</v>
      </c>
      <c r="D16" s="343">
        <v>0</v>
      </c>
    </row>
    <row r="17" spans="1:4" ht="12" customHeight="1">
      <c r="A17" s="140"/>
      <c r="B17" s="146" t="s">
        <v>315</v>
      </c>
      <c r="C17" s="137" t="s">
        <v>189</v>
      </c>
      <c r="D17" s="343">
        <v>0</v>
      </c>
    </row>
    <row r="18" spans="1:4" ht="12" customHeight="1">
      <c r="A18" s="140"/>
      <c r="B18" s="146" t="s">
        <v>316</v>
      </c>
      <c r="C18" s="342" t="s">
        <v>387</v>
      </c>
      <c r="D18" s="343"/>
    </row>
    <row r="19" spans="1:4" ht="12" customHeight="1">
      <c r="A19" s="140"/>
      <c r="B19" s="146" t="s">
        <v>394</v>
      </c>
      <c r="C19" s="137" t="s">
        <v>191</v>
      </c>
      <c r="D19" s="343">
        <v>0</v>
      </c>
    </row>
    <row r="20" spans="1:4" ht="12.75">
      <c r="A20" s="140"/>
      <c r="B20" s="148" t="s">
        <v>52</v>
      </c>
      <c r="C20" s="144" t="s">
        <v>317</v>
      </c>
      <c r="D20" s="309">
        <v>0</v>
      </c>
    </row>
    <row r="21" spans="1:4" ht="25.5">
      <c r="A21" s="140"/>
      <c r="B21" s="146" t="s">
        <v>103</v>
      </c>
      <c r="C21" s="137" t="s">
        <v>194</v>
      </c>
      <c r="D21" s="343">
        <v>0</v>
      </c>
    </row>
    <row r="22" spans="1:4" ht="12" customHeight="1">
      <c r="A22" s="140"/>
      <c r="B22" s="146" t="s">
        <v>175</v>
      </c>
      <c r="C22" s="137" t="s">
        <v>195</v>
      </c>
      <c r="D22" s="343">
        <v>0</v>
      </c>
    </row>
    <row r="23" spans="1:4" ht="12" customHeight="1">
      <c r="A23" s="140" t="s">
        <v>26</v>
      </c>
      <c r="B23" s="146"/>
      <c r="C23" s="147" t="s">
        <v>318</v>
      </c>
      <c r="D23" s="309">
        <v>0</v>
      </c>
    </row>
    <row r="24" spans="1:4" ht="12" customHeight="1">
      <c r="A24" s="140"/>
      <c r="B24" s="148" t="s">
        <v>54</v>
      </c>
      <c r="C24" s="144" t="s">
        <v>319</v>
      </c>
      <c r="D24" s="307">
        <v>0</v>
      </c>
    </row>
    <row r="25" spans="1:4" ht="25.5">
      <c r="A25" s="140"/>
      <c r="B25" s="146" t="s">
        <v>198</v>
      </c>
      <c r="C25" s="137" t="s">
        <v>203</v>
      </c>
      <c r="D25" s="343">
        <v>0</v>
      </c>
    </row>
    <row r="26" spans="1:4" ht="25.5">
      <c r="A26" s="140"/>
      <c r="B26" s="146" t="s">
        <v>200</v>
      </c>
      <c r="C26" s="137" t="s">
        <v>205</v>
      </c>
      <c r="D26" s="343">
        <v>0</v>
      </c>
    </row>
    <row r="27" spans="1:4" ht="25.5">
      <c r="A27" s="140"/>
      <c r="B27" s="146" t="s">
        <v>202</v>
      </c>
      <c r="C27" s="342" t="s">
        <v>377</v>
      </c>
      <c r="D27" s="343">
        <v>0</v>
      </c>
    </row>
    <row r="28" spans="1:4" ht="12" customHeight="1">
      <c r="A28" s="140"/>
      <c r="B28" s="148" t="s">
        <v>55</v>
      </c>
      <c r="C28" s="144" t="s">
        <v>207</v>
      </c>
      <c r="D28" s="307">
        <v>0</v>
      </c>
    </row>
    <row r="29" spans="1:4" ht="12.75">
      <c r="A29" s="140"/>
      <c r="B29" s="146" t="s">
        <v>94</v>
      </c>
      <c r="C29" s="137" t="s">
        <v>208</v>
      </c>
      <c r="D29" s="343">
        <v>0</v>
      </c>
    </row>
    <row r="30" spans="1:4" ht="12" customHeight="1">
      <c r="A30" s="140"/>
      <c r="B30" s="146" t="s">
        <v>93</v>
      </c>
      <c r="C30" s="149" t="s">
        <v>209</v>
      </c>
      <c r="D30" s="343">
        <v>0</v>
      </c>
    </row>
    <row r="31" spans="1:4" ht="12" customHeight="1">
      <c r="A31" s="140"/>
      <c r="B31" s="146" t="s">
        <v>95</v>
      </c>
      <c r="C31" s="149" t="s">
        <v>210</v>
      </c>
      <c r="D31" s="343">
        <v>0</v>
      </c>
    </row>
    <row r="32" spans="1:4" ht="12" customHeight="1">
      <c r="A32" s="140"/>
      <c r="B32" s="146" t="s">
        <v>211</v>
      </c>
      <c r="C32" s="149" t="s">
        <v>212</v>
      </c>
      <c r="D32" s="343">
        <v>0</v>
      </c>
    </row>
    <row r="33" spans="1:4" ht="12" customHeight="1">
      <c r="A33" s="140"/>
      <c r="B33" s="146" t="s">
        <v>213</v>
      </c>
      <c r="C33" s="149" t="s">
        <v>214</v>
      </c>
      <c r="D33" s="343">
        <v>0</v>
      </c>
    </row>
    <row r="34" spans="1:4" ht="12" customHeight="1">
      <c r="A34" s="140"/>
      <c r="B34" s="148" t="s">
        <v>56</v>
      </c>
      <c r="C34" s="144" t="s">
        <v>320</v>
      </c>
      <c r="D34" s="307">
        <v>0</v>
      </c>
    </row>
    <row r="35" spans="1:4" ht="25.5">
      <c r="A35" s="140"/>
      <c r="B35" s="146" t="s">
        <v>3</v>
      </c>
      <c r="C35" s="137" t="s">
        <v>217</v>
      </c>
      <c r="D35" s="343">
        <v>0</v>
      </c>
    </row>
    <row r="36" spans="1:4" ht="12" customHeight="1">
      <c r="A36" s="140"/>
      <c r="B36" s="146" t="s">
        <v>96</v>
      </c>
      <c r="C36" s="137" t="s">
        <v>218</v>
      </c>
      <c r="D36" s="343">
        <v>0</v>
      </c>
    </row>
    <row r="37" spans="1:4" ht="12" customHeight="1">
      <c r="A37" s="140" t="s">
        <v>27</v>
      </c>
      <c r="B37" s="146"/>
      <c r="C37" s="150" t="s">
        <v>219</v>
      </c>
      <c r="D37" s="307">
        <f>D23+D4</f>
        <v>36906</v>
      </c>
    </row>
    <row r="38" spans="1:4" ht="12.75">
      <c r="A38" s="140" t="s">
        <v>28</v>
      </c>
      <c r="B38" s="148"/>
      <c r="C38" s="144" t="s">
        <v>220</v>
      </c>
      <c r="D38" s="307">
        <f>D39+D42</f>
        <v>18151</v>
      </c>
    </row>
    <row r="39" spans="1:4" ht="12" customHeight="1">
      <c r="A39" s="140"/>
      <c r="B39" s="148" t="s">
        <v>47</v>
      </c>
      <c r="C39" s="144" t="s">
        <v>321</v>
      </c>
      <c r="D39" s="307">
        <f>D40</f>
        <v>18151</v>
      </c>
    </row>
    <row r="40" spans="1:4" ht="12" customHeight="1">
      <c r="A40" s="140"/>
      <c r="B40" s="146" t="s">
        <v>99</v>
      </c>
      <c r="C40" s="137" t="s">
        <v>222</v>
      </c>
      <c r="D40" s="308">
        <v>18151</v>
      </c>
    </row>
    <row r="41" spans="1:4" ht="12" customHeight="1">
      <c r="A41" s="140"/>
      <c r="B41" s="146"/>
      <c r="C41" s="137" t="s">
        <v>310</v>
      </c>
      <c r="D41" s="308">
        <v>17887</v>
      </c>
    </row>
    <row r="42" spans="1:4" ht="12" customHeight="1">
      <c r="A42" s="140"/>
      <c r="B42" s="148" t="s">
        <v>48</v>
      </c>
      <c r="C42" s="144" t="s">
        <v>322</v>
      </c>
      <c r="D42" s="307">
        <v>0</v>
      </c>
    </row>
    <row r="43" spans="1:4" s="13" customFormat="1" ht="13.5" customHeight="1">
      <c r="A43" s="140"/>
      <c r="B43" s="146" t="s">
        <v>101</v>
      </c>
      <c r="C43" s="137" t="s">
        <v>226</v>
      </c>
      <c r="D43" s="343">
        <v>0</v>
      </c>
    </row>
    <row r="44" spans="1:4" ht="12.75">
      <c r="A44" s="140"/>
      <c r="B44" s="146"/>
      <c r="C44" s="137" t="s">
        <v>310</v>
      </c>
      <c r="D44" s="343">
        <v>0</v>
      </c>
    </row>
    <row r="45" spans="1:4" ht="12" customHeight="1">
      <c r="A45" s="140" t="s">
        <v>29</v>
      </c>
      <c r="B45" s="144"/>
      <c r="C45" s="144" t="s">
        <v>230</v>
      </c>
      <c r="D45" s="307">
        <f>D38+D37</f>
        <v>55057</v>
      </c>
    </row>
    <row r="46" spans="1:4" ht="12" customHeight="1">
      <c r="A46" s="141"/>
      <c r="B46" s="141"/>
      <c r="C46" s="142"/>
      <c r="D46" s="310"/>
    </row>
    <row r="47" spans="1:4" ht="12.75">
      <c r="A47" s="138"/>
      <c r="B47" s="139"/>
      <c r="C47" s="139"/>
      <c r="D47" s="311"/>
    </row>
    <row r="48" spans="1:4" ht="12" customHeight="1">
      <c r="A48" s="387" t="s">
        <v>37</v>
      </c>
      <c r="B48" s="388"/>
      <c r="C48" s="388"/>
      <c r="D48" s="388"/>
    </row>
    <row r="49" spans="1:4" ht="12" customHeight="1">
      <c r="A49" s="140" t="s">
        <v>25</v>
      </c>
      <c r="B49" s="144"/>
      <c r="C49" s="145" t="s">
        <v>231</v>
      </c>
      <c r="D49" s="307">
        <f>D55+D53+D52+D51+D50</f>
        <v>55057</v>
      </c>
    </row>
    <row r="50" spans="1:4" ht="12" customHeight="1">
      <c r="A50" s="140"/>
      <c r="B50" s="148" t="s">
        <v>50</v>
      </c>
      <c r="C50" s="144" t="s">
        <v>31</v>
      </c>
      <c r="D50" s="307">
        <v>18502</v>
      </c>
    </row>
    <row r="51" spans="1:4" ht="12.75">
      <c r="A51" s="140"/>
      <c r="B51" s="148" t="s">
        <v>51</v>
      </c>
      <c r="C51" s="144" t="s">
        <v>72</v>
      </c>
      <c r="D51" s="307">
        <v>3607</v>
      </c>
    </row>
    <row r="52" spans="1:9" ht="12.75">
      <c r="A52" s="140"/>
      <c r="B52" s="148" t="s">
        <v>52</v>
      </c>
      <c r="C52" s="144" t="s">
        <v>68</v>
      </c>
      <c r="D52" s="307">
        <v>32948</v>
      </c>
      <c r="H52" s="315"/>
      <c r="I52" s="315"/>
    </row>
    <row r="53" spans="1:4" ht="12.75">
      <c r="A53" s="140"/>
      <c r="B53" s="148" t="s">
        <v>53</v>
      </c>
      <c r="C53" s="144" t="s">
        <v>5</v>
      </c>
      <c r="D53" s="307">
        <v>0</v>
      </c>
    </row>
    <row r="54" spans="1:4" ht="12.75">
      <c r="A54" s="140"/>
      <c r="B54" s="146" t="s">
        <v>104</v>
      </c>
      <c r="C54" s="137" t="s">
        <v>234</v>
      </c>
      <c r="D54" s="343">
        <v>0</v>
      </c>
    </row>
    <row r="55" spans="1:4" ht="12.75">
      <c r="A55" s="140"/>
      <c r="B55" s="148" t="s">
        <v>59</v>
      </c>
      <c r="C55" s="144" t="s">
        <v>323</v>
      </c>
      <c r="D55" s="307">
        <f>SUM(D56:D62)</f>
        <v>0</v>
      </c>
    </row>
    <row r="56" spans="1:4" ht="12.75">
      <c r="A56" s="140"/>
      <c r="B56" s="146" t="s">
        <v>107</v>
      </c>
      <c r="C56" s="342" t="s">
        <v>238</v>
      </c>
      <c r="D56" s="343">
        <v>0</v>
      </c>
    </row>
    <row r="57" spans="1:4" ht="25.5">
      <c r="A57" s="140"/>
      <c r="B57" s="146" t="s">
        <v>108</v>
      </c>
      <c r="C57" s="137" t="s">
        <v>240</v>
      </c>
      <c r="D57" s="343">
        <v>0</v>
      </c>
    </row>
    <row r="58" spans="1:4" ht="25.5">
      <c r="A58" s="140"/>
      <c r="B58" s="146" t="s">
        <v>109</v>
      </c>
      <c r="C58" s="137" t="s">
        <v>393</v>
      </c>
      <c r="D58" s="343">
        <v>0</v>
      </c>
    </row>
    <row r="59" spans="1:4" ht="12.75">
      <c r="A59" s="140"/>
      <c r="B59" s="146" t="s">
        <v>110</v>
      </c>
      <c r="C59" s="137" t="s">
        <v>242</v>
      </c>
      <c r="D59" s="343">
        <v>0</v>
      </c>
    </row>
    <row r="60" spans="1:4" ht="25.5">
      <c r="A60" s="140"/>
      <c r="B60" s="146" t="s">
        <v>111</v>
      </c>
      <c r="C60" s="137" t="s">
        <v>246</v>
      </c>
      <c r="D60" s="343">
        <v>0</v>
      </c>
    </row>
    <row r="61" spans="1:4" ht="12.75">
      <c r="A61" s="140"/>
      <c r="B61" s="146" t="s">
        <v>241</v>
      </c>
      <c r="C61" s="137" t="s">
        <v>248</v>
      </c>
      <c r="D61" s="343">
        <v>0</v>
      </c>
    </row>
    <row r="62" spans="1:4" ht="12" customHeight="1">
      <c r="A62" s="140"/>
      <c r="B62" s="146" t="s">
        <v>243</v>
      </c>
      <c r="C62" s="137" t="s">
        <v>32</v>
      </c>
      <c r="D62" s="343">
        <v>0</v>
      </c>
    </row>
    <row r="63" spans="1:4" ht="12" customHeight="1">
      <c r="A63" s="140" t="s">
        <v>26</v>
      </c>
      <c r="B63" s="144"/>
      <c r="C63" s="145" t="s">
        <v>249</v>
      </c>
      <c r="D63" s="307">
        <v>0</v>
      </c>
    </row>
    <row r="64" spans="1:4" ht="12" customHeight="1">
      <c r="A64" s="140"/>
      <c r="B64" s="148" t="s">
        <v>54</v>
      </c>
      <c r="C64" s="144" t="s">
        <v>88</v>
      </c>
      <c r="D64" s="307">
        <v>0</v>
      </c>
    </row>
    <row r="65" spans="1:4" ht="12" customHeight="1">
      <c r="A65" s="140"/>
      <c r="B65" s="148" t="s">
        <v>55</v>
      </c>
      <c r="C65" s="144" t="s">
        <v>75</v>
      </c>
      <c r="D65" s="307">
        <v>0</v>
      </c>
    </row>
    <row r="66" spans="1:4" ht="12" customHeight="1">
      <c r="A66" s="140"/>
      <c r="B66" s="148" t="s">
        <v>56</v>
      </c>
      <c r="C66" s="144" t="s">
        <v>324</v>
      </c>
      <c r="D66" s="307">
        <v>0</v>
      </c>
    </row>
    <row r="67" spans="1:4" ht="25.5">
      <c r="A67" s="140"/>
      <c r="B67" s="146" t="s">
        <v>3</v>
      </c>
      <c r="C67" s="137" t="s">
        <v>252</v>
      </c>
      <c r="D67" s="343">
        <v>0</v>
      </c>
    </row>
    <row r="68" spans="1:4" ht="25.5">
      <c r="A68" s="140"/>
      <c r="B68" s="146" t="s">
        <v>96</v>
      </c>
      <c r="C68" s="137" t="s">
        <v>253</v>
      </c>
      <c r="D68" s="343">
        <v>0</v>
      </c>
    </row>
    <row r="69" spans="1:4" ht="12.75">
      <c r="A69" s="140"/>
      <c r="B69" s="146" t="s">
        <v>4</v>
      </c>
      <c r="C69" s="137" t="s">
        <v>254</v>
      </c>
      <c r="D69" s="343">
        <v>0</v>
      </c>
    </row>
    <row r="70" spans="1:4" ht="25.5">
      <c r="A70" s="140"/>
      <c r="B70" s="146" t="s">
        <v>256</v>
      </c>
      <c r="C70" s="137" t="s">
        <v>257</v>
      </c>
      <c r="D70" s="343">
        <v>0</v>
      </c>
    </row>
    <row r="71" spans="1:4" ht="12" customHeight="1">
      <c r="A71" s="140"/>
      <c r="B71" s="146" t="s">
        <v>97</v>
      </c>
      <c r="C71" s="137" t="s">
        <v>76</v>
      </c>
      <c r="D71" s="343">
        <v>0</v>
      </c>
    </row>
    <row r="72" spans="1:4" ht="12" customHeight="1">
      <c r="A72" s="140"/>
      <c r="B72" s="146" t="s">
        <v>98</v>
      </c>
      <c r="C72" s="137" t="s">
        <v>260</v>
      </c>
      <c r="D72" s="343">
        <v>0</v>
      </c>
    </row>
    <row r="73" spans="1:4" ht="12" customHeight="1">
      <c r="A73" s="140" t="s">
        <v>27</v>
      </c>
      <c r="B73" s="144"/>
      <c r="C73" s="150" t="s">
        <v>261</v>
      </c>
      <c r="D73" s="307">
        <f>D49+D63</f>
        <v>55057</v>
      </c>
    </row>
    <row r="74" spans="1:4" ht="12" customHeight="1">
      <c r="A74" s="140" t="s">
        <v>28</v>
      </c>
      <c r="B74" s="144"/>
      <c r="C74" s="144" t="s">
        <v>262</v>
      </c>
      <c r="D74" s="307">
        <f>D77+D75</f>
        <v>0</v>
      </c>
    </row>
    <row r="75" spans="1:4" ht="12" customHeight="1">
      <c r="A75" s="140"/>
      <c r="B75" s="148" t="s">
        <v>263</v>
      </c>
      <c r="C75" s="144" t="s">
        <v>264</v>
      </c>
      <c r="D75" s="307">
        <v>0</v>
      </c>
    </row>
    <row r="76" spans="1:4" ht="12" customHeight="1">
      <c r="A76" s="140"/>
      <c r="B76" s="146" t="s">
        <v>99</v>
      </c>
      <c r="C76" s="137" t="s">
        <v>265</v>
      </c>
      <c r="D76" s="343">
        <v>0</v>
      </c>
    </row>
    <row r="77" spans="1:4" ht="12" customHeight="1">
      <c r="A77" s="140"/>
      <c r="B77" s="148" t="s">
        <v>48</v>
      </c>
      <c r="C77" s="144" t="s">
        <v>266</v>
      </c>
      <c r="D77" s="307">
        <v>0</v>
      </c>
    </row>
    <row r="78" spans="1:4" ht="12" customHeight="1">
      <c r="A78" s="140"/>
      <c r="B78" s="146" t="s">
        <v>101</v>
      </c>
      <c r="C78" s="137" t="s">
        <v>267</v>
      </c>
      <c r="D78" s="343">
        <v>0</v>
      </c>
    </row>
    <row r="79" spans="1:4" ht="12" customHeight="1">
      <c r="A79" s="140" t="s">
        <v>29</v>
      </c>
      <c r="B79" s="140"/>
      <c r="C79" s="151" t="s">
        <v>268</v>
      </c>
      <c r="D79" s="307">
        <f>D73+D74</f>
        <v>55057</v>
      </c>
    </row>
    <row r="80" spans="1:4" ht="12" customHeight="1">
      <c r="A80" s="152"/>
      <c r="B80" s="153"/>
      <c r="C80" s="153"/>
      <c r="D80" s="312"/>
    </row>
    <row r="81" spans="1:4" ht="12" customHeight="1">
      <c r="A81" s="154"/>
      <c r="B81" s="155"/>
      <c r="C81" s="155"/>
      <c r="D81" s="313"/>
    </row>
    <row r="82" spans="1:4" ht="12" customHeight="1">
      <c r="A82" s="387" t="s">
        <v>531</v>
      </c>
      <c r="B82" s="388"/>
      <c r="C82" s="388"/>
      <c r="D82" s="388"/>
    </row>
    <row r="83" spans="1:4" ht="12.75">
      <c r="A83" s="140" t="s">
        <v>30</v>
      </c>
      <c r="B83" s="144"/>
      <c r="C83" s="145" t="s">
        <v>531</v>
      </c>
      <c r="D83" s="307" t="s">
        <v>531</v>
      </c>
    </row>
    <row r="84" spans="1:4" ht="12.75">
      <c r="A84" s="112"/>
      <c r="B84" s="113"/>
      <c r="C84" s="113"/>
      <c r="D84" s="314"/>
    </row>
  </sheetData>
  <sheetProtection/>
  <mergeCells count="3">
    <mergeCell ref="A3:D3"/>
    <mergeCell ref="A48:D48"/>
    <mergeCell ref="A82:D82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Bölcsöde és Főzőkonyha Intézménye
bevételei és kiadásai
2018. év&amp;R&amp;"Times New Roman CE,Félkövér"&amp;12 2.3. számú melléklet
ezer Ft-ban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2"/>
  <sheetViews>
    <sheetView view="pageLayout" workbookViewId="0" topLeftCell="A76">
      <selection activeCell="G90" sqref="G90"/>
    </sheetView>
  </sheetViews>
  <sheetFormatPr defaultColWidth="9.00390625" defaultRowHeight="12.75"/>
  <cols>
    <col min="1" max="1" width="4.625" style="157" customWidth="1"/>
    <col min="2" max="2" width="5.50390625" style="157" customWidth="1"/>
    <col min="3" max="3" width="34.875" style="158" customWidth="1"/>
    <col min="4" max="4" width="10.375" style="157" customWidth="1"/>
    <col min="5" max="5" width="9.625" style="157" customWidth="1"/>
    <col min="6" max="6" width="9.875" style="157" customWidth="1"/>
    <col min="7" max="7" width="11.625" style="166" customWidth="1"/>
    <col min="8" max="16384" width="9.375" style="157" customWidth="1"/>
  </cols>
  <sheetData>
    <row r="1" ht="12.75">
      <c r="G1" s="159" t="s">
        <v>325</v>
      </c>
    </row>
    <row r="2" spans="1:7" ht="57" customHeight="1">
      <c r="A2" s="160" t="s">
        <v>6</v>
      </c>
      <c r="B2" s="161" t="s">
        <v>112</v>
      </c>
      <c r="C2" s="161" t="s">
        <v>41</v>
      </c>
      <c r="D2" s="161" t="s">
        <v>86</v>
      </c>
      <c r="E2" s="161" t="s">
        <v>87</v>
      </c>
      <c r="F2" s="161" t="s">
        <v>452</v>
      </c>
      <c r="G2" s="161" t="s">
        <v>33</v>
      </c>
    </row>
    <row r="3" spans="1:7" ht="13.5" customHeight="1">
      <c r="A3" s="162" t="s">
        <v>35</v>
      </c>
      <c r="B3" s="163"/>
      <c r="C3" s="392" t="s">
        <v>537</v>
      </c>
      <c r="D3" s="393"/>
      <c r="E3" s="393"/>
      <c r="F3" s="393"/>
      <c r="G3" s="394"/>
    </row>
    <row r="4" spans="1:8" ht="16.5" customHeight="1">
      <c r="A4" s="163"/>
      <c r="B4" s="167" t="s">
        <v>25</v>
      </c>
      <c r="C4" s="168" t="s">
        <v>326</v>
      </c>
      <c r="D4" s="169">
        <f>D5+D11</f>
        <v>175479</v>
      </c>
      <c r="E4" s="169">
        <f>E5+E11</f>
        <v>0</v>
      </c>
      <c r="F4" s="169">
        <f>F5+F11</f>
        <v>0</v>
      </c>
      <c r="G4" s="169">
        <v>175479</v>
      </c>
      <c r="H4" s="164"/>
    </row>
    <row r="5" spans="1:8" ht="13.5" customHeight="1">
      <c r="A5" s="163"/>
      <c r="B5" s="170" t="s">
        <v>50</v>
      </c>
      <c r="C5" s="168" t="s">
        <v>327</v>
      </c>
      <c r="D5" s="169">
        <v>175479</v>
      </c>
      <c r="E5" s="169">
        <f>E6+E7+E8+E10</f>
        <v>0</v>
      </c>
      <c r="F5" s="169">
        <f>F6+F7+F8+F10</f>
        <v>0</v>
      </c>
      <c r="G5" s="169">
        <v>175479</v>
      </c>
      <c r="H5" s="164"/>
    </row>
    <row r="6" spans="1:8" ht="25.5">
      <c r="A6" s="163"/>
      <c r="B6" s="171" t="s">
        <v>78</v>
      </c>
      <c r="C6" s="172" t="s">
        <v>271</v>
      </c>
      <c r="D6" s="175">
        <v>177953</v>
      </c>
      <c r="E6" s="175">
        <v>0</v>
      </c>
      <c r="F6" s="175">
        <v>0</v>
      </c>
      <c r="G6" s="169">
        <f aca="true" t="shared" si="0" ref="G6:G24">SUM(D6:F6)</f>
        <v>177953</v>
      </c>
      <c r="H6" s="164"/>
    </row>
    <row r="7" spans="1:8" ht="18" customHeight="1">
      <c r="A7" s="163"/>
      <c r="B7" s="171" t="s">
        <v>79</v>
      </c>
      <c r="C7" s="172" t="s">
        <v>71</v>
      </c>
      <c r="D7" s="175">
        <v>25750</v>
      </c>
      <c r="E7" s="175">
        <v>0</v>
      </c>
      <c r="F7" s="175">
        <v>0</v>
      </c>
      <c r="G7" s="169">
        <f t="shared" si="0"/>
        <v>25750</v>
      </c>
      <c r="H7" s="164"/>
    </row>
    <row r="8" spans="1:8" ht="12.75">
      <c r="A8" s="163"/>
      <c r="B8" s="171" t="s">
        <v>89</v>
      </c>
      <c r="C8" s="172" t="s">
        <v>272</v>
      </c>
      <c r="D8" s="353">
        <v>29972</v>
      </c>
      <c r="E8" s="175">
        <v>0</v>
      </c>
      <c r="F8" s="175">
        <v>0</v>
      </c>
      <c r="G8" s="169">
        <f t="shared" si="0"/>
        <v>29972</v>
      </c>
      <c r="H8" s="164"/>
    </row>
    <row r="9" spans="1:8" ht="12.75">
      <c r="A9" s="163"/>
      <c r="B9" s="171"/>
      <c r="C9" s="172" t="s">
        <v>543</v>
      </c>
      <c r="D9" s="353">
        <v>0</v>
      </c>
      <c r="E9" s="175"/>
      <c r="F9" s="175"/>
      <c r="G9" s="169">
        <v>0</v>
      </c>
      <c r="H9" s="164"/>
    </row>
    <row r="10" spans="1:8" ht="15" customHeight="1">
      <c r="A10" s="163"/>
      <c r="B10" s="171" t="s">
        <v>90</v>
      </c>
      <c r="C10" s="172" t="s">
        <v>542</v>
      </c>
      <c r="D10" s="175">
        <v>0</v>
      </c>
      <c r="E10" s="175">
        <v>0</v>
      </c>
      <c r="F10" s="175">
        <v>0</v>
      </c>
      <c r="G10" s="169">
        <f t="shared" si="0"/>
        <v>0</v>
      </c>
      <c r="H10" s="164"/>
    </row>
    <row r="11" spans="1:8" ht="25.5">
      <c r="A11" s="163"/>
      <c r="B11" s="170" t="s">
        <v>51</v>
      </c>
      <c r="C11" s="168" t="s">
        <v>328</v>
      </c>
      <c r="D11" s="169">
        <v>0</v>
      </c>
      <c r="E11" s="169">
        <v>0</v>
      </c>
      <c r="F11" s="169">
        <f>F12+F13+F14</f>
        <v>0</v>
      </c>
      <c r="G11" s="169">
        <v>0</v>
      </c>
      <c r="H11" s="164"/>
    </row>
    <row r="12" spans="1:8" ht="25.5">
      <c r="A12" s="163"/>
      <c r="B12" s="171" t="s">
        <v>133</v>
      </c>
      <c r="C12" s="172" t="s">
        <v>275</v>
      </c>
      <c r="D12" s="175">
        <v>0</v>
      </c>
      <c r="E12" s="175">
        <v>0</v>
      </c>
      <c r="F12" s="175">
        <v>0</v>
      </c>
      <c r="G12" s="169">
        <f t="shared" si="0"/>
        <v>0</v>
      </c>
      <c r="H12" s="164"/>
    </row>
    <row r="13" spans="1:8" ht="14.25" customHeight="1">
      <c r="A13" s="163"/>
      <c r="B13" s="171" t="s">
        <v>139</v>
      </c>
      <c r="C13" s="172" t="s">
        <v>276</v>
      </c>
      <c r="D13" s="175">
        <v>0</v>
      </c>
      <c r="E13" s="175">
        <v>0</v>
      </c>
      <c r="F13" s="175">
        <v>0</v>
      </c>
      <c r="G13" s="169">
        <f t="shared" si="0"/>
        <v>0</v>
      </c>
      <c r="H13" s="164"/>
    </row>
    <row r="14" spans="1:8" ht="15" customHeight="1">
      <c r="A14" s="163"/>
      <c r="B14" s="171" t="s">
        <v>143</v>
      </c>
      <c r="C14" s="172" t="s">
        <v>277</v>
      </c>
      <c r="D14" s="175">
        <v>0</v>
      </c>
      <c r="E14" s="175">
        <v>0</v>
      </c>
      <c r="F14" s="175">
        <v>0</v>
      </c>
      <c r="G14" s="169">
        <f t="shared" si="0"/>
        <v>0</v>
      </c>
      <c r="H14" s="164"/>
    </row>
    <row r="15" spans="1:8" ht="16.5" customHeight="1">
      <c r="A15" s="163"/>
      <c r="B15" s="170" t="s">
        <v>26</v>
      </c>
      <c r="C15" s="168" t="s">
        <v>329</v>
      </c>
      <c r="D15" s="169">
        <f>D16+D22</f>
        <v>266767</v>
      </c>
      <c r="E15" s="169">
        <v>0</v>
      </c>
      <c r="F15" s="169">
        <f>F16+F22</f>
        <v>0</v>
      </c>
      <c r="G15" s="169">
        <v>266767</v>
      </c>
      <c r="H15" s="164"/>
    </row>
    <row r="16" spans="1:8" ht="13.5" customHeight="1">
      <c r="A16" s="163"/>
      <c r="B16" s="170" t="s">
        <v>54</v>
      </c>
      <c r="C16" s="168" t="s">
        <v>330</v>
      </c>
      <c r="D16" s="169">
        <f>D17+D18+D19+D20+D21</f>
        <v>160525</v>
      </c>
      <c r="E16" s="169">
        <f>E17+E18+E19+E20+E21</f>
        <v>0</v>
      </c>
      <c r="F16" s="169">
        <f>F17+F18+F19+F20+F21</f>
        <v>0</v>
      </c>
      <c r="G16" s="169">
        <f>G17+G18+G19+G20+G21</f>
        <v>160525</v>
      </c>
      <c r="H16" s="164"/>
    </row>
    <row r="17" spans="1:8" ht="15.75" customHeight="1">
      <c r="A17" s="163"/>
      <c r="B17" s="171" t="s">
        <v>198</v>
      </c>
      <c r="C17" s="172" t="s">
        <v>42</v>
      </c>
      <c r="D17" s="175">
        <v>60691</v>
      </c>
      <c r="E17" s="175">
        <v>0</v>
      </c>
      <c r="F17" s="175">
        <v>0</v>
      </c>
      <c r="G17" s="169">
        <f t="shared" si="0"/>
        <v>60691</v>
      </c>
      <c r="H17" s="164"/>
    </row>
    <row r="18" spans="1:8" ht="25.5">
      <c r="A18" s="163"/>
      <c r="B18" s="171" t="s">
        <v>200</v>
      </c>
      <c r="C18" s="172" t="s">
        <v>72</v>
      </c>
      <c r="D18" s="175">
        <v>8412</v>
      </c>
      <c r="E18" s="175">
        <v>0</v>
      </c>
      <c r="F18" s="175">
        <v>0</v>
      </c>
      <c r="G18" s="169">
        <f t="shared" si="0"/>
        <v>8412</v>
      </c>
      <c r="H18" s="164"/>
    </row>
    <row r="19" spans="1:8" ht="15.75" customHeight="1">
      <c r="A19" s="163"/>
      <c r="B19" s="171" t="s">
        <v>202</v>
      </c>
      <c r="C19" s="173" t="s">
        <v>43</v>
      </c>
      <c r="D19" s="175">
        <v>61083</v>
      </c>
      <c r="E19" s="175">
        <v>0</v>
      </c>
      <c r="F19" s="175">
        <v>0</v>
      </c>
      <c r="G19" s="169">
        <f t="shared" si="0"/>
        <v>61083</v>
      </c>
      <c r="H19" s="164"/>
    </row>
    <row r="20" spans="1:8" ht="15" customHeight="1">
      <c r="A20" s="163"/>
      <c r="B20" s="171" t="s">
        <v>204</v>
      </c>
      <c r="C20" s="173" t="s">
        <v>73</v>
      </c>
      <c r="D20" s="175">
        <v>6000</v>
      </c>
      <c r="E20" s="175">
        <v>0</v>
      </c>
      <c r="F20" s="175">
        <v>0</v>
      </c>
      <c r="G20" s="169">
        <f t="shared" si="0"/>
        <v>6000</v>
      </c>
      <c r="H20" s="164"/>
    </row>
    <row r="21" spans="1:8" ht="14.25" customHeight="1">
      <c r="A21" s="163"/>
      <c r="B21" s="171" t="s">
        <v>206</v>
      </c>
      <c r="C21" s="173" t="s">
        <v>74</v>
      </c>
      <c r="D21" s="175">
        <v>24339</v>
      </c>
      <c r="E21" s="175">
        <v>0</v>
      </c>
      <c r="F21" s="175">
        <v>0</v>
      </c>
      <c r="G21" s="169">
        <f t="shared" si="0"/>
        <v>24339</v>
      </c>
      <c r="H21" s="164"/>
    </row>
    <row r="22" spans="1:8" ht="25.5">
      <c r="A22" s="163"/>
      <c r="B22" s="170" t="s">
        <v>55</v>
      </c>
      <c r="C22" s="168" t="s">
        <v>331</v>
      </c>
      <c r="D22" s="174">
        <f>D23+D24+D25</f>
        <v>106242</v>
      </c>
      <c r="E22" s="174">
        <f>E23+E24+E25</f>
        <v>0</v>
      </c>
      <c r="F22" s="174">
        <f>F23+F24+F25</f>
        <v>0</v>
      </c>
      <c r="G22" s="174">
        <f>G23+G24+G25</f>
        <v>106242</v>
      </c>
      <c r="H22" s="164"/>
    </row>
    <row r="23" spans="1:8" ht="14.25" customHeight="1">
      <c r="A23" s="163"/>
      <c r="B23" s="171" t="s">
        <v>94</v>
      </c>
      <c r="C23" s="173" t="s">
        <v>88</v>
      </c>
      <c r="D23" s="175">
        <v>5438</v>
      </c>
      <c r="E23" s="175">
        <v>0</v>
      </c>
      <c r="F23" s="175">
        <v>0</v>
      </c>
      <c r="G23" s="169">
        <f t="shared" si="0"/>
        <v>5438</v>
      </c>
      <c r="H23" s="164"/>
    </row>
    <row r="24" spans="1:8" ht="12.75" customHeight="1">
      <c r="A24" s="163"/>
      <c r="B24" s="171" t="s">
        <v>93</v>
      </c>
      <c r="C24" s="173" t="s">
        <v>75</v>
      </c>
      <c r="D24" s="175">
        <v>100804</v>
      </c>
      <c r="E24" s="175">
        <v>0</v>
      </c>
      <c r="F24" s="175">
        <v>0</v>
      </c>
      <c r="G24" s="169">
        <f t="shared" si="0"/>
        <v>100804</v>
      </c>
      <c r="H24" s="164"/>
    </row>
    <row r="25" spans="1:8" ht="12.75" customHeight="1">
      <c r="A25" s="163"/>
      <c r="B25" s="171" t="s">
        <v>95</v>
      </c>
      <c r="C25" s="172" t="s">
        <v>332</v>
      </c>
      <c r="D25" s="175">
        <v>0</v>
      </c>
      <c r="E25" s="175">
        <v>0</v>
      </c>
      <c r="F25" s="175">
        <v>0</v>
      </c>
      <c r="G25" s="169">
        <f>SUM(D25:F25)</f>
        <v>0</v>
      </c>
      <c r="H25" s="164"/>
    </row>
    <row r="26" spans="1:8" ht="14.25" customHeight="1">
      <c r="A26" s="162" t="s">
        <v>39</v>
      </c>
      <c r="B26" s="163"/>
      <c r="C26" s="389" t="s">
        <v>538</v>
      </c>
      <c r="D26" s="390"/>
      <c r="E26" s="390"/>
      <c r="F26" s="390"/>
      <c r="G26" s="391"/>
      <c r="H26" s="164"/>
    </row>
    <row r="27" spans="1:8" ht="15.75" customHeight="1">
      <c r="A27" s="163"/>
      <c r="B27" s="167" t="s">
        <v>25</v>
      </c>
      <c r="C27" s="168" t="s">
        <v>326</v>
      </c>
      <c r="D27" s="169">
        <f>D28+D33</f>
        <v>3883</v>
      </c>
      <c r="E27" s="169">
        <f>E28+E33</f>
        <v>0</v>
      </c>
      <c r="F27" s="169">
        <f>F28+F33</f>
        <v>0</v>
      </c>
      <c r="G27" s="169">
        <f>G28+G33</f>
        <v>3883</v>
      </c>
      <c r="H27" s="164"/>
    </row>
    <row r="28" spans="1:8" ht="12.75">
      <c r="A28" s="163"/>
      <c r="B28" s="170" t="s">
        <v>50</v>
      </c>
      <c r="C28" s="168" t="s">
        <v>327</v>
      </c>
      <c r="D28" s="169">
        <f>D29+D30+D31+D32</f>
        <v>3883</v>
      </c>
      <c r="E28" s="169">
        <f>E29+E30+E31+E32</f>
        <v>0</v>
      </c>
      <c r="F28" s="169">
        <f>F29+F30+F31+F32</f>
        <v>0</v>
      </c>
      <c r="G28" s="169">
        <f>G29+G30+G31+G32</f>
        <v>3883</v>
      </c>
      <c r="H28" s="164"/>
    </row>
    <row r="29" spans="1:7" ht="25.5">
      <c r="A29" s="163"/>
      <c r="B29" s="171" t="s">
        <v>78</v>
      </c>
      <c r="C29" s="172" t="s">
        <v>271</v>
      </c>
      <c r="D29" s="175">
        <v>3726</v>
      </c>
      <c r="E29" s="352">
        <v>0</v>
      </c>
      <c r="F29" s="352">
        <v>0</v>
      </c>
      <c r="G29" s="169">
        <f>SUM(D29:F29)</f>
        <v>3726</v>
      </c>
    </row>
    <row r="30" spans="1:8" ht="14.25" customHeight="1">
      <c r="A30" s="163"/>
      <c r="B30" s="171" t="s">
        <v>79</v>
      </c>
      <c r="C30" s="172" t="s">
        <v>540</v>
      </c>
      <c r="D30" s="175">
        <v>0</v>
      </c>
      <c r="E30" s="352">
        <v>0</v>
      </c>
      <c r="F30" s="352">
        <v>0</v>
      </c>
      <c r="G30" s="169">
        <f>SUM(D30:F30)</f>
        <v>0</v>
      </c>
      <c r="H30" s="164"/>
    </row>
    <row r="31" spans="1:8" ht="15" customHeight="1">
      <c r="A31" s="163"/>
      <c r="B31" s="171" t="s">
        <v>89</v>
      </c>
      <c r="C31" s="172" t="s">
        <v>541</v>
      </c>
      <c r="D31" s="175">
        <v>0</v>
      </c>
      <c r="E31" s="352">
        <v>0</v>
      </c>
      <c r="F31" s="352">
        <v>0</v>
      </c>
      <c r="G31" s="169">
        <f>SUM(D31:F31)</f>
        <v>0</v>
      </c>
      <c r="H31" s="164"/>
    </row>
    <row r="32" spans="1:8" ht="15" customHeight="1">
      <c r="A32" s="163"/>
      <c r="B32" s="171" t="s">
        <v>90</v>
      </c>
      <c r="C32" s="172" t="s">
        <v>542</v>
      </c>
      <c r="D32" s="175">
        <v>157</v>
      </c>
      <c r="E32" s="352">
        <v>0</v>
      </c>
      <c r="F32" s="352">
        <v>0</v>
      </c>
      <c r="G32" s="169">
        <f>SUM(D32:F32)</f>
        <v>157</v>
      </c>
      <c r="H32" s="164"/>
    </row>
    <row r="33" spans="1:8" ht="25.5">
      <c r="A33" s="163"/>
      <c r="B33" s="170" t="s">
        <v>51</v>
      </c>
      <c r="C33" s="168" t="s">
        <v>328</v>
      </c>
      <c r="D33" s="169">
        <f>D34+D35+D36</f>
        <v>0</v>
      </c>
      <c r="E33" s="169">
        <f>E34+E35+E36</f>
        <v>0</v>
      </c>
      <c r="F33" s="169">
        <f>F34+F35+F36</f>
        <v>0</v>
      </c>
      <c r="G33" s="169">
        <f>G34+G35+G36</f>
        <v>0</v>
      </c>
      <c r="H33" s="164"/>
    </row>
    <row r="34" spans="1:8" ht="25.5">
      <c r="A34" s="163"/>
      <c r="B34" s="171" t="s">
        <v>133</v>
      </c>
      <c r="C34" s="172" t="s">
        <v>275</v>
      </c>
      <c r="D34" s="175">
        <v>0</v>
      </c>
      <c r="E34" s="352">
        <v>0</v>
      </c>
      <c r="F34" s="352">
        <v>0</v>
      </c>
      <c r="G34" s="169">
        <f>SUM(D34:F34)</f>
        <v>0</v>
      </c>
      <c r="H34" s="164"/>
    </row>
    <row r="35" spans="1:8" ht="12.75">
      <c r="A35" s="163"/>
      <c r="B35" s="171" t="s">
        <v>139</v>
      </c>
      <c r="C35" s="172" t="s">
        <v>276</v>
      </c>
      <c r="D35" s="175">
        <v>0</v>
      </c>
      <c r="E35" s="352">
        <v>0</v>
      </c>
      <c r="F35" s="352">
        <v>0</v>
      </c>
      <c r="G35" s="169">
        <f>SUM(D35:F35)</f>
        <v>0</v>
      </c>
      <c r="H35" s="164"/>
    </row>
    <row r="36" spans="1:8" ht="13.5" customHeight="1">
      <c r="A36" s="163"/>
      <c r="B36" s="171" t="s">
        <v>143</v>
      </c>
      <c r="C36" s="172" t="s">
        <v>277</v>
      </c>
      <c r="D36" s="175">
        <v>0</v>
      </c>
      <c r="E36" s="352">
        <v>0</v>
      </c>
      <c r="F36" s="352">
        <v>0</v>
      </c>
      <c r="G36" s="169">
        <f>SUM(D36:F36)</f>
        <v>0</v>
      </c>
      <c r="H36" s="164"/>
    </row>
    <row r="37" spans="1:8" ht="13.5" customHeight="1">
      <c r="A37" s="163"/>
      <c r="B37" s="170" t="s">
        <v>26</v>
      </c>
      <c r="C37" s="168" t="s">
        <v>329</v>
      </c>
      <c r="D37" s="169">
        <f>D38+D44</f>
        <v>42172</v>
      </c>
      <c r="E37" s="169">
        <f>E38+E44</f>
        <v>0</v>
      </c>
      <c r="F37" s="169">
        <f>F38+F44</f>
        <v>0</v>
      </c>
      <c r="G37" s="169">
        <f>G38+G44</f>
        <v>42172</v>
      </c>
      <c r="H37" s="164"/>
    </row>
    <row r="38" spans="1:8" ht="12.75">
      <c r="A38" s="163"/>
      <c r="B38" s="170" t="s">
        <v>54</v>
      </c>
      <c r="C38" s="168" t="s">
        <v>330</v>
      </c>
      <c r="D38" s="169">
        <f>D39+D40+D41+D42+D43</f>
        <v>42172</v>
      </c>
      <c r="E38" s="169">
        <f>E39+E40+E41+E42+E43</f>
        <v>0</v>
      </c>
      <c r="F38" s="169">
        <f>F39+F40+F41+F42+F43</f>
        <v>0</v>
      </c>
      <c r="G38" s="169">
        <f>G39+G40+G41+G42+G43</f>
        <v>42172</v>
      </c>
      <c r="H38" s="164"/>
    </row>
    <row r="39" spans="1:8" ht="13.5" customHeight="1">
      <c r="A39" s="163"/>
      <c r="B39" s="171" t="s">
        <v>198</v>
      </c>
      <c r="C39" s="172" t="s">
        <v>42</v>
      </c>
      <c r="D39" s="175">
        <v>30115</v>
      </c>
      <c r="E39" s="352">
        <v>0</v>
      </c>
      <c r="F39" s="352">
        <v>0</v>
      </c>
      <c r="G39" s="169">
        <f>SUM(D39:F39)</f>
        <v>30115</v>
      </c>
      <c r="H39" s="164"/>
    </row>
    <row r="40" spans="1:8" ht="25.5">
      <c r="A40" s="163"/>
      <c r="B40" s="171" t="s">
        <v>200</v>
      </c>
      <c r="C40" s="172" t="s">
        <v>72</v>
      </c>
      <c r="D40" s="175">
        <v>6064</v>
      </c>
      <c r="E40" s="352">
        <v>0</v>
      </c>
      <c r="F40" s="352">
        <v>0</v>
      </c>
      <c r="G40" s="169">
        <f>SUM(D40:F40)</f>
        <v>6064</v>
      </c>
      <c r="H40" s="164"/>
    </row>
    <row r="41" spans="1:8" ht="12.75">
      <c r="A41" s="163"/>
      <c r="B41" s="171" t="s">
        <v>202</v>
      </c>
      <c r="C41" s="173" t="s">
        <v>43</v>
      </c>
      <c r="D41" s="175">
        <v>5993</v>
      </c>
      <c r="E41" s="352">
        <v>0</v>
      </c>
      <c r="F41" s="352">
        <v>0</v>
      </c>
      <c r="G41" s="169">
        <f>SUM(D41:F41)</f>
        <v>5993</v>
      </c>
      <c r="H41" s="164"/>
    </row>
    <row r="42" spans="1:8" ht="12.75">
      <c r="A42" s="163"/>
      <c r="B42" s="171" t="s">
        <v>204</v>
      </c>
      <c r="C42" s="173" t="s">
        <v>73</v>
      </c>
      <c r="D42" s="175">
        <v>0</v>
      </c>
      <c r="E42" s="352">
        <v>0</v>
      </c>
      <c r="F42" s="352">
        <v>0</v>
      </c>
      <c r="G42" s="169">
        <f>SUM(D42:F42)</f>
        <v>0</v>
      </c>
      <c r="H42" s="164"/>
    </row>
    <row r="43" spans="1:8" ht="12.75">
      <c r="A43" s="163"/>
      <c r="B43" s="171" t="s">
        <v>206</v>
      </c>
      <c r="C43" s="173" t="s">
        <v>74</v>
      </c>
      <c r="D43" s="175">
        <v>0</v>
      </c>
      <c r="E43" s="175">
        <v>0</v>
      </c>
      <c r="F43" s="175">
        <v>0</v>
      </c>
      <c r="G43" s="169">
        <f>SUM(D43:F43)</f>
        <v>0</v>
      </c>
      <c r="H43" s="164"/>
    </row>
    <row r="44" spans="1:8" ht="25.5">
      <c r="A44" s="163"/>
      <c r="B44" s="170" t="s">
        <v>55</v>
      </c>
      <c r="C44" s="168" t="s">
        <v>331</v>
      </c>
      <c r="D44" s="174">
        <f>D45+D46+D47</f>
        <v>0</v>
      </c>
      <c r="E44" s="174">
        <f>E45+E46+E47</f>
        <v>0</v>
      </c>
      <c r="F44" s="174">
        <f>F45+F46+F47</f>
        <v>0</v>
      </c>
      <c r="G44" s="174">
        <f>G45+G46+G47</f>
        <v>0</v>
      </c>
      <c r="H44" s="164"/>
    </row>
    <row r="45" spans="1:8" ht="14.25" customHeight="1">
      <c r="A45" s="163"/>
      <c r="B45" s="171" t="s">
        <v>94</v>
      </c>
      <c r="C45" s="173" t="s">
        <v>88</v>
      </c>
      <c r="D45" s="175">
        <v>0</v>
      </c>
      <c r="E45" s="175">
        <v>0</v>
      </c>
      <c r="F45" s="175">
        <v>0</v>
      </c>
      <c r="G45" s="169">
        <f>SUM(D45:F45)</f>
        <v>0</v>
      </c>
      <c r="H45" s="164"/>
    </row>
    <row r="46" spans="1:8" ht="15.75" customHeight="1">
      <c r="A46" s="163"/>
      <c r="B46" s="171" t="s">
        <v>93</v>
      </c>
      <c r="C46" s="173" t="s">
        <v>75</v>
      </c>
      <c r="D46" s="175">
        <v>0</v>
      </c>
      <c r="E46" s="175">
        <v>0</v>
      </c>
      <c r="F46" s="175">
        <v>0</v>
      </c>
      <c r="G46" s="169">
        <f>SUM(D46:F46)</f>
        <v>0</v>
      </c>
      <c r="H46" s="164"/>
    </row>
    <row r="47" spans="1:8" ht="15" customHeight="1">
      <c r="A47" s="163"/>
      <c r="B47" s="171" t="s">
        <v>95</v>
      </c>
      <c r="C47" s="172" t="s">
        <v>332</v>
      </c>
      <c r="D47" s="175">
        <v>0</v>
      </c>
      <c r="E47" s="175">
        <v>0</v>
      </c>
      <c r="F47" s="175">
        <v>0</v>
      </c>
      <c r="G47" s="169">
        <f>SUM(D47:F47)</f>
        <v>0</v>
      </c>
      <c r="H47" s="164"/>
    </row>
    <row r="48" spans="1:8" ht="12.75">
      <c r="A48" s="162" t="s">
        <v>17</v>
      </c>
      <c r="B48" s="163"/>
      <c r="C48" s="395" t="s">
        <v>539</v>
      </c>
      <c r="D48" s="395"/>
      <c r="E48" s="395"/>
      <c r="F48" s="395"/>
      <c r="G48" s="395"/>
      <c r="H48" s="164"/>
    </row>
    <row r="49" spans="1:8" ht="12.75">
      <c r="A49" s="163"/>
      <c r="B49" s="167" t="s">
        <v>25</v>
      </c>
      <c r="C49" s="168" t="s">
        <v>326</v>
      </c>
      <c r="D49" s="169">
        <f>D50+D55</f>
        <v>36906</v>
      </c>
      <c r="E49" s="169">
        <f>E50+E55</f>
        <v>0</v>
      </c>
      <c r="F49" s="169">
        <f>F50+F55</f>
        <v>0</v>
      </c>
      <c r="G49" s="169">
        <f>G50+G55</f>
        <v>36906</v>
      </c>
      <c r="H49" s="164"/>
    </row>
    <row r="50" spans="1:8" ht="12.75">
      <c r="A50" s="163"/>
      <c r="B50" s="170" t="s">
        <v>50</v>
      </c>
      <c r="C50" s="168" t="s">
        <v>327</v>
      </c>
      <c r="D50" s="169">
        <f>D51+D52+D53+D54</f>
        <v>36906</v>
      </c>
      <c r="E50" s="169">
        <f>E51+E52+E53+E54</f>
        <v>0</v>
      </c>
      <c r="F50" s="169">
        <f>F51+F52+F53+F54</f>
        <v>0</v>
      </c>
      <c r="G50" s="169">
        <f>G51+G52+G53+G54</f>
        <v>36906</v>
      </c>
      <c r="H50" s="164"/>
    </row>
    <row r="51" spans="1:8" ht="25.5">
      <c r="A51" s="163"/>
      <c r="B51" s="171" t="s">
        <v>78</v>
      </c>
      <c r="C51" s="172" t="s">
        <v>271</v>
      </c>
      <c r="D51" s="175">
        <v>0</v>
      </c>
      <c r="E51" s="175">
        <v>0</v>
      </c>
      <c r="F51" s="175">
        <v>0</v>
      </c>
      <c r="G51" s="169">
        <f>SUM(D51:F51)</f>
        <v>0</v>
      </c>
      <c r="H51" s="164"/>
    </row>
    <row r="52" spans="1:8" ht="12.75">
      <c r="A52" s="163"/>
      <c r="B52" s="171" t="s">
        <v>79</v>
      </c>
      <c r="C52" s="172" t="s">
        <v>71</v>
      </c>
      <c r="D52" s="175">
        <v>0</v>
      </c>
      <c r="E52" s="175">
        <v>0</v>
      </c>
      <c r="F52" s="175">
        <v>0</v>
      </c>
      <c r="G52" s="169">
        <f>SUM(D52:F52)</f>
        <v>0</v>
      </c>
      <c r="H52" s="164"/>
    </row>
    <row r="53" spans="1:8" ht="12.75">
      <c r="A53" s="163"/>
      <c r="B53" s="171" t="s">
        <v>89</v>
      </c>
      <c r="C53" s="172" t="s">
        <v>272</v>
      </c>
      <c r="D53" s="175">
        <v>36906</v>
      </c>
      <c r="E53" s="175">
        <v>0</v>
      </c>
      <c r="F53" s="175">
        <v>0</v>
      </c>
      <c r="G53" s="169">
        <f>SUM(D53:F53)</f>
        <v>36906</v>
      </c>
      <c r="H53" s="164"/>
    </row>
    <row r="54" spans="1:8" ht="12.75">
      <c r="A54" s="163"/>
      <c r="B54" s="171" t="s">
        <v>90</v>
      </c>
      <c r="C54" s="172" t="s">
        <v>274</v>
      </c>
      <c r="D54" s="175">
        <v>0</v>
      </c>
      <c r="E54" s="175">
        <v>0</v>
      </c>
      <c r="F54" s="175">
        <v>0</v>
      </c>
      <c r="G54" s="169">
        <f>SUM(D54:F54)</f>
        <v>0</v>
      </c>
      <c r="H54" s="164"/>
    </row>
    <row r="55" spans="1:8" ht="25.5">
      <c r="A55" s="163"/>
      <c r="B55" s="170" t="s">
        <v>51</v>
      </c>
      <c r="C55" s="168" t="s">
        <v>328</v>
      </c>
      <c r="D55" s="169">
        <f>D56+D57+D58</f>
        <v>0</v>
      </c>
      <c r="E55" s="169">
        <f>E56+E57+E58</f>
        <v>0</v>
      </c>
      <c r="F55" s="169">
        <f>F56+F57+F58</f>
        <v>0</v>
      </c>
      <c r="G55" s="169">
        <f>G56+G57+G58</f>
        <v>0</v>
      </c>
      <c r="H55" s="164"/>
    </row>
    <row r="56" spans="1:8" ht="25.5">
      <c r="A56" s="163"/>
      <c r="B56" s="171" t="s">
        <v>133</v>
      </c>
      <c r="C56" s="172" t="s">
        <v>275</v>
      </c>
      <c r="D56" s="175">
        <v>0</v>
      </c>
      <c r="E56" s="175">
        <v>0</v>
      </c>
      <c r="F56" s="175">
        <v>0</v>
      </c>
      <c r="G56" s="169">
        <f>SUM(D56:F56)</f>
        <v>0</v>
      </c>
      <c r="H56" s="164"/>
    </row>
    <row r="57" spans="1:8" ht="12.75">
      <c r="A57" s="163"/>
      <c r="B57" s="171" t="s">
        <v>139</v>
      </c>
      <c r="C57" s="172" t="s">
        <v>276</v>
      </c>
      <c r="D57" s="175">
        <v>0</v>
      </c>
      <c r="E57" s="175">
        <v>0</v>
      </c>
      <c r="F57" s="175">
        <v>0</v>
      </c>
      <c r="G57" s="169">
        <f>SUM(D57:F57)</f>
        <v>0</v>
      </c>
      <c r="H57" s="164"/>
    </row>
    <row r="58" spans="1:8" ht="14.25" customHeight="1">
      <c r="A58" s="163"/>
      <c r="B58" s="171" t="s">
        <v>143</v>
      </c>
      <c r="C58" s="172" t="s">
        <v>277</v>
      </c>
      <c r="D58" s="175">
        <v>0</v>
      </c>
      <c r="E58" s="175">
        <v>0</v>
      </c>
      <c r="F58" s="175">
        <v>0</v>
      </c>
      <c r="G58" s="169">
        <f>SUM(D58:F58)</f>
        <v>0</v>
      </c>
      <c r="H58" s="164"/>
    </row>
    <row r="59" spans="1:8" ht="12.75">
      <c r="A59" s="163"/>
      <c r="B59" s="170" t="s">
        <v>26</v>
      </c>
      <c r="C59" s="168" t="s">
        <v>329</v>
      </c>
      <c r="D59" s="169">
        <f>D60+D66</f>
        <v>55057</v>
      </c>
      <c r="E59" s="169">
        <f>E60+E66</f>
        <v>0</v>
      </c>
      <c r="F59" s="169">
        <f>F60+F66</f>
        <v>0</v>
      </c>
      <c r="G59" s="169">
        <f>G60+G66</f>
        <v>55057</v>
      </c>
      <c r="H59" s="164"/>
    </row>
    <row r="60" spans="1:8" ht="12.75">
      <c r="A60" s="163"/>
      <c r="B60" s="170" t="s">
        <v>54</v>
      </c>
      <c r="C60" s="168" t="s">
        <v>330</v>
      </c>
      <c r="D60" s="169">
        <f>D61+D62+D63+D64+D65</f>
        <v>55057</v>
      </c>
      <c r="E60" s="169">
        <f>E61+E62+E63+E64+E65</f>
        <v>0</v>
      </c>
      <c r="F60" s="169">
        <f>F61+F62+F63+F64+F65</f>
        <v>0</v>
      </c>
      <c r="G60" s="169">
        <f>G61+G62+G63+G64+G65</f>
        <v>55057</v>
      </c>
      <c r="H60" s="164"/>
    </row>
    <row r="61" spans="1:8" ht="12.75">
      <c r="A61" s="163"/>
      <c r="B61" s="171" t="s">
        <v>198</v>
      </c>
      <c r="C61" s="172" t="s">
        <v>42</v>
      </c>
      <c r="D61" s="175">
        <v>18502</v>
      </c>
      <c r="E61" s="175">
        <v>0</v>
      </c>
      <c r="F61" s="175">
        <v>0</v>
      </c>
      <c r="G61" s="169">
        <f>SUM(D61:F61)</f>
        <v>18502</v>
      </c>
      <c r="H61" s="164"/>
    </row>
    <row r="62" spans="1:8" ht="25.5">
      <c r="A62" s="163"/>
      <c r="B62" s="171" t="s">
        <v>200</v>
      </c>
      <c r="C62" s="172" t="s">
        <v>72</v>
      </c>
      <c r="D62" s="175">
        <v>3607</v>
      </c>
      <c r="E62" s="175">
        <v>0</v>
      </c>
      <c r="F62" s="175">
        <v>0</v>
      </c>
      <c r="G62" s="169">
        <f>SUM(D62:F62)</f>
        <v>3607</v>
      </c>
      <c r="H62" s="164"/>
    </row>
    <row r="63" spans="1:8" ht="12.75">
      <c r="A63" s="163"/>
      <c r="B63" s="171" t="s">
        <v>202</v>
      </c>
      <c r="C63" s="173" t="s">
        <v>43</v>
      </c>
      <c r="D63" s="175">
        <v>32948</v>
      </c>
      <c r="E63" s="175">
        <v>0</v>
      </c>
      <c r="F63" s="175">
        <v>0</v>
      </c>
      <c r="G63" s="169">
        <f>SUM(D63:F63)</f>
        <v>32948</v>
      </c>
      <c r="H63" s="164"/>
    </row>
    <row r="64" spans="1:8" ht="12.75">
      <c r="A64" s="163"/>
      <c r="B64" s="171" t="s">
        <v>204</v>
      </c>
      <c r="C64" s="173" t="s">
        <v>73</v>
      </c>
      <c r="D64" s="175">
        <v>0</v>
      </c>
      <c r="E64" s="175">
        <v>0</v>
      </c>
      <c r="F64" s="175">
        <v>0</v>
      </c>
      <c r="G64" s="169">
        <f>SUM(D64:F64)</f>
        <v>0</v>
      </c>
      <c r="H64" s="164"/>
    </row>
    <row r="65" spans="1:8" ht="12.75">
      <c r="A65" s="163"/>
      <c r="B65" s="171" t="s">
        <v>206</v>
      </c>
      <c r="C65" s="173" t="s">
        <v>74</v>
      </c>
      <c r="D65" s="175">
        <v>0</v>
      </c>
      <c r="E65" s="175">
        <v>0</v>
      </c>
      <c r="F65" s="175">
        <v>0</v>
      </c>
      <c r="G65" s="169">
        <f>SUM(D65:F65)</f>
        <v>0</v>
      </c>
      <c r="H65" s="164"/>
    </row>
    <row r="66" spans="1:8" ht="25.5">
      <c r="A66" s="163"/>
      <c r="B66" s="170" t="s">
        <v>55</v>
      </c>
      <c r="C66" s="168" t="s">
        <v>331</v>
      </c>
      <c r="D66" s="174">
        <f>D67+D68+D69</f>
        <v>0</v>
      </c>
      <c r="E66" s="174">
        <f>E67+E68+E69</f>
        <v>0</v>
      </c>
      <c r="F66" s="174">
        <f>F67+F68+F69</f>
        <v>0</v>
      </c>
      <c r="G66" s="174">
        <f>G67+G68+G69</f>
        <v>0</v>
      </c>
      <c r="H66" s="164"/>
    </row>
    <row r="67" spans="1:8" ht="12.75">
      <c r="A67" s="163"/>
      <c r="B67" s="171" t="s">
        <v>94</v>
      </c>
      <c r="C67" s="173" t="s">
        <v>88</v>
      </c>
      <c r="D67" s="175">
        <v>0</v>
      </c>
      <c r="E67" s="175">
        <v>0</v>
      </c>
      <c r="F67" s="175">
        <v>0</v>
      </c>
      <c r="G67" s="169">
        <f>SUM(D67:F67)</f>
        <v>0</v>
      </c>
      <c r="H67" s="164"/>
    </row>
    <row r="68" spans="1:8" ht="12.75">
      <c r="A68" s="163"/>
      <c r="B68" s="171" t="s">
        <v>93</v>
      </c>
      <c r="C68" s="173" t="s">
        <v>75</v>
      </c>
      <c r="D68" s="175">
        <v>0</v>
      </c>
      <c r="E68" s="175">
        <v>0</v>
      </c>
      <c r="F68" s="175">
        <v>0</v>
      </c>
      <c r="G68" s="169">
        <f>SUM(D68:F68)</f>
        <v>0</v>
      </c>
      <c r="H68" s="164"/>
    </row>
    <row r="69" spans="1:8" ht="12.75">
      <c r="A69" s="163"/>
      <c r="B69" s="171" t="s">
        <v>95</v>
      </c>
      <c r="C69" s="172" t="s">
        <v>332</v>
      </c>
      <c r="D69" s="175">
        <v>0</v>
      </c>
      <c r="E69" s="175">
        <v>0</v>
      </c>
      <c r="F69" s="175">
        <v>0</v>
      </c>
      <c r="G69" s="169">
        <f>SUM(D69:F69)</f>
        <v>0</v>
      </c>
      <c r="H69" s="164"/>
    </row>
    <row r="70" spans="1:7" ht="12.75">
      <c r="A70" s="162"/>
      <c r="B70" s="163"/>
      <c r="C70" s="389" t="s">
        <v>544</v>
      </c>
      <c r="D70" s="390"/>
      <c r="E70" s="390"/>
      <c r="F70" s="390"/>
      <c r="G70" s="391"/>
    </row>
    <row r="71" spans="1:7" ht="26.25" customHeight="1">
      <c r="A71" s="163"/>
      <c r="B71" s="167" t="s">
        <v>25</v>
      </c>
      <c r="C71" s="168" t="s">
        <v>326</v>
      </c>
      <c r="D71" s="169">
        <v>274307</v>
      </c>
      <c r="E71" s="169">
        <v>0</v>
      </c>
      <c r="F71" s="169">
        <v>0</v>
      </c>
      <c r="G71" s="169">
        <v>274307</v>
      </c>
    </row>
    <row r="72" spans="1:7" ht="12.75">
      <c r="A72" s="163"/>
      <c r="B72" s="170" t="s">
        <v>50</v>
      </c>
      <c r="C72" s="168" t="s">
        <v>327</v>
      </c>
      <c r="D72" s="169">
        <v>274307</v>
      </c>
      <c r="E72" s="169">
        <v>0</v>
      </c>
      <c r="F72" s="169">
        <v>0</v>
      </c>
      <c r="G72" s="169">
        <v>274307</v>
      </c>
    </row>
    <row r="73" spans="1:7" ht="25.5">
      <c r="A73" s="163"/>
      <c r="B73" s="171" t="s">
        <v>78</v>
      </c>
      <c r="C73" s="172" t="s">
        <v>271</v>
      </c>
      <c r="D73" s="165">
        <v>177953</v>
      </c>
      <c r="E73" s="165">
        <v>0</v>
      </c>
      <c r="F73" s="165">
        <v>0</v>
      </c>
      <c r="G73" s="169">
        <v>177953</v>
      </c>
    </row>
    <row r="74" spans="1:7" ht="12.75">
      <c r="A74" s="163"/>
      <c r="B74" s="171" t="s">
        <v>79</v>
      </c>
      <c r="C74" s="172" t="s">
        <v>71</v>
      </c>
      <c r="D74" s="165">
        <v>25750</v>
      </c>
      <c r="E74" s="165">
        <v>0</v>
      </c>
      <c r="F74" s="165">
        <v>0</v>
      </c>
      <c r="G74" s="169">
        <v>25750</v>
      </c>
    </row>
    <row r="75" spans="1:7" ht="12.75">
      <c r="A75" s="163"/>
      <c r="B75" s="171"/>
      <c r="C75" s="172" t="s">
        <v>540</v>
      </c>
      <c r="D75" s="165">
        <v>66878</v>
      </c>
      <c r="E75" s="165"/>
      <c r="F75" s="165"/>
      <c r="G75" s="169">
        <v>66878</v>
      </c>
    </row>
    <row r="76" spans="1:7" ht="12.75">
      <c r="A76" s="163"/>
      <c r="B76" s="171" t="s">
        <v>89</v>
      </c>
      <c r="C76" s="172" t="s">
        <v>543</v>
      </c>
      <c r="D76" s="165">
        <v>3726</v>
      </c>
      <c r="E76" s="165">
        <v>0</v>
      </c>
      <c r="F76" s="165">
        <v>0</v>
      </c>
      <c r="G76" s="169">
        <v>3726</v>
      </c>
    </row>
    <row r="77" spans="1:7" ht="12.75">
      <c r="A77" s="163"/>
      <c r="B77" s="171" t="s">
        <v>90</v>
      </c>
      <c r="C77" s="172" t="s">
        <v>545</v>
      </c>
      <c r="D77" s="165">
        <v>0</v>
      </c>
      <c r="E77" s="165">
        <v>0</v>
      </c>
      <c r="F77" s="165">
        <v>0</v>
      </c>
      <c r="G77" s="169">
        <v>0</v>
      </c>
    </row>
    <row r="78" spans="1:7" ht="25.5">
      <c r="A78" s="163"/>
      <c r="B78" s="170" t="s">
        <v>51</v>
      </c>
      <c r="C78" s="168" t="s">
        <v>328</v>
      </c>
      <c r="D78" s="169">
        <v>88127</v>
      </c>
      <c r="E78" s="169">
        <v>0</v>
      </c>
      <c r="F78" s="169">
        <v>0</v>
      </c>
      <c r="G78" s="169">
        <v>88127</v>
      </c>
    </row>
    <row r="79" spans="1:7" ht="25.5">
      <c r="A79" s="163"/>
      <c r="B79" s="171" t="s">
        <v>133</v>
      </c>
      <c r="C79" s="172" t="s">
        <v>275</v>
      </c>
      <c r="D79" s="165">
        <v>0</v>
      </c>
      <c r="E79" s="165">
        <v>0</v>
      </c>
      <c r="F79" s="165">
        <v>0</v>
      </c>
      <c r="G79" s="169">
        <v>0</v>
      </c>
    </row>
    <row r="80" spans="1:7" ht="12.75">
      <c r="A80" s="163"/>
      <c r="B80" s="171" t="s">
        <v>139</v>
      </c>
      <c r="C80" s="172" t="s">
        <v>276</v>
      </c>
      <c r="D80" s="165">
        <v>0</v>
      </c>
      <c r="E80" s="165">
        <v>0</v>
      </c>
      <c r="F80" s="165">
        <v>0</v>
      </c>
      <c r="G80" s="169">
        <v>0</v>
      </c>
    </row>
    <row r="81" spans="1:7" ht="13.5" customHeight="1">
      <c r="A81" s="163"/>
      <c r="B81" s="171" t="s">
        <v>143</v>
      </c>
      <c r="C81" s="172" t="s">
        <v>546</v>
      </c>
      <c r="D81" s="165">
        <v>88127</v>
      </c>
      <c r="E81" s="165">
        <v>0</v>
      </c>
      <c r="F81" s="165">
        <v>0</v>
      </c>
      <c r="G81" s="169">
        <v>88127</v>
      </c>
    </row>
    <row r="82" spans="1:7" ht="12.75">
      <c r="A82" s="163"/>
      <c r="B82" s="170" t="s">
        <v>26</v>
      </c>
      <c r="C82" s="168" t="s">
        <v>329</v>
      </c>
      <c r="D82" s="169">
        <v>362434</v>
      </c>
      <c r="E82" s="169">
        <v>0</v>
      </c>
      <c r="F82" s="169">
        <v>0</v>
      </c>
      <c r="G82" s="169">
        <v>362434</v>
      </c>
    </row>
    <row r="83" spans="1:7" ht="12.75">
      <c r="A83" s="163"/>
      <c r="B83" s="170" t="s">
        <v>54</v>
      </c>
      <c r="C83" s="168" t="s">
        <v>330</v>
      </c>
      <c r="D83" s="169">
        <v>256192</v>
      </c>
      <c r="E83" s="169">
        <v>0</v>
      </c>
      <c r="F83" s="169">
        <v>0</v>
      </c>
      <c r="G83" s="169">
        <v>256192</v>
      </c>
    </row>
    <row r="84" spans="1:7" ht="12.75">
      <c r="A84" s="163"/>
      <c r="B84" s="171" t="s">
        <v>198</v>
      </c>
      <c r="C84" s="172" t="s">
        <v>42</v>
      </c>
      <c r="D84" s="165">
        <v>109308</v>
      </c>
      <c r="E84" s="165">
        <v>0</v>
      </c>
      <c r="F84" s="165">
        <v>0</v>
      </c>
      <c r="G84" s="169">
        <v>109308</v>
      </c>
    </row>
    <row r="85" spans="1:7" ht="25.5">
      <c r="A85" s="163"/>
      <c r="B85" s="171" t="s">
        <v>200</v>
      </c>
      <c r="C85" s="172" t="s">
        <v>72</v>
      </c>
      <c r="D85" s="165">
        <v>18083</v>
      </c>
      <c r="E85" s="165">
        <v>0</v>
      </c>
      <c r="F85" s="165">
        <v>0</v>
      </c>
      <c r="G85" s="169">
        <v>18083</v>
      </c>
    </row>
    <row r="86" spans="1:7" ht="12.75">
      <c r="A86" s="163"/>
      <c r="B86" s="171" t="s">
        <v>202</v>
      </c>
      <c r="C86" s="173" t="s">
        <v>43</v>
      </c>
      <c r="D86" s="165">
        <v>100024</v>
      </c>
      <c r="E86" s="165">
        <v>0</v>
      </c>
      <c r="F86" s="165">
        <v>0</v>
      </c>
      <c r="G86" s="169">
        <v>100024</v>
      </c>
    </row>
    <row r="87" spans="1:7" ht="12.75">
      <c r="A87" s="163"/>
      <c r="B87" s="171" t="s">
        <v>204</v>
      </c>
      <c r="C87" s="173" t="s">
        <v>73</v>
      </c>
      <c r="D87" s="165">
        <v>6000</v>
      </c>
      <c r="E87" s="165">
        <v>0</v>
      </c>
      <c r="F87" s="165">
        <v>0</v>
      </c>
      <c r="G87" s="169">
        <v>6000</v>
      </c>
    </row>
    <row r="88" spans="1:7" ht="12.75">
      <c r="A88" s="163"/>
      <c r="B88" s="171" t="s">
        <v>206</v>
      </c>
      <c r="C88" s="173" t="s">
        <v>74</v>
      </c>
      <c r="D88" s="165">
        <v>22777</v>
      </c>
      <c r="E88" s="165">
        <v>0</v>
      </c>
      <c r="F88" s="165">
        <v>0</v>
      </c>
      <c r="G88" s="169">
        <v>18251</v>
      </c>
    </row>
    <row r="89" spans="1:7" ht="25.5">
      <c r="A89" s="163"/>
      <c r="B89" s="170" t="s">
        <v>55</v>
      </c>
      <c r="C89" s="168" t="s">
        <v>331</v>
      </c>
      <c r="D89" s="169">
        <v>106242</v>
      </c>
      <c r="E89" s="169">
        <v>0</v>
      </c>
      <c r="F89" s="169">
        <v>0</v>
      </c>
      <c r="G89" s="169">
        <v>106242</v>
      </c>
    </row>
    <row r="90" spans="1:7" ht="12.75">
      <c r="A90" s="163"/>
      <c r="B90" s="171" t="s">
        <v>94</v>
      </c>
      <c r="C90" s="173" t="s">
        <v>88</v>
      </c>
      <c r="D90" s="165">
        <v>5438</v>
      </c>
      <c r="E90" s="165">
        <v>0</v>
      </c>
      <c r="F90" s="165">
        <v>0</v>
      </c>
      <c r="G90" s="169">
        <v>5438</v>
      </c>
    </row>
    <row r="91" spans="1:7" ht="12.75">
      <c r="A91" s="163"/>
      <c r="B91" s="171" t="s">
        <v>93</v>
      </c>
      <c r="C91" s="173" t="s">
        <v>75</v>
      </c>
      <c r="D91" s="165">
        <v>100804</v>
      </c>
      <c r="E91" s="165">
        <v>0</v>
      </c>
      <c r="F91" s="165">
        <v>0</v>
      </c>
      <c r="G91" s="169">
        <v>100804</v>
      </c>
    </row>
    <row r="92" spans="1:7" ht="12.75">
      <c r="A92" s="163"/>
      <c r="B92" s="171" t="s">
        <v>95</v>
      </c>
      <c r="C92" s="172" t="s">
        <v>332</v>
      </c>
      <c r="D92" s="165">
        <v>0</v>
      </c>
      <c r="E92" s="165">
        <v>0</v>
      </c>
      <c r="F92" s="165">
        <v>0</v>
      </c>
      <c r="G92" s="169">
        <v>0</v>
      </c>
    </row>
  </sheetData>
  <sheetProtection/>
  <mergeCells count="4">
    <mergeCell ref="C70:G70"/>
    <mergeCell ref="C3:G3"/>
    <mergeCell ref="C26:G26"/>
    <mergeCell ref="C48:G48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CE,Félkövér"&amp;12
Tiszaroff Község Önkormányzata költségvetési bevételeinek és kiadásainak kötelező feladatok, önként vállalt feladatok, és állami (államigazgatási) feladatok szerinti megbontása&amp;R&amp;12 2.5. számú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view="pageLayout" zoomScaleNormal="120" workbookViewId="0" topLeftCell="A1">
      <selection activeCell="M4" sqref="M4"/>
    </sheetView>
  </sheetViews>
  <sheetFormatPr defaultColWidth="6.50390625" defaultRowHeight="12.75"/>
  <cols>
    <col min="1" max="1" width="3.625" style="178" customWidth="1"/>
    <col min="2" max="2" width="52.375" style="178" customWidth="1"/>
    <col min="3" max="14" width="7.625" style="178" customWidth="1"/>
    <col min="15" max="16384" width="6.50390625" style="178" customWidth="1"/>
  </cols>
  <sheetData>
    <row r="1" ht="12">
      <c r="N1" s="354" t="s">
        <v>325</v>
      </c>
    </row>
    <row r="2" spans="1:14" ht="16.5" customHeight="1">
      <c r="A2" s="396" t="s">
        <v>24</v>
      </c>
      <c r="B2" s="396" t="s">
        <v>82</v>
      </c>
      <c r="C2" s="396" t="s">
        <v>505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 t="s">
        <v>343</v>
      </c>
    </row>
    <row r="3" spans="1:14" ht="23.25" customHeight="1">
      <c r="A3" s="396"/>
      <c r="B3" s="396"/>
      <c r="C3" s="177" t="s">
        <v>333</v>
      </c>
      <c r="D3" s="177" t="s">
        <v>334</v>
      </c>
      <c r="E3" s="177" t="s">
        <v>335</v>
      </c>
      <c r="F3" s="177" t="s">
        <v>336</v>
      </c>
      <c r="G3" s="177" t="s">
        <v>337</v>
      </c>
      <c r="H3" s="177" t="s">
        <v>338</v>
      </c>
      <c r="I3" s="177" t="s">
        <v>339</v>
      </c>
      <c r="J3" s="177" t="s">
        <v>340</v>
      </c>
      <c r="K3" s="177" t="s">
        <v>341</v>
      </c>
      <c r="L3" s="177" t="s">
        <v>342</v>
      </c>
      <c r="M3" s="177" t="s">
        <v>553</v>
      </c>
      <c r="N3" s="396"/>
    </row>
    <row r="4" spans="1:14" ht="12">
      <c r="A4" s="179">
        <v>1</v>
      </c>
      <c r="B4" s="180">
        <v>2</v>
      </c>
      <c r="C4" s="180">
        <v>3</v>
      </c>
      <c r="D4" s="180">
        <v>4</v>
      </c>
      <c r="E4" s="180">
        <v>5</v>
      </c>
      <c r="F4" s="180">
        <v>6</v>
      </c>
      <c r="G4" s="180">
        <v>7</v>
      </c>
      <c r="H4" s="180">
        <v>8</v>
      </c>
      <c r="I4" s="180">
        <v>9</v>
      </c>
      <c r="J4" s="180">
        <v>10</v>
      </c>
      <c r="K4" s="180">
        <v>11</v>
      </c>
      <c r="L4" s="180">
        <v>12</v>
      </c>
      <c r="M4" s="180">
        <v>13</v>
      </c>
      <c r="N4" s="180">
        <v>14</v>
      </c>
    </row>
    <row r="5" spans="1:14" ht="44.25" customHeight="1">
      <c r="A5" s="181" t="s">
        <v>25</v>
      </c>
      <c r="B5" s="355" t="s">
        <v>531</v>
      </c>
      <c r="C5" s="328" t="s">
        <v>531</v>
      </c>
      <c r="D5" s="328" t="s">
        <v>531</v>
      </c>
      <c r="E5" s="328" t="s">
        <v>531</v>
      </c>
      <c r="F5" s="328" t="s">
        <v>531</v>
      </c>
      <c r="G5" s="328" t="s">
        <v>531</v>
      </c>
      <c r="H5" s="328" t="s">
        <v>531</v>
      </c>
      <c r="I5" s="328" t="s">
        <v>531</v>
      </c>
      <c r="J5" s="328" t="s">
        <v>531</v>
      </c>
      <c r="K5" s="328" t="s">
        <v>531</v>
      </c>
      <c r="L5" s="328" t="s">
        <v>531</v>
      </c>
      <c r="M5" s="328" t="s">
        <v>531</v>
      </c>
      <c r="N5" s="329" t="s">
        <v>531</v>
      </c>
    </row>
    <row r="6" spans="1:14" ht="12">
      <c r="A6" s="181"/>
      <c r="B6" s="356" t="s">
        <v>33</v>
      </c>
      <c r="C6" s="182">
        <f aca="true" t="shared" si="0" ref="C6:M6">SUM(C5:C5)</f>
        <v>0</v>
      </c>
      <c r="D6" s="182">
        <f t="shared" si="0"/>
        <v>0</v>
      </c>
      <c r="E6" s="182">
        <f t="shared" si="0"/>
        <v>0</v>
      </c>
      <c r="F6" s="182">
        <f t="shared" si="0"/>
        <v>0</v>
      </c>
      <c r="G6" s="182">
        <f t="shared" si="0"/>
        <v>0</v>
      </c>
      <c r="H6" s="182">
        <f t="shared" si="0"/>
        <v>0</v>
      </c>
      <c r="I6" s="182">
        <f t="shared" si="0"/>
        <v>0</v>
      </c>
      <c r="J6" s="182">
        <f t="shared" si="0"/>
        <v>0</v>
      </c>
      <c r="K6" s="182">
        <f t="shared" si="0"/>
        <v>0</v>
      </c>
      <c r="L6" s="182">
        <f t="shared" si="0"/>
        <v>0</v>
      </c>
      <c r="M6" s="182">
        <f t="shared" si="0"/>
        <v>0</v>
      </c>
      <c r="N6" s="329">
        <f>SUM(C6:M6)</f>
        <v>0</v>
      </c>
    </row>
  </sheetData>
  <sheetProtection/>
  <mergeCells count="4">
    <mergeCell ref="A2:A3"/>
    <mergeCell ref="B2:B3"/>
    <mergeCell ref="C2:M2"/>
    <mergeCell ref="N2:N3"/>
  </mergeCells>
  <printOptions horizontalCentered="1"/>
  <pageMargins left="0.11811023622047245" right="0.07874015748031496" top="0.9448818897637796" bottom="0.4330708661417323" header="0.4330708661417323" footer="0.7874015748031497"/>
  <pageSetup horizontalDpi="600" verticalDpi="600" orientation="landscape" paperSize="9" scale="95" r:id="rId1"/>
  <headerFooter alignWithMargins="0">
    <oddHeader>&amp;C&amp;"Times New Roman CE,Félkövér"&amp;12Tiszaroff Község Önkormányzata adósságot keletkeztető 
ügyletekből és kezességvállalásokból fennálló kötelezettségei&amp;R&amp;"Times New Roman CE,Félkövér"&amp;12 3. számú melléklet
ezer Ft-ban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4" customWidth="1"/>
    <col min="2" max="2" width="68.625" style="14" customWidth="1"/>
    <col min="3" max="3" width="19.50390625" style="14" customWidth="1"/>
    <col min="4" max="16384" width="9.375" style="14" customWidth="1"/>
  </cols>
  <sheetData>
    <row r="1" spans="1:3" ht="33" customHeight="1">
      <c r="A1" s="397"/>
      <c r="B1" s="397"/>
      <c r="C1" s="397"/>
    </row>
    <row r="2" spans="1:4" ht="15.75" customHeight="1">
      <c r="A2" s="15"/>
      <c r="B2" s="15"/>
      <c r="C2" s="17"/>
      <c r="D2" s="16"/>
    </row>
    <row r="3" spans="1:3" ht="26.25" customHeight="1">
      <c r="A3" s="183" t="s">
        <v>24</v>
      </c>
      <c r="B3" s="183" t="s">
        <v>80</v>
      </c>
      <c r="C3" s="183" t="s">
        <v>11</v>
      </c>
    </row>
    <row r="4" spans="1:3" ht="15">
      <c r="A4" s="184">
        <v>1</v>
      </c>
      <c r="B4" s="184">
        <v>2</v>
      </c>
      <c r="C4" s="184">
        <v>3</v>
      </c>
    </row>
    <row r="5" spans="1:3" ht="15">
      <c r="A5" s="185" t="s">
        <v>25</v>
      </c>
      <c r="B5" s="186" t="s">
        <v>453</v>
      </c>
      <c r="C5" s="330">
        <v>25700</v>
      </c>
    </row>
    <row r="6" spans="1:3" ht="26.25">
      <c r="A6" s="185" t="s">
        <v>26</v>
      </c>
      <c r="B6" s="188" t="s">
        <v>344</v>
      </c>
      <c r="C6" s="330">
        <v>0</v>
      </c>
    </row>
    <row r="7" spans="1:3" ht="15">
      <c r="A7" s="185" t="s">
        <v>27</v>
      </c>
      <c r="B7" s="186" t="s">
        <v>345</v>
      </c>
      <c r="C7" s="330">
        <v>0</v>
      </c>
    </row>
    <row r="8" spans="1:3" ht="26.25">
      <c r="A8" s="185" t="s">
        <v>28</v>
      </c>
      <c r="B8" s="188" t="s">
        <v>346</v>
      </c>
      <c r="C8" s="330">
        <v>0</v>
      </c>
    </row>
    <row r="9" spans="1:3" ht="15">
      <c r="A9" s="185" t="s">
        <v>29</v>
      </c>
      <c r="B9" s="186" t="s">
        <v>347</v>
      </c>
      <c r="C9" s="330">
        <v>50</v>
      </c>
    </row>
    <row r="10" spans="1:3" ht="15">
      <c r="A10" s="185" t="s">
        <v>30</v>
      </c>
      <c r="B10" s="186" t="s">
        <v>81</v>
      </c>
      <c r="C10" s="330">
        <v>0</v>
      </c>
    </row>
    <row r="11" spans="1:3" ht="15">
      <c r="A11" s="398" t="s">
        <v>83</v>
      </c>
      <c r="B11" s="398"/>
      <c r="C11" s="176">
        <f>SUM(C5:C10)</f>
        <v>25750</v>
      </c>
    </row>
    <row r="13" spans="1:3" ht="33" customHeight="1">
      <c r="A13" s="399" t="s">
        <v>454</v>
      </c>
      <c r="B13" s="399"/>
      <c r="C13" s="399"/>
    </row>
  </sheetData>
  <sheetProtection/>
  <mergeCells count="3">
    <mergeCell ref="A1:C1"/>
    <mergeCell ref="A11:B11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Községi Önk.-a saját bevételei 
a Gst. 45. § (1) bekezdés a) pontja felhat.-a alapján kiadott 
jogszabályban meghatározottak szerint&amp;R&amp;"Times New Roman CE,Félkövér"&amp;12 4. számú melléklet
ezer Ft-ban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ASP02</cp:lastModifiedBy>
  <cp:lastPrinted>2018-02-14T14:49:22Z</cp:lastPrinted>
  <dcterms:created xsi:type="dcterms:W3CDTF">1999-10-30T10:30:45Z</dcterms:created>
  <dcterms:modified xsi:type="dcterms:W3CDTF">2018-02-23T07:55:59Z</dcterms:modified>
  <cp:category/>
  <cp:version/>
  <cp:contentType/>
  <cp:contentStatus/>
</cp:coreProperties>
</file>