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10 szakfa kiadás" sheetId="1" r:id="rId1"/>
  </sheets>
  <definedNames/>
  <calcPr fullCalcOnLoad="1"/>
</workbook>
</file>

<file path=xl/sharedStrings.xml><?xml version="1.0" encoding="utf-8"?>
<sst xmlns="http://schemas.openxmlformats.org/spreadsheetml/2006/main" count="564" uniqueCount="91">
  <si>
    <t>LÁNYCSÓK KÖZSÉG ÖNKORMÁNYZAT 2012.ÉVI TERVEZETT KIADÁSAINAK</t>
  </si>
  <si>
    <t>RÉSZLETEZÉSE SZAKFELADATONKÉNTI BONTÁSBAN</t>
  </si>
  <si>
    <t>Szakfeladat</t>
  </si>
  <si>
    <t>Szem.  jutt.</t>
  </si>
  <si>
    <t>Munkaad. terh.jár.</t>
  </si>
  <si>
    <t>Dologi kiad.</t>
  </si>
  <si>
    <t>Egyéb folyó kiad.</t>
  </si>
  <si>
    <t>Átadott pénzesz.</t>
  </si>
  <si>
    <t>Felhalm. felúj.</t>
  </si>
  <si>
    <t>Felhalm .beruh.</t>
  </si>
  <si>
    <t>Hitel visszafiz.</t>
  </si>
  <si>
    <t>Tartalék</t>
  </si>
  <si>
    <t>Összesen</t>
  </si>
  <si>
    <t>Önkormányzat</t>
  </si>
  <si>
    <t>Kötelező feladatok</t>
  </si>
  <si>
    <t>841126 Önk. Igazgatási tev</t>
  </si>
  <si>
    <t>E.</t>
  </si>
  <si>
    <t>M.</t>
  </si>
  <si>
    <t>8411121 Önkormányzati jogalkotás</t>
  </si>
  <si>
    <t>841401 Közvilágítás</t>
  </si>
  <si>
    <t>8419019 Önkormányzatok elszámolásai</t>
  </si>
  <si>
    <t>841906 Finanszírozási műveletek</t>
  </si>
  <si>
    <t>841907 Önk elsz ktgvetési szerveikkel</t>
  </si>
  <si>
    <t>869042  Ifj. eü gondozás</t>
  </si>
  <si>
    <t>843044 Gyógyító megelőző tev finansz</t>
  </si>
  <si>
    <t>862102 Háziorvosi ügyelet</t>
  </si>
  <si>
    <t>862231 Foglalkozás eü tev.</t>
  </si>
  <si>
    <t>813000 Zöldterület kezelés</t>
  </si>
  <si>
    <t>522001  Közutak hidak üzemeltetése</t>
  </si>
  <si>
    <t>842541 Ár és belvízvédelemmel ö.f. tev</t>
  </si>
  <si>
    <t>381103 Települési hullad. Begy.</t>
  </si>
  <si>
    <t>8904421 Foglalk.támog. Közfoglalkoztatás</t>
  </si>
  <si>
    <t>890443 Közmunka</t>
  </si>
  <si>
    <t>882111 Rendsz.szoc. Segély</t>
  </si>
  <si>
    <t>T.</t>
  </si>
  <si>
    <t>881112  Időskorúak járadéka</t>
  </si>
  <si>
    <t>8821191 Óvodáztatási támogatsá</t>
  </si>
  <si>
    <t>882113 Lakásfenntartási támog</t>
  </si>
  <si>
    <t>882115 Ápolási díj</t>
  </si>
  <si>
    <t>8821171 Rendszeres gyermekvédelmi támogatás</t>
  </si>
  <si>
    <t>882122  Átmeneti segély</t>
  </si>
  <si>
    <t>882123 Temetési segély</t>
  </si>
  <si>
    <t>882129 Egyéb önk támog</t>
  </si>
  <si>
    <t>8899671 Mozgáskorlátozottak támogatáa</t>
  </si>
  <si>
    <t>882203 Köztemetés</t>
  </si>
  <si>
    <t>882202 Közgyógyellátás</t>
  </si>
  <si>
    <t>910502  Közműv int közöss színterek</t>
  </si>
  <si>
    <t>931301 Szabadidősport tev</t>
  </si>
  <si>
    <t>Nem kötelező feladat</t>
  </si>
  <si>
    <t>562917 Munkahelyi étkezés</t>
  </si>
  <si>
    <t>562920 Egyéb vendéglátás</t>
  </si>
  <si>
    <t>841402 Város és községgazdálkodás  mns  tev</t>
  </si>
  <si>
    <t>890301 Civil szervezetek támogatása</t>
  </si>
  <si>
    <t>890211 Fiatalok társ. Integr.s.str..műk</t>
  </si>
  <si>
    <t>890221 Időskor. Társ integ.seg. Progr.</t>
  </si>
  <si>
    <t>Összesen:</t>
  </si>
  <si>
    <t>KÖRJEGYZŐSÉG 2012. ÉVI TERVEZETT KIADÁSAINAK RÉSZLETEZÉSE SZAKFELADATONKÉNTI BONTÁSBAN</t>
  </si>
  <si>
    <t>Körjegyzőség</t>
  </si>
  <si>
    <t>841126 Önk. Igazgatási tevék.</t>
  </si>
  <si>
    <t>LÁNYCSÓKI ÁMK 2012.ÉVI TERVEZETT  KIADÁSAINAK RÉSZLETEZÉSE SZAKFELADATONKÉNTI BONTÁSBAN</t>
  </si>
  <si>
    <t>Ámk</t>
  </si>
  <si>
    <t>562913               Iskolai int étkez</t>
  </si>
  <si>
    <t>852011 Ált isk. 1-4 évfolyam</t>
  </si>
  <si>
    <t>852021 Ált isk 5-8 évfolyam</t>
  </si>
  <si>
    <t>852012             SNI 1-4 évfolyam</t>
  </si>
  <si>
    <t>852022             SNI 5-8 évfolyam</t>
  </si>
  <si>
    <t>910123 Könyvtári szolgáltatások</t>
  </si>
  <si>
    <t>910121 Könyvtári állománygyarapítás</t>
  </si>
  <si>
    <t>931102 Sportintézmények működtetése</t>
  </si>
  <si>
    <t>855914             Ált. isk. tanulószoba</t>
  </si>
  <si>
    <t>852031 Alapfokú műv. Oktatás</t>
  </si>
  <si>
    <t>562917  Munkahelyi étkezés</t>
  </si>
  <si>
    <t>LÁNYCSÓKI ÓVODA  2012.ÉVI TERVEZETT KIADÁSAINAK RÉSZLETEZÉSE SZAKFELADATONKÉNTI BONTÁSBAN</t>
  </si>
  <si>
    <t>Óvoda</t>
  </si>
  <si>
    <t>562912 Óvodai intézményi étkeztetés</t>
  </si>
  <si>
    <t>851011      Óvodai nevelés</t>
  </si>
  <si>
    <t>851012              SNI Óvoda</t>
  </si>
  <si>
    <t>889101         Óvoda-bölcsőde</t>
  </si>
  <si>
    <t>856011 Pedagógiai szakszolg tev</t>
  </si>
  <si>
    <t>GONDOZÁSI KÖZPONT  2012.ÉVI TERVEZETT KIADÁSAINAK RÉSZLETEZÉSE SZAKFELADATONKÉNTI BONTÁSBAN</t>
  </si>
  <si>
    <t>Gondozási Központ</t>
  </si>
  <si>
    <t>889922 házi segítségnyújtás</t>
  </si>
  <si>
    <t>889921 szociális étkeztetés</t>
  </si>
  <si>
    <t>881011 idősek nappali ellátása</t>
  </si>
  <si>
    <t>LÁNYCSÓK KÖZSÉGI ÖNKORMÁNYZAT ÉS KÖLTSÉGVETÉSI SZERVEINEK   2012.ÉVI TERVEZETT  KIADÁSAINAK RÉSZLETEZÉSE SZAKFELADATONKÉNTI BONTÁSBAN</t>
  </si>
  <si>
    <t xml:space="preserve">10/6.melléklet   a 6/2012 (II.13.) számú önkormányzati rendelethez </t>
  </si>
  <si>
    <t xml:space="preserve">10/5.melléklet  a 6/2012 (II.13.) számú önkormányzati rendelethez </t>
  </si>
  <si>
    <t xml:space="preserve">9/4.melléklet   a 6/2012 (II.13.) számú önkormányzati rendelethez </t>
  </si>
  <si>
    <t>10/3.melléklet   a 6/2012 (II.13.) számú önkormányzati rendelethez</t>
  </si>
  <si>
    <t>10/2.melléklet   a 6/2012 (II.13.) számú önkormányzati rendelethez</t>
  </si>
  <si>
    <t xml:space="preserve">10/1.melléklet   a 6/2012 (II.13.) számú önkormányzati rendelethez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</si>
</sst>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1"/>
  <sheetViews>
    <sheetView tabSelected="1" workbookViewId="0" topLeftCell="A472">
      <selection activeCell="A190" sqref="A190"/>
    </sheetView>
  </sheetViews>
  <sheetFormatPr defaultColWidth="9.140625" defaultRowHeight="12.75"/>
  <cols>
    <col min="1" max="1" width="13.28125" style="1" customWidth="1"/>
    <col min="2" max="2" width="3.140625" style="2" customWidth="1"/>
    <col min="3" max="3" width="6.421875" style="1" customWidth="1"/>
    <col min="4" max="4" width="5.8515625" style="1" customWidth="1"/>
    <col min="5" max="5" width="6.7109375" style="1" customWidth="1"/>
    <col min="6" max="6" width="8.00390625" style="1" customWidth="1"/>
    <col min="7" max="7" width="6.57421875" style="1" customWidth="1"/>
    <col min="8" max="8" width="7.140625" style="1" customWidth="1"/>
    <col min="9" max="9" width="6.7109375" style="1" customWidth="1"/>
    <col min="10" max="10" width="7.8515625" style="1" customWidth="1"/>
    <col min="11" max="11" width="5.00390625" style="1" customWidth="1"/>
    <col min="12" max="16384" width="9.140625" style="1" customWidth="1"/>
  </cols>
  <sheetData>
    <row r="1" ht="12.75">
      <c r="A1" s="1" t="s">
        <v>90</v>
      </c>
    </row>
    <row r="2" spans="1:12" ht="12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4:9" ht="12.75">
      <c r="D4" s="3"/>
      <c r="E4" s="3"/>
      <c r="F4" s="3"/>
      <c r="G4" s="3"/>
      <c r="H4" s="3"/>
      <c r="I4" s="3"/>
    </row>
    <row r="5" spans="1:12" ht="51">
      <c r="A5" s="4" t="s">
        <v>2</v>
      </c>
      <c r="B5" s="4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3" ht="12.75">
      <c r="A6" s="5" t="s">
        <v>13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25.5">
      <c r="A7" s="4" t="s">
        <v>14</v>
      </c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25.5" customHeight="1">
      <c r="A8" s="32" t="s">
        <v>15</v>
      </c>
      <c r="B8" s="4" t="s">
        <v>16</v>
      </c>
      <c r="C8" s="6">
        <v>7266</v>
      </c>
      <c r="D8" s="6">
        <v>1513</v>
      </c>
      <c r="E8" s="6">
        <v>10490</v>
      </c>
      <c r="F8" s="6">
        <v>4262</v>
      </c>
      <c r="G8" s="6"/>
      <c r="H8" s="6"/>
      <c r="I8" s="6"/>
      <c r="J8" s="6"/>
      <c r="K8" s="6"/>
      <c r="L8" s="6">
        <f>SUM(C8:K8)</f>
        <v>23531</v>
      </c>
      <c r="M8" s="7"/>
    </row>
    <row r="9" spans="1:13" ht="12.75">
      <c r="A9" s="33"/>
      <c r="B9" s="4" t="s">
        <v>17</v>
      </c>
      <c r="C9" s="6"/>
      <c r="D9" s="6"/>
      <c r="E9" s="6"/>
      <c r="F9" s="6"/>
      <c r="G9" s="6"/>
      <c r="H9" s="6"/>
      <c r="I9" s="6"/>
      <c r="J9" s="6"/>
      <c r="K9" s="6"/>
      <c r="L9" s="6">
        <f>SUM(C9:K9)</f>
        <v>0</v>
      </c>
      <c r="M9" s="7"/>
    </row>
    <row r="10" spans="1:13" ht="12.75">
      <c r="A10" s="34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2.75">
      <c r="A11" s="32" t="s">
        <v>18</v>
      </c>
      <c r="B11" s="4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6">
        <f>SUM(C11:K11)</f>
        <v>0</v>
      </c>
      <c r="M11" s="7"/>
    </row>
    <row r="12" spans="1:13" ht="12.75">
      <c r="A12" s="33"/>
      <c r="B12" s="4" t="s">
        <v>17</v>
      </c>
      <c r="C12" s="6">
        <v>6090</v>
      </c>
      <c r="D12" s="6">
        <v>1473</v>
      </c>
      <c r="E12" s="6"/>
      <c r="F12" s="6"/>
      <c r="G12" s="6"/>
      <c r="H12" s="6"/>
      <c r="I12" s="6"/>
      <c r="J12" s="6"/>
      <c r="K12" s="6"/>
      <c r="L12" s="6">
        <f>SUM(C12:K12)</f>
        <v>7563</v>
      </c>
      <c r="M12" s="7"/>
    </row>
    <row r="13" spans="1:13" ht="12.75">
      <c r="A13" s="34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25.5" customHeight="1">
      <c r="A14" s="32" t="s">
        <v>19</v>
      </c>
      <c r="B14" s="4" t="s">
        <v>16</v>
      </c>
      <c r="C14" s="6"/>
      <c r="D14" s="6"/>
      <c r="E14" s="6">
        <v>5200</v>
      </c>
      <c r="F14" s="6"/>
      <c r="G14" s="6"/>
      <c r="H14" s="6"/>
      <c r="I14" s="6"/>
      <c r="J14" s="6"/>
      <c r="K14" s="6"/>
      <c r="L14" s="6">
        <f>SUM(C14:K14)</f>
        <v>5200</v>
      </c>
      <c r="M14" s="7"/>
    </row>
    <row r="15" spans="1:13" ht="12.75">
      <c r="A15" s="33"/>
      <c r="B15" s="4" t="s">
        <v>17</v>
      </c>
      <c r="C15" s="6"/>
      <c r="D15" s="6"/>
      <c r="E15" s="6">
        <v>4688</v>
      </c>
      <c r="F15" s="6"/>
      <c r="G15" s="6"/>
      <c r="H15" s="6"/>
      <c r="I15" s="6"/>
      <c r="J15" s="6"/>
      <c r="K15" s="6"/>
      <c r="L15" s="6">
        <f>SUM(C15:K15)</f>
        <v>4688</v>
      </c>
      <c r="M15" s="7"/>
    </row>
    <row r="16" spans="1:13" ht="12.75">
      <c r="A16" s="3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2.75">
      <c r="A17" s="32" t="s">
        <v>20</v>
      </c>
      <c r="B17" s="4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>
        <f>SUM(C17:K17)</f>
        <v>0</v>
      </c>
      <c r="M17" s="7"/>
    </row>
    <row r="18" spans="1:13" ht="12.75">
      <c r="A18" s="33"/>
      <c r="B18" s="4" t="s">
        <v>17</v>
      </c>
      <c r="C18" s="6">
        <v>8000</v>
      </c>
      <c r="D18" s="6"/>
      <c r="E18" s="6">
        <v>32000</v>
      </c>
      <c r="F18" s="6"/>
      <c r="G18" s="6">
        <v>7000</v>
      </c>
      <c r="H18" s="6">
        <v>3000</v>
      </c>
      <c r="I18" s="6"/>
      <c r="J18" s="6">
        <v>9000</v>
      </c>
      <c r="K18" s="6"/>
      <c r="L18" s="6">
        <f>SUM(C18:K18)</f>
        <v>59000</v>
      </c>
      <c r="M18" s="7"/>
    </row>
    <row r="19" spans="1:13" ht="12.75">
      <c r="A19" s="3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2.75" customHeight="1">
      <c r="A20" s="32" t="s">
        <v>21</v>
      </c>
      <c r="B20" s="4" t="s">
        <v>16</v>
      </c>
      <c r="C20" s="6"/>
      <c r="D20" s="6"/>
      <c r="E20" s="6"/>
      <c r="F20" s="6"/>
      <c r="G20" s="6"/>
      <c r="H20" s="6"/>
      <c r="I20" s="6"/>
      <c r="J20" s="6">
        <v>22224</v>
      </c>
      <c r="K20" s="6"/>
      <c r="L20" s="6">
        <f>SUM(C20:K20)</f>
        <v>22224</v>
      </c>
      <c r="M20" s="7"/>
    </row>
    <row r="21" spans="1:13" ht="12.75">
      <c r="A21" s="33"/>
      <c r="B21" s="4" t="s">
        <v>17</v>
      </c>
      <c r="C21" s="6"/>
      <c r="D21" s="6"/>
      <c r="E21" s="6">
        <v>20</v>
      </c>
      <c r="F21" s="6">
        <v>5054</v>
      </c>
      <c r="G21" s="6"/>
      <c r="H21" s="6"/>
      <c r="I21" s="6"/>
      <c r="J21" s="6">
        <v>150560</v>
      </c>
      <c r="K21" s="6"/>
      <c r="L21" s="6">
        <f>SUM(C21:K21)</f>
        <v>155634</v>
      </c>
      <c r="M21" s="7"/>
    </row>
    <row r="22" spans="1:13" ht="12.75">
      <c r="A22" s="3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38.25" customHeight="1">
      <c r="A23" s="32" t="s">
        <v>22</v>
      </c>
      <c r="B23" s="4" t="s">
        <v>16</v>
      </c>
      <c r="C23" s="6"/>
      <c r="D23" s="6"/>
      <c r="E23" s="6"/>
      <c r="F23" s="6"/>
      <c r="G23" s="6">
        <v>226380</v>
      </c>
      <c r="H23" s="6"/>
      <c r="I23" s="6"/>
      <c r="J23" s="6"/>
      <c r="K23" s="6"/>
      <c r="L23" s="6">
        <f>SUM(C23:K23)</f>
        <v>226380</v>
      </c>
      <c r="M23" s="7"/>
    </row>
    <row r="24" spans="1:13" ht="12.75">
      <c r="A24" s="33"/>
      <c r="B24" s="4" t="s">
        <v>17</v>
      </c>
      <c r="C24" s="6"/>
      <c r="D24" s="6"/>
      <c r="E24" s="6"/>
      <c r="F24" s="6"/>
      <c r="G24" s="6">
        <v>195741</v>
      </c>
      <c r="H24" s="6"/>
      <c r="I24" s="6"/>
      <c r="J24" s="6"/>
      <c r="K24" s="6"/>
      <c r="L24" s="6">
        <f>SUM(C24:K24)</f>
        <v>195741</v>
      </c>
      <c r="M24" s="7"/>
    </row>
    <row r="25" spans="1:13" ht="12.75">
      <c r="A25" s="3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ht="25.5" customHeight="1">
      <c r="A26" s="32" t="s">
        <v>23</v>
      </c>
      <c r="B26" s="4" t="s">
        <v>16</v>
      </c>
      <c r="C26" s="6">
        <v>1000</v>
      </c>
      <c r="D26" s="6">
        <v>200</v>
      </c>
      <c r="E26" s="6"/>
      <c r="F26" s="6"/>
      <c r="G26" s="6">
        <v>800</v>
      </c>
      <c r="H26" s="6"/>
      <c r="I26" s="6"/>
      <c r="J26" s="6"/>
      <c r="K26" s="6"/>
      <c r="L26" s="6">
        <f>SUM(C26:K26)</f>
        <v>2000</v>
      </c>
      <c r="M26" s="7"/>
    </row>
    <row r="27" spans="1:13" ht="12.75">
      <c r="A27" s="33"/>
      <c r="B27" s="4" t="s">
        <v>17</v>
      </c>
      <c r="C27" s="6">
        <v>1000</v>
      </c>
      <c r="D27" s="6">
        <v>200</v>
      </c>
      <c r="E27" s="6"/>
      <c r="F27" s="6"/>
      <c r="G27" s="6">
        <v>800</v>
      </c>
      <c r="H27" s="6"/>
      <c r="I27" s="6"/>
      <c r="J27" s="6"/>
      <c r="K27" s="6"/>
      <c r="L27" s="6">
        <f>SUM(C27:K27)</f>
        <v>2000</v>
      </c>
      <c r="M27" s="7"/>
    </row>
    <row r="28" spans="1:13" ht="12.75">
      <c r="A28" s="34"/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>
      <c r="A29" s="32" t="s">
        <v>24</v>
      </c>
      <c r="B29" s="4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>SUM(C29:K29)</f>
        <v>0</v>
      </c>
      <c r="M29" s="7"/>
    </row>
    <row r="30" spans="1:13" ht="12.75">
      <c r="A30" s="33"/>
      <c r="B30" s="4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>
        <f>SUM(C30:K30)</f>
        <v>0</v>
      </c>
      <c r="M30" s="7"/>
    </row>
    <row r="31" spans="1:13" ht="12.75">
      <c r="A31" s="3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38.25" customHeight="1">
      <c r="A32" s="32" t="s">
        <v>25</v>
      </c>
      <c r="B32" s="4" t="s">
        <v>16</v>
      </c>
      <c r="C32" s="6"/>
      <c r="D32" s="6"/>
      <c r="E32" s="6"/>
      <c r="F32" s="6"/>
      <c r="G32" s="6">
        <v>420</v>
      </c>
      <c r="H32" s="6"/>
      <c r="I32" s="6"/>
      <c r="J32" s="6"/>
      <c r="K32" s="6"/>
      <c r="L32" s="6">
        <f>SUM(C32:K32)</f>
        <v>420</v>
      </c>
      <c r="M32" s="7"/>
    </row>
    <row r="33" spans="1:13" ht="12.75">
      <c r="A33" s="33"/>
      <c r="B33" s="4" t="s">
        <v>17</v>
      </c>
      <c r="C33" s="6"/>
      <c r="D33" s="6"/>
      <c r="E33" s="6"/>
      <c r="F33" s="6"/>
      <c r="G33" s="6">
        <v>420</v>
      </c>
      <c r="H33" s="6"/>
      <c r="I33" s="6"/>
      <c r="J33" s="6"/>
      <c r="K33" s="6"/>
      <c r="L33" s="6">
        <f>SUM(C33:K33)</f>
        <v>420</v>
      </c>
      <c r="M33" s="7"/>
    </row>
    <row r="34" spans="1:13" ht="12.75">
      <c r="A34" s="34"/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ht="38.25" customHeight="1">
      <c r="A35" s="32" t="s">
        <v>26</v>
      </c>
      <c r="B35" s="4" t="s">
        <v>16</v>
      </c>
      <c r="C35" s="6"/>
      <c r="D35" s="6"/>
      <c r="E35" s="6">
        <v>400</v>
      </c>
      <c r="F35" s="6"/>
      <c r="G35" s="6"/>
      <c r="H35" s="6"/>
      <c r="I35" s="6"/>
      <c r="J35" s="6"/>
      <c r="K35" s="6"/>
      <c r="L35" s="6">
        <f>SUM(C35:K35)</f>
        <v>400</v>
      </c>
      <c r="M35" s="7"/>
    </row>
    <row r="36" spans="1:13" ht="12.75">
      <c r="A36" s="33"/>
      <c r="B36" s="4" t="s">
        <v>17</v>
      </c>
      <c r="C36" s="6"/>
      <c r="D36" s="6"/>
      <c r="E36" s="6">
        <v>400</v>
      </c>
      <c r="F36" s="6"/>
      <c r="G36" s="6"/>
      <c r="H36" s="6"/>
      <c r="I36" s="6"/>
      <c r="J36" s="6"/>
      <c r="K36" s="6"/>
      <c r="L36" s="6">
        <f>SUM(C36:K36)</f>
        <v>400</v>
      </c>
      <c r="M36" s="7"/>
    </row>
    <row r="37" spans="1:13" ht="12.75">
      <c r="A37" s="34"/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3" ht="38.25" customHeight="1">
      <c r="A38" s="32" t="s">
        <v>27</v>
      </c>
      <c r="B38" s="4" t="s">
        <v>16</v>
      </c>
      <c r="C38" s="6"/>
      <c r="D38" s="6"/>
      <c r="E38" s="6">
        <v>1620</v>
      </c>
      <c r="F38" s="6"/>
      <c r="G38" s="6"/>
      <c r="H38" s="6"/>
      <c r="I38" s="6"/>
      <c r="J38" s="6"/>
      <c r="K38" s="6"/>
      <c r="L38" s="6">
        <f>SUM(C38:K38)</f>
        <v>1620</v>
      </c>
      <c r="M38" s="7"/>
    </row>
    <row r="39" spans="1:13" ht="12.75">
      <c r="A39" s="33"/>
      <c r="B39" s="4" t="s">
        <v>17</v>
      </c>
      <c r="C39" s="6"/>
      <c r="D39" s="6"/>
      <c r="E39" s="6">
        <v>1620</v>
      </c>
      <c r="F39" s="6"/>
      <c r="G39" s="6"/>
      <c r="H39" s="6"/>
      <c r="I39" s="6"/>
      <c r="J39" s="6"/>
      <c r="K39" s="6"/>
      <c r="L39" s="6">
        <f>SUM(C39:K39)</f>
        <v>1620</v>
      </c>
      <c r="M39" s="7"/>
    </row>
    <row r="40" spans="1:13" ht="12.75">
      <c r="A40" s="34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1:13" ht="12.75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"/>
    </row>
    <row r="42" spans="1:13" ht="51">
      <c r="A42" s="4" t="s">
        <v>2</v>
      </c>
      <c r="B42" s="4"/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4" t="s">
        <v>10</v>
      </c>
      <c r="K42" s="4" t="s">
        <v>11</v>
      </c>
      <c r="L42" s="4" t="s">
        <v>12</v>
      </c>
      <c r="M42" s="7"/>
    </row>
    <row r="43" spans="1:13" ht="38.25" customHeight="1">
      <c r="A43" s="35" t="s">
        <v>28</v>
      </c>
      <c r="B43" s="4" t="s">
        <v>16</v>
      </c>
      <c r="C43" s="6"/>
      <c r="D43" s="6"/>
      <c r="E43" s="6">
        <v>200</v>
      </c>
      <c r="F43" s="6"/>
      <c r="G43" s="6"/>
      <c r="H43" s="6"/>
      <c r="I43" s="6"/>
      <c r="J43" s="6"/>
      <c r="K43" s="6"/>
      <c r="L43" s="6">
        <f>SUM(C43:K43)</f>
        <v>200</v>
      </c>
      <c r="M43" s="7"/>
    </row>
    <row r="44" spans="1:13" ht="12.75">
      <c r="A44" s="35"/>
      <c r="B44" s="4" t="s">
        <v>17</v>
      </c>
      <c r="C44" s="6"/>
      <c r="D44" s="6"/>
      <c r="E44" s="6">
        <v>200</v>
      </c>
      <c r="F44" s="6"/>
      <c r="G44" s="6"/>
      <c r="H44" s="6"/>
      <c r="I44" s="6"/>
      <c r="J44" s="6"/>
      <c r="K44" s="6"/>
      <c r="L44" s="6">
        <f>SUM(C44:K44)</f>
        <v>200</v>
      </c>
      <c r="M44" s="7"/>
    </row>
    <row r="45" spans="1:13" ht="12.75">
      <c r="A45" s="35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</row>
    <row r="46" spans="1:13" ht="38.25" customHeight="1">
      <c r="A46" s="32" t="s">
        <v>29</v>
      </c>
      <c r="B46" s="4" t="s">
        <v>16</v>
      </c>
      <c r="C46" s="6"/>
      <c r="D46" s="6"/>
      <c r="E46" s="6">
        <v>127</v>
      </c>
      <c r="F46" s="6"/>
      <c r="G46" s="6"/>
      <c r="H46" s="6"/>
      <c r="I46" s="6"/>
      <c r="J46" s="6"/>
      <c r="K46" s="6"/>
      <c r="L46" s="6">
        <f>SUM(C46:K46)</f>
        <v>127</v>
      </c>
      <c r="M46" s="7"/>
    </row>
    <row r="47" spans="1:13" ht="12.75">
      <c r="A47" s="33"/>
      <c r="B47" s="4" t="s">
        <v>17</v>
      </c>
      <c r="C47" s="6"/>
      <c r="D47" s="6"/>
      <c r="E47" s="6">
        <v>127</v>
      </c>
      <c r="F47" s="6"/>
      <c r="G47" s="6"/>
      <c r="H47" s="6"/>
      <c r="I47" s="6"/>
      <c r="J47" s="6"/>
      <c r="K47" s="6"/>
      <c r="L47" s="6">
        <f>SUM(C47:K47)</f>
        <v>127</v>
      </c>
      <c r="M47" s="7"/>
    </row>
    <row r="48" spans="1:13" ht="12.75">
      <c r="A48" s="34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1:13" ht="38.25" customHeight="1">
      <c r="A49" s="32" t="s">
        <v>30</v>
      </c>
      <c r="B49" s="4" t="s">
        <v>16</v>
      </c>
      <c r="C49" s="6"/>
      <c r="D49" s="6"/>
      <c r="E49" s="6">
        <v>127</v>
      </c>
      <c r="F49" s="6"/>
      <c r="G49" s="6"/>
      <c r="H49" s="6"/>
      <c r="I49" s="6"/>
      <c r="J49" s="6"/>
      <c r="K49" s="6"/>
      <c r="L49" s="6">
        <f>SUM(C49:K49)</f>
        <v>127</v>
      </c>
      <c r="M49" s="7"/>
    </row>
    <row r="50" spans="1:13" ht="12.75">
      <c r="A50" s="33"/>
      <c r="B50" s="4" t="s">
        <v>17</v>
      </c>
      <c r="C50" s="6"/>
      <c r="D50" s="6"/>
      <c r="E50" s="6">
        <v>127</v>
      </c>
      <c r="F50" s="6"/>
      <c r="G50" s="6"/>
      <c r="H50" s="6"/>
      <c r="I50" s="6"/>
      <c r="J50" s="6"/>
      <c r="K50" s="6"/>
      <c r="L50" s="6">
        <f>SUM(C50:K50)</f>
        <v>127</v>
      </c>
      <c r="M50" s="7"/>
    </row>
    <row r="51" spans="1:13" ht="12.75">
      <c r="A51" s="34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2.75">
      <c r="A52" s="32" t="s">
        <v>31</v>
      </c>
      <c r="B52" s="4" t="s">
        <v>16</v>
      </c>
      <c r="C52" s="6"/>
      <c r="D52" s="6"/>
      <c r="E52" s="6"/>
      <c r="F52" s="6"/>
      <c r="G52" s="6"/>
      <c r="H52" s="6"/>
      <c r="I52" s="6"/>
      <c r="J52" s="6"/>
      <c r="K52" s="6"/>
      <c r="L52" s="6">
        <f>SUM(C52:K52)</f>
        <v>0</v>
      </c>
      <c r="M52" s="7"/>
    </row>
    <row r="53" spans="1:13" ht="12.75">
      <c r="A53" s="33"/>
      <c r="B53" s="4" t="s">
        <v>17</v>
      </c>
      <c r="C53" s="6">
        <v>18202</v>
      </c>
      <c r="D53" s="6">
        <v>2457</v>
      </c>
      <c r="E53" s="6">
        <v>2635</v>
      </c>
      <c r="F53" s="6"/>
      <c r="G53" s="6"/>
      <c r="H53" s="6">
        <v>2955</v>
      </c>
      <c r="I53" s="6">
        <v>1900</v>
      </c>
      <c r="J53" s="6"/>
      <c r="K53" s="6"/>
      <c r="L53" s="6">
        <f>SUM(C53:K53)</f>
        <v>28149</v>
      </c>
      <c r="M53" s="7"/>
    </row>
    <row r="54" spans="1:13" ht="12.75">
      <c r="A54" s="34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spans="1:24" ht="25.5" customHeight="1">
      <c r="A55" s="32" t="s">
        <v>32</v>
      </c>
      <c r="B55" s="4" t="s">
        <v>16</v>
      </c>
      <c r="C55" s="6">
        <v>18202</v>
      </c>
      <c r="D55" s="6">
        <v>2457</v>
      </c>
      <c r="E55" s="6">
        <v>2635</v>
      </c>
      <c r="F55" s="6"/>
      <c r="G55" s="6"/>
      <c r="H55" s="6">
        <v>2955</v>
      </c>
      <c r="I55" s="6">
        <v>1900</v>
      </c>
      <c r="J55" s="6"/>
      <c r="K55" s="6"/>
      <c r="L55" s="6">
        <f>SUM(C55:K55)</f>
        <v>28149</v>
      </c>
      <c r="M55" s="7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33"/>
      <c r="B56" s="4" t="s">
        <v>17</v>
      </c>
      <c r="C56" s="6"/>
      <c r="D56" s="6"/>
      <c r="E56" s="6"/>
      <c r="F56" s="6"/>
      <c r="G56" s="6"/>
      <c r="H56" s="6"/>
      <c r="I56" s="6"/>
      <c r="J56" s="6"/>
      <c r="K56" s="6"/>
      <c r="L56" s="6">
        <f>SUM(C56:K56)</f>
        <v>0</v>
      </c>
      <c r="M56" s="7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3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13" ht="38.25" customHeight="1">
      <c r="A58" s="32" t="s">
        <v>33</v>
      </c>
      <c r="B58" s="4" t="s">
        <v>16</v>
      </c>
      <c r="C58" s="6"/>
      <c r="D58" s="6"/>
      <c r="E58" s="6"/>
      <c r="F58" s="6"/>
      <c r="G58" s="6">
        <v>34731</v>
      </c>
      <c r="H58" s="6"/>
      <c r="I58" s="6"/>
      <c r="J58" s="6"/>
      <c r="K58" s="6"/>
      <c r="L58" s="6">
        <f>SUM(C58:K58)</f>
        <v>34731</v>
      </c>
      <c r="M58" s="7"/>
    </row>
    <row r="59" spans="1:13" ht="12.75">
      <c r="A59" s="33"/>
      <c r="B59" s="4" t="s">
        <v>17</v>
      </c>
      <c r="C59" s="6"/>
      <c r="D59" s="6"/>
      <c r="E59" s="6"/>
      <c r="F59" s="6"/>
      <c r="G59" s="6">
        <v>33661</v>
      </c>
      <c r="H59" s="6"/>
      <c r="I59" s="6"/>
      <c r="J59" s="6"/>
      <c r="K59" s="6"/>
      <c r="L59" s="6">
        <f>SUM(C59:K59)</f>
        <v>33661</v>
      </c>
      <c r="M59" s="7"/>
    </row>
    <row r="60" spans="1:13" ht="12.75">
      <c r="A60" s="34"/>
      <c r="B60" s="4" t="s">
        <v>34</v>
      </c>
      <c r="C60" s="6"/>
      <c r="D60" s="6"/>
      <c r="E60" s="6"/>
      <c r="F60" s="6"/>
      <c r="G60" s="6">
        <v>37488</v>
      </c>
      <c r="H60" s="6"/>
      <c r="I60" s="6"/>
      <c r="J60" s="6"/>
      <c r="K60" s="6"/>
      <c r="L60" s="6">
        <f>SUM(C60:K60)</f>
        <v>37488</v>
      </c>
      <c r="M60" s="7"/>
    </row>
    <row r="61" spans="1:13" ht="38.25" customHeight="1">
      <c r="A61" s="32" t="s">
        <v>35</v>
      </c>
      <c r="B61" s="4" t="s">
        <v>16</v>
      </c>
      <c r="C61" s="6"/>
      <c r="D61" s="6"/>
      <c r="E61" s="6"/>
      <c r="F61" s="6"/>
      <c r="G61" s="6">
        <v>1000</v>
      </c>
      <c r="H61" s="6"/>
      <c r="I61" s="6"/>
      <c r="J61" s="6"/>
      <c r="K61" s="6"/>
      <c r="L61" s="6">
        <f>SUM(C61:K61)</f>
        <v>1000</v>
      </c>
      <c r="M61" s="7"/>
    </row>
    <row r="62" spans="1:13" ht="12.75">
      <c r="A62" s="33"/>
      <c r="B62" s="4" t="s">
        <v>17</v>
      </c>
      <c r="C62" s="6"/>
      <c r="D62" s="6"/>
      <c r="E62" s="6"/>
      <c r="F62" s="6"/>
      <c r="G62" s="6">
        <v>993</v>
      </c>
      <c r="H62" s="6"/>
      <c r="I62" s="6"/>
      <c r="J62" s="6"/>
      <c r="K62" s="6"/>
      <c r="L62" s="6">
        <f>SUM(C62:K62)</f>
        <v>993</v>
      </c>
      <c r="M62" s="7"/>
    </row>
    <row r="63" spans="1:13" ht="12.75">
      <c r="A63" s="34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2.75">
      <c r="A64" s="32" t="s">
        <v>36</v>
      </c>
      <c r="B64" s="4" t="s">
        <v>16</v>
      </c>
      <c r="C64" s="6"/>
      <c r="D64" s="6"/>
      <c r="E64" s="6"/>
      <c r="F64" s="6"/>
      <c r="G64" s="6"/>
      <c r="H64" s="6"/>
      <c r="I64" s="6"/>
      <c r="J64" s="6"/>
      <c r="K64" s="6"/>
      <c r="L64" s="6">
        <f>SUM(C64:K64)</f>
        <v>0</v>
      </c>
      <c r="M64" s="7"/>
    </row>
    <row r="65" spans="1:13" ht="12.75">
      <c r="A65" s="33"/>
      <c r="B65" s="4" t="s">
        <v>17</v>
      </c>
      <c r="C65" s="6"/>
      <c r="D65" s="6"/>
      <c r="E65" s="6"/>
      <c r="F65" s="6"/>
      <c r="G65" s="6">
        <v>260</v>
      </c>
      <c r="H65" s="6"/>
      <c r="I65" s="6"/>
      <c r="J65" s="6"/>
      <c r="K65" s="6"/>
      <c r="L65" s="6">
        <f>SUM(C65:K65)</f>
        <v>260</v>
      </c>
      <c r="M65" s="7"/>
    </row>
    <row r="66" spans="1:13" ht="12.75">
      <c r="A66" s="34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1:13" ht="38.25" customHeight="1">
      <c r="A67" s="32" t="s">
        <v>37</v>
      </c>
      <c r="B67" s="4" t="s">
        <v>16</v>
      </c>
      <c r="C67" s="6"/>
      <c r="D67" s="6"/>
      <c r="E67" s="6"/>
      <c r="F67" s="6"/>
      <c r="G67" s="6">
        <v>3800</v>
      </c>
      <c r="H67" s="6"/>
      <c r="I67" s="6"/>
      <c r="J67" s="6"/>
      <c r="K67" s="6"/>
      <c r="L67" s="6">
        <f>SUM(C67:K67)</f>
        <v>3800</v>
      </c>
      <c r="M67" s="7"/>
    </row>
    <row r="68" spans="1:13" ht="12.75">
      <c r="A68" s="33"/>
      <c r="B68" s="4" t="s">
        <v>17</v>
      </c>
      <c r="C68" s="6"/>
      <c r="D68" s="6"/>
      <c r="E68" s="6"/>
      <c r="F68" s="6"/>
      <c r="G68" s="6">
        <v>4807</v>
      </c>
      <c r="H68" s="6"/>
      <c r="I68" s="6"/>
      <c r="J68" s="6"/>
      <c r="K68" s="6"/>
      <c r="L68" s="6">
        <f>SUM(C68:K68)</f>
        <v>4807</v>
      </c>
      <c r="M68" s="7"/>
    </row>
    <row r="69" spans="1:13" ht="12.75">
      <c r="A69" s="34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25.5" customHeight="1">
      <c r="A70" s="35" t="s">
        <v>38</v>
      </c>
      <c r="B70" s="4" t="s">
        <v>16</v>
      </c>
      <c r="C70" s="6"/>
      <c r="D70" s="6">
        <v>1770</v>
      </c>
      <c r="E70" s="6">
        <v>100</v>
      </c>
      <c r="F70" s="6"/>
      <c r="G70" s="6">
        <v>7400</v>
      </c>
      <c r="H70" s="6"/>
      <c r="I70" s="6"/>
      <c r="J70" s="6"/>
      <c r="K70" s="6"/>
      <c r="L70" s="6">
        <f>SUM(C70:K70)</f>
        <v>9270</v>
      </c>
      <c r="M70" s="7"/>
    </row>
    <row r="71" spans="1:13" ht="12.75">
      <c r="A71" s="35"/>
      <c r="B71" s="4" t="s">
        <v>17</v>
      </c>
      <c r="C71" s="6"/>
      <c r="D71" s="6">
        <v>1770</v>
      </c>
      <c r="E71" s="6">
        <v>100</v>
      </c>
      <c r="F71" s="6"/>
      <c r="G71" s="6">
        <v>6767</v>
      </c>
      <c r="H71" s="6"/>
      <c r="I71" s="6"/>
      <c r="J71" s="6"/>
      <c r="K71" s="6"/>
      <c r="L71" s="6">
        <f>SUM(C71:K71)</f>
        <v>8637</v>
      </c>
      <c r="M71" s="7"/>
    </row>
    <row r="72" spans="1:13" ht="12.75">
      <c r="A72" s="35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ht="12.75">
      <c r="A73" s="32" t="s">
        <v>39</v>
      </c>
      <c r="B73" s="4" t="s">
        <v>16</v>
      </c>
      <c r="C73" s="6"/>
      <c r="D73" s="6"/>
      <c r="E73" s="6"/>
      <c r="F73" s="6"/>
      <c r="G73" s="6"/>
      <c r="H73" s="6"/>
      <c r="I73" s="6"/>
      <c r="J73" s="6"/>
      <c r="K73" s="6"/>
      <c r="L73" s="6">
        <f>SUM(C73:K73)</f>
        <v>0</v>
      </c>
      <c r="M73" s="7"/>
    </row>
    <row r="74" spans="1:13" ht="12.75">
      <c r="A74" s="33"/>
      <c r="B74" s="4" t="s">
        <v>17</v>
      </c>
      <c r="C74" s="6"/>
      <c r="D74" s="6"/>
      <c r="E74" s="6"/>
      <c r="F74" s="6"/>
      <c r="G74" s="6">
        <v>2285</v>
      </c>
      <c r="H74" s="6"/>
      <c r="I74" s="6"/>
      <c r="J74" s="6"/>
      <c r="K74" s="6"/>
      <c r="L74" s="6">
        <f>SUM(C74:K74)</f>
        <v>2285</v>
      </c>
      <c r="M74" s="7"/>
    </row>
    <row r="75" spans="1:13" ht="12.75">
      <c r="A75" s="34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38.25" customHeight="1">
      <c r="A76" s="32" t="s">
        <v>40</v>
      </c>
      <c r="B76" s="4" t="s">
        <v>16</v>
      </c>
      <c r="C76" s="6"/>
      <c r="D76" s="6"/>
      <c r="E76" s="6"/>
      <c r="F76" s="6"/>
      <c r="G76" s="6">
        <v>1500</v>
      </c>
      <c r="H76" s="6"/>
      <c r="I76" s="6"/>
      <c r="J76" s="6"/>
      <c r="K76" s="6"/>
      <c r="L76" s="6">
        <f>SUM(C76:K76)</f>
        <v>1500</v>
      </c>
      <c r="M76" s="7"/>
    </row>
    <row r="77" spans="1:13" ht="12.75">
      <c r="A77" s="33"/>
      <c r="B77" s="4" t="s">
        <v>17</v>
      </c>
      <c r="C77" s="6"/>
      <c r="D77" s="6"/>
      <c r="E77" s="6"/>
      <c r="F77" s="6"/>
      <c r="G77" s="6">
        <v>1500</v>
      </c>
      <c r="H77" s="6"/>
      <c r="I77" s="6"/>
      <c r="J77" s="6"/>
      <c r="K77" s="6"/>
      <c r="L77" s="6">
        <f>SUM(C77:K77)</f>
        <v>1500</v>
      </c>
      <c r="M77" s="7"/>
    </row>
    <row r="78" spans="1:13" ht="12.75">
      <c r="A78" s="34"/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1:13" ht="51">
      <c r="A79" s="4" t="s">
        <v>2</v>
      </c>
      <c r="B79" s="4"/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4" t="s">
        <v>10</v>
      </c>
      <c r="K79" s="4" t="s">
        <v>11</v>
      </c>
      <c r="L79" s="4" t="s">
        <v>12</v>
      </c>
      <c r="M79" s="7"/>
    </row>
    <row r="80" spans="1:13" ht="38.25" customHeight="1">
      <c r="A80" s="35" t="s">
        <v>41</v>
      </c>
      <c r="B80" s="4" t="s">
        <v>16</v>
      </c>
      <c r="C80" s="6"/>
      <c r="D80" s="6"/>
      <c r="E80" s="6"/>
      <c r="F80" s="6"/>
      <c r="G80" s="6">
        <v>250</v>
      </c>
      <c r="H80" s="6"/>
      <c r="I80" s="6"/>
      <c r="J80" s="6"/>
      <c r="K80" s="6"/>
      <c r="L80" s="6">
        <f>SUM(C80:K80)</f>
        <v>250</v>
      </c>
      <c r="M80" s="7"/>
    </row>
    <row r="81" spans="1:13" ht="12.75">
      <c r="A81" s="35"/>
      <c r="B81" s="4" t="s">
        <v>17</v>
      </c>
      <c r="C81" s="6"/>
      <c r="D81" s="6"/>
      <c r="E81" s="6"/>
      <c r="F81" s="6"/>
      <c r="G81" s="6">
        <v>250</v>
      </c>
      <c r="H81" s="6"/>
      <c r="I81" s="6"/>
      <c r="J81" s="6"/>
      <c r="K81" s="6"/>
      <c r="L81" s="6">
        <f>SUM(C81:K81)</f>
        <v>250</v>
      </c>
      <c r="M81" s="7"/>
    </row>
    <row r="82" spans="1:13" ht="12.75">
      <c r="A82" s="35"/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1:13" ht="25.5" customHeight="1">
      <c r="A83" s="35" t="s">
        <v>42</v>
      </c>
      <c r="B83" s="4" t="s">
        <v>16</v>
      </c>
      <c r="C83" s="6"/>
      <c r="D83" s="6"/>
      <c r="E83" s="6"/>
      <c r="F83" s="6"/>
      <c r="G83" s="6">
        <v>10365</v>
      </c>
      <c r="H83" s="6"/>
      <c r="I83" s="6"/>
      <c r="J83" s="6"/>
      <c r="K83" s="6"/>
      <c r="L83" s="6">
        <f>SUM(C83:K83)</f>
        <v>10365</v>
      </c>
      <c r="M83" s="7"/>
    </row>
    <row r="84" spans="1:13" ht="12.75">
      <c r="A84" s="35"/>
      <c r="B84" s="4" t="s">
        <v>17</v>
      </c>
      <c r="C84" s="6"/>
      <c r="D84" s="6"/>
      <c r="E84" s="6"/>
      <c r="F84" s="6"/>
      <c r="G84" s="6">
        <v>10685</v>
      </c>
      <c r="H84" s="6"/>
      <c r="I84" s="6"/>
      <c r="J84" s="6"/>
      <c r="K84" s="6"/>
      <c r="L84" s="6">
        <f>SUM(C84:K84)</f>
        <v>10685</v>
      </c>
      <c r="M84" s="7"/>
    </row>
    <row r="85" spans="1:13" ht="12.75">
      <c r="A85" s="35"/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2.75">
      <c r="A86" s="32" t="s">
        <v>43</v>
      </c>
      <c r="B86" s="4" t="s">
        <v>16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2.75">
      <c r="A87" s="33"/>
      <c r="B87" s="4" t="s">
        <v>17</v>
      </c>
      <c r="C87" s="6"/>
      <c r="D87" s="6"/>
      <c r="E87" s="6"/>
      <c r="F87" s="6"/>
      <c r="G87" s="6">
        <v>259</v>
      </c>
      <c r="H87" s="6"/>
      <c r="I87" s="6"/>
      <c r="J87" s="6"/>
      <c r="K87" s="6"/>
      <c r="L87" s="6">
        <f>SUM(C87:K87)</f>
        <v>259</v>
      </c>
      <c r="M87" s="7"/>
    </row>
    <row r="88" spans="1:13" ht="12.75">
      <c r="A88" s="34"/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1:13" ht="12.75">
      <c r="A89" s="32" t="s">
        <v>44</v>
      </c>
      <c r="B89" s="4" t="s">
        <v>16</v>
      </c>
      <c r="C89" s="6"/>
      <c r="D89" s="6"/>
      <c r="E89" s="6"/>
      <c r="F89" s="6"/>
      <c r="G89" s="6"/>
      <c r="H89" s="6"/>
      <c r="I89" s="6"/>
      <c r="J89" s="6"/>
      <c r="K89" s="6"/>
      <c r="L89" s="6">
        <f>SUM(C89:K89)</f>
        <v>0</v>
      </c>
      <c r="M89" s="7"/>
    </row>
    <row r="90" spans="1:13" ht="12.75">
      <c r="A90" s="33"/>
      <c r="B90" s="4" t="s">
        <v>17</v>
      </c>
      <c r="C90" s="6"/>
      <c r="D90" s="6"/>
      <c r="E90" s="6"/>
      <c r="F90" s="6"/>
      <c r="G90" s="6"/>
      <c r="H90" s="6"/>
      <c r="I90" s="6"/>
      <c r="J90" s="6"/>
      <c r="K90" s="6"/>
      <c r="L90" s="6">
        <f>SUM(C90:K90)</f>
        <v>0</v>
      </c>
      <c r="M90" s="7"/>
    </row>
    <row r="91" spans="1:13" ht="12.75">
      <c r="A91" s="34"/>
      <c r="B91" s="4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38.25" customHeight="1">
      <c r="A92" s="32" t="s">
        <v>45</v>
      </c>
      <c r="B92" s="4" t="s">
        <v>16</v>
      </c>
      <c r="C92" s="6"/>
      <c r="D92" s="6"/>
      <c r="E92" s="6"/>
      <c r="F92" s="6"/>
      <c r="G92" s="6">
        <v>300</v>
      </c>
      <c r="H92" s="6"/>
      <c r="I92" s="6"/>
      <c r="J92" s="6"/>
      <c r="K92" s="6"/>
      <c r="L92" s="6">
        <f>SUM(C92:K92)</f>
        <v>300</v>
      </c>
      <c r="M92" s="7"/>
    </row>
    <row r="93" spans="1:13" ht="12.75">
      <c r="A93" s="33"/>
      <c r="B93" s="4" t="s">
        <v>17</v>
      </c>
      <c r="C93" s="6"/>
      <c r="D93" s="6"/>
      <c r="E93" s="6"/>
      <c r="F93" s="6"/>
      <c r="G93" s="6">
        <v>300</v>
      </c>
      <c r="H93" s="6"/>
      <c r="I93" s="6"/>
      <c r="J93" s="6"/>
      <c r="K93" s="6"/>
      <c r="L93" s="6">
        <f>SUM(C93:K93)</f>
        <v>300</v>
      </c>
      <c r="M93" s="7"/>
    </row>
    <row r="94" spans="1:13" ht="12.75">
      <c r="A94" s="34"/>
      <c r="B94" s="4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1:13" ht="51" customHeight="1">
      <c r="A95" s="32" t="s">
        <v>46</v>
      </c>
      <c r="B95" s="4" t="s">
        <v>16</v>
      </c>
      <c r="C95" s="6">
        <v>2983</v>
      </c>
      <c r="D95" s="6">
        <v>739</v>
      </c>
      <c r="E95" s="6">
        <v>3000</v>
      </c>
      <c r="F95" s="6">
        <v>53</v>
      </c>
      <c r="G95" s="6"/>
      <c r="H95" s="6"/>
      <c r="I95" s="6"/>
      <c r="J95" s="6"/>
      <c r="K95" s="6"/>
      <c r="L95" s="6">
        <f>SUM(C95:K95)</f>
        <v>6775</v>
      </c>
      <c r="M95" s="7"/>
    </row>
    <row r="96" spans="1:13" ht="12.75">
      <c r="A96" s="33"/>
      <c r="B96" s="4" t="s">
        <v>17</v>
      </c>
      <c r="C96" s="6">
        <v>3020</v>
      </c>
      <c r="D96" s="6">
        <v>749</v>
      </c>
      <c r="E96" s="6">
        <v>2298</v>
      </c>
      <c r="F96" s="6">
        <v>53</v>
      </c>
      <c r="G96" s="6"/>
      <c r="H96" s="6"/>
      <c r="I96" s="6"/>
      <c r="J96" s="6"/>
      <c r="K96" s="6"/>
      <c r="L96" s="6">
        <f>SUM(C96:K96)</f>
        <v>6120</v>
      </c>
      <c r="M96" s="7"/>
    </row>
    <row r="97" spans="1:13" ht="12.75">
      <c r="A97" s="34"/>
      <c r="B97" s="4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spans="1:13" ht="38.25" customHeight="1">
      <c r="A98" s="32" t="s">
        <v>47</v>
      </c>
      <c r="B98" s="4" t="s">
        <v>16</v>
      </c>
      <c r="C98" s="6"/>
      <c r="D98" s="6"/>
      <c r="E98" s="6">
        <v>1340</v>
      </c>
      <c r="F98" s="6"/>
      <c r="G98" s="6"/>
      <c r="H98" s="6"/>
      <c r="I98" s="6"/>
      <c r="J98" s="6"/>
      <c r="K98" s="6"/>
      <c r="L98" s="6">
        <f>SUM(C98:K98)</f>
        <v>1340</v>
      </c>
      <c r="M98" s="7"/>
    </row>
    <row r="99" spans="1:13" ht="12.75">
      <c r="A99" s="33"/>
      <c r="B99" s="4" t="s">
        <v>17</v>
      </c>
      <c r="C99" s="6"/>
      <c r="D99" s="6"/>
      <c r="E99" s="6">
        <v>1325</v>
      </c>
      <c r="F99" s="6"/>
      <c r="G99" s="6"/>
      <c r="H99" s="6"/>
      <c r="I99" s="6"/>
      <c r="J99" s="6"/>
      <c r="K99" s="6"/>
      <c r="L99" s="6">
        <f>SUM(C99:K99)</f>
        <v>1325</v>
      </c>
      <c r="M99" s="7"/>
    </row>
    <row r="100" spans="1:13" ht="12.75">
      <c r="A100" s="34"/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</row>
    <row r="101" spans="1:13" ht="25.5">
      <c r="A101" s="11" t="s">
        <v>48</v>
      </c>
      <c r="B101" s="11"/>
      <c r="C101" s="6"/>
      <c r="D101" s="6"/>
      <c r="E101" s="6"/>
      <c r="F101" s="6"/>
      <c r="G101" s="6"/>
      <c r="H101" s="6"/>
      <c r="I101" s="6"/>
      <c r="J101" s="6"/>
      <c r="K101" s="6"/>
      <c r="L101" s="6">
        <f>SUM(C101:K101)</f>
        <v>0</v>
      </c>
      <c r="M101" s="7"/>
    </row>
    <row r="102" spans="1:13" ht="38.25" customHeight="1">
      <c r="A102" s="32" t="s">
        <v>49</v>
      </c>
      <c r="B102" s="4" t="s">
        <v>16</v>
      </c>
      <c r="C102" s="6"/>
      <c r="D102" s="6"/>
      <c r="E102" s="6">
        <v>217</v>
      </c>
      <c r="F102" s="6"/>
      <c r="G102" s="6"/>
      <c r="H102" s="6"/>
      <c r="I102" s="6"/>
      <c r="J102" s="6"/>
      <c r="K102" s="6"/>
      <c r="L102" s="6">
        <f>SUM(C102:K102)</f>
        <v>217</v>
      </c>
      <c r="M102" s="7"/>
    </row>
    <row r="103" spans="1:13" ht="12.75">
      <c r="A103" s="33"/>
      <c r="B103" s="4" t="s">
        <v>17</v>
      </c>
      <c r="C103" s="6"/>
      <c r="D103" s="6"/>
      <c r="E103" s="6">
        <v>217</v>
      </c>
      <c r="F103" s="6"/>
      <c r="G103" s="6"/>
      <c r="H103" s="6"/>
      <c r="I103" s="6"/>
      <c r="J103" s="6"/>
      <c r="K103" s="6"/>
      <c r="L103" s="6">
        <f>SUM(C103:K103)</f>
        <v>217</v>
      </c>
      <c r="M103" s="7"/>
    </row>
    <row r="104" spans="1:13" ht="12.75">
      <c r="A104" s="34"/>
      <c r="B104" s="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25.5" customHeight="1">
      <c r="A105" s="32" t="s">
        <v>50</v>
      </c>
      <c r="B105" s="4" t="s">
        <v>16</v>
      </c>
      <c r="C105" s="6">
        <v>7794</v>
      </c>
      <c r="D105" s="6">
        <v>2050</v>
      </c>
      <c r="E105" s="6">
        <v>4294</v>
      </c>
      <c r="F105" s="6">
        <v>57</v>
      </c>
      <c r="G105" s="6"/>
      <c r="H105" s="6"/>
      <c r="I105" s="6"/>
      <c r="J105" s="6"/>
      <c r="K105" s="6"/>
      <c r="L105" s="6">
        <f>SUM(C105:K105)</f>
        <v>14195</v>
      </c>
      <c r="M105" s="7"/>
    </row>
    <row r="106" spans="1:13" ht="12.75">
      <c r="A106" s="33"/>
      <c r="B106" s="4" t="s">
        <v>17</v>
      </c>
      <c r="C106" s="6">
        <v>7794</v>
      </c>
      <c r="D106" s="6">
        <v>2050</v>
      </c>
      <c r="E106" s="6">
        <v>4294</v>
      </c>
      <c r="F106" s="6">
        <v>57</v>
      </c>
      <c r="G106" s="6"/>
      <c r="H106" s="6"/>
      <c r="I106" s="6"/>
      <c r="J106" s="6"/>
      <c r="K106" s="6"/>
      <c r="L106" s="6">
        <f>SUM(C106:K106)</f>
        <v>14195</v>
      </c>
      <c r="M106" s="7"/>
    </row>
    <row r="107" spans="1:13" ht="12.75">
      <c r="A107" s="34"/>
      <c r="B107" s="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38.25" customHeight="1">
      <c r="A108" s="32" t="s">
        <v>51</v>
      </c>
      <c r="B108" s="4" t="s">
        <v>16</v>
      </c>
      <c r="C108" s="6">
        <v>16302</v>
      </c>
      <c r="D108" s="6">
        <v>4473</v>
      </c>
      <c r="E108" s="6">
        <v>4900</v>
      </c>
      <c r="F108" s="6">
        <v>615</v>
      </c>
      <c r="G108" s="6"/>
      <c r="H108" s="6"/>
      <c r="I108" s="6"/>
      <c r="J108" s="6"/>
      <c r="K108" s="6"/>
      <c r="L108" s="6">
        <f>SUM(C108:K108)</f>
        <v>26290</v>
      </c>
      <c r="M108" s="7"/>
    </row>
    <row r="109" spans="1:13" ht="12.75">
      <c r="A109" s="33"/>
      <c r="B109" s="4" t="s">
        <v>17</v>
      </c>
      <c r="C109" s="6">
        <v>18932</v>
      </c>
      <c r="D109" s="6">
        <v>4905</v>
      </c>
      <c r="E109" s="6">
        <v>12860</v>
      </c>
      <c r="F109" s="6">
        <v>1577</v>
      </c>
      <c r="G109" s="6"/>
      <c r="H109" s="6">
        <v>42145</v>
      </c>
      <c r="I109" s="6"/>
      <c r="J109" s="6"/>
      <c r="K109" s="6"/>
      <c r="L109" s="6">
        <f>SUM(C109:K109)</f>
        <v>80419</v>
      </c>
      <c r="M109" s="7"/>
    </row>
    <row r="110" spans="1:13" ht="12.75">
      <c r="A110" s="34"/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38.25" customHeight="1">
      <c r="A111" s="32" t="s">
        <v>52</v>
      </c>
      <c r="B111" s="4" t="s">
        <v>16</v>
      </c>
      <c r="C111" s="6"/>
      <c r="D111" s="6"/>
      <c r="E111" s="6"/>
      <c r="F111" s="6"/>
      <c r="G111" s="6">
        <v>5573</v>
      </c>
      <c r="H111" s="6"/>
      <c r="I111" s="6"/>
      <c r="J111" s="6"/>
      <c r="K111" s="6"/>
      <c r="L111" s="6">
        <f>SUM(C111:K111)</f>
        <v>5573</v>
      </c>
      <c r="M111" s="7"/>
    </row>
    <row r="112" spans="1:13" ht="12.75">
      <c r="A112" s="33"/>
      <c r="B112" s="4" t="s">
        <v>17</v>
      </c>
      <c r="C112" s="6"/>
      <c r="D112" s="6"/>
      <c r="E112" s="6"/>
      <c r="F112" s="6"/>
      <c r="G112" s="6">
        <v>5573</v>
      </c>
      <c r="H112" s="6"/>
      <c r="I112" s="6"/>
      <c r="J112" s="6"/>
      <c r="K112" s="6"/>
      <c r="L112" s="6">
        <f>SUM(C112:K112)</f>
        <v>5573</v>
      </c>
      <c r="M112" s="7"/>
    </row>
    <row r="113" spans="1:13" ht="12.75">
      <c r="A113" s="34"/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</row>
    <row r="114" spans="1:13" ht="51">
      <c r="A114" s="4" t="s">
        <v>2</v>
      </c>
      <c r="B114" s="4"/>
      <c r="C114" s="4" t="s">
        <v>3</v>
      </c>
      <c r="D114" s="4" t="s">
        <v>4</v>
      </c>
      <c r="E114" s="4" t="s">
        <v>5</v>
      </c>
      <c r="F114" s="4" t="s">
        <v>6</v>
      </c>
      <c r="G114" s="4" t="s">
        <v>7</v>
      </c>
      <c r="H114" s="4" t="s">
        <v>8</v>
      </c>
      <c r="I114" s="4" t="s">
        <v>9</v>
      </c>
      <c r="J114" s="4" t="s">
        <v>10</v>
      </c>
      <c r="K114" s="4" t="s">
        <v>11</v>
      </c>
      <c r="L114" s="4" t="s">
        <v>12</v>
      </c>
      <c r="M114" s="7"/>
    </row>
    <row r="115" spans="1:13" ht="51" customHeight="1">
      <c r="A115" s="35" t="s">
        <v>53</v>
      </c>
      <c r="B115" s="4" t="s">
        <v>16</v>
      </c>
      <c r="C115" s="6">
        <v>2990</v>
      </c>
      <c r="D115" s="6">
        <v>799</v>
      </c>
      <c r="E115" s="6">
        <v>2100</v>
      </c>
      <c r="F115" s="6">
        <v>12</v>
      </c>
      <c r="G115" s="6"/>
      <c r="H115" s="6"/>
      <c r="I115" s="6"/>
      <c r="J115" s="6"/>
      <c r="K115" s="6"/>
      <c r="L115" s="6">
        <f>SUM(C115:K115)</f>
        <v>5901</v>
      </c>
      <c r="M115" s="7"/>
    </row>
    <row r="116" spans="1:13" ht="12.75">
      <c r="A116" s="35"/>
      <c r="B116" s="4" t="s">
        <v>17</v>
      </c>
      <c r="C116" s="6">
        <v>3075</v>
      </c>
      <c r="D116" s="6">
        <v>822</v>
      </c>
      <c r="E116" s="6">
        <v>2100</v>
      </c>
      <c r="F116" s="6">
        <v>12</v>
      </c>
      <c r="G116" s="6"/>
      <c r="H116" s="6"/>
      <c r="I116" s="6"/>
      <c r="J116" s="6"/>
      <c r="K116" s="6"/>
      <c r="L116" s="6">
        <f>SUM(C116:K116)</f>
        <v>6009</v>
      </c>
      <c r="M116" s="7"/>
    </row>
    <row r="117" spans="1:13" ht="12.75">
      <c r="A117" s="35"/>
      <c r="B117" s="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38.25" customHeight="1">
      <c r="A118" s="32" t="s">
        <v>54</v>
      </c>
      <c r="B118" s="12" t="s">
        <v>16</v>
      </c>
      <c r="C118" s="13"/>
      <c r="D118" s="13"/>
      <c r="E118" s="13">
        <v>890</v>
      </c>
      <c r="F118" s="13"/>
      <c r="G118" s="13"/>
      <c r="H118" s="13"/>
      <c r="I118" s="13"/>
      <c r="J118" s="13"/>
      <c r="K118" s="13"/>
      <c r="L118" s="13">
        <f>SUM(C118:K118)</f>
        <v>890</v>
      </c>
      <c r="M118" s="7"/>
    </row>
    <row r="119" spans="1:13" ht="12.75">
      <c r="A119" s="33"/>
      <c r="B119" s="4" t="s">
        <v>17</v>
      </c>
      <c r="C119" s="6"/>
      <c r="D119" s="6"/>
      <c r="E119" s="6">
        <v>890</v>
      </c>
      <c r="F119" s="6"/>
      <c r="G119" s="6"/>
      <c r="H119" s="6"/>
      <c r="I119" s="6"/>
      <c r="J119" s="6"/>
      <c r="K119" s="6"/>
      <c r="L119" s="6">
        <f>SUM(C119:K119)</f>
        <v>890</v>
      </c>
      <c r="M119" s="7"/>
    </row>
    <row r="120" spans="1:13" ht="12.75">
      <c r="A120" s="34"/>
      <c r="B120" s="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</row>
    <row r="121" spans="1:15" ht="12.75">
      <c r="A121" s="40" t="s">
        <v>55</v>
      </c>
      <c r="B121" s="12" t="s">
        <v>16</v>
      </c>
      <c r="C121" s="14">
        <f aca="true" t="shared" si="0" ref="C121:K121">SUM(C8+C11+C14+C20+C23+C26+C29+C32+C35+C38+C43+C46+C49+C52+C55+C58+C61+C64+C67+C70+C73+C76+C80+C83+C86+C89+C92+C95+C98+C102+C105+C108+C111+C115+C118)</f>
        <v>56537</v>
      </c>
      <c r="D121" s="14">
        <f t="shared" si="0"/>
        <v>14001</v>
      </c>
      <c r="E121" s="14">
        <f t="shared" si="0"/>
        <v>37640</v>
      </c>
      <c r="F121" s="14">
        <f t="shared" si="0"/>
        <v>4999</v>
      </c>
      <c r="G121" s="14">
        <f t="shared" si="0"/>
        <v>292519</v>
      </c>
      <c r="H121" s="14">
        <f t="shared" si="0"/>
        <v>2955</v>
      </c>
      <c r="I121" s="14">
        <f t="shared" si="0"/>
        <v>1900</v>
      </c>
      <c r="J121" s="14">
        <f t="shared" si="0"/>
        <v>22224</v>
      </c>
      <c r="K121" s="14">
        <f t="shared" si="0"/>
        <v>0</v>
      </c>
      <c r="L121" s="14">
        <f>SUM(C121:J121)</f>
        <v>432775</v>
      </c>
      <c r="M121" s="7"/>
      <c r="O121" s="15"/>
    </row>
    <row r="122" spans="1:13" ht="12.75">
      <c r="A122" s="40"/>
      <c r="B122" s="4" t="s">
        <v>17</v>
      </c>
      <c r="C122" s="14">
        <f aca="true" t="shared" si="1" ref="C122:J122">SUM(C9+C12+C15+C18+C21+C24+C27+C30+C33+C36+C39+C44+C47+C50+C53+C56+C59+C62+C65+C68+C71+C74+C77+C81+C84+C87+C90+C93+C96+C99+C103+C106+C109+C112+C116+C119)</f>
        <v>66113</v>
      </c>
      <c r="D122" s="14">
        <f t="shared" si="1"/>
        <v>14426</v>
      </c>
      <c r="E122" s="14">
        <f t="shared" si="1"/>
        <v>65901</v>
      </c>
      <c r="F122" s="14">
        <f t="shared" si="1"/>
        <v>6753</v>
      </c>
      <c r="G122" s="14">
        <f t="shared" si="1"/>
        <v>271301</v>
      </c>
      <c r="H122" s="14">
        <f t="shared" si="1"/>
        <v>48100</v>
      </c>
      <c r="I122" s="14">
        <f t="shared" si="1"/>
        <v>1900</v>
      </c>
      <c r="J122" s="14">
        <f t="shared" si="1"/>
        <v>159560</v>
      </c>
      <c r="K122" s="14">
        <f>SUM(K9+K12+K15+K21+K24+K27+K30+K33+K36+K39+K44+K47+K50+K53+K56+K59+K62+K65+K68+K71+K74+K77+K81+K84+K87+K90+K93+K96+K99+K103+K106+K109+K112+K116+K119)</f>
        <v>0</v>
      </c>
      <c r="L122" s="14">
        <f>SUM(C122:K122)</f>
        <v>634054</v>
      </c>
      <c r="M122" s="7"/>
    </row>
    <row r="123" spans="1:13" ht="12.75">
      <c r="A123" s="40"/>
      <c r="B123" s="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7"/>
    </row>
    <row r="124" ht="12.75">
      <c r="M124" s="7"/>
    </row>
    <row r="125" ht="12.75">
      <c r="M125" s="7"/>
    </row>
    <row r="126" ht="12.75">
      <c r="M126" s="7"/>
    </row>
    <row r="127" ht="12.75">
      <c r="M127" s="7"/>
    </row>
    <row r="128" ht="12.75">
      <c r="M128" s="7"/>
    </row>
    <row r="129" spans="1:13" ht="12.75">
      <c r="A129" s="1" t="s">
        <v>89</v>
      </c>
      <c r="M129" s="7"/>
    </row>
    <row r="130" spans="1:13" ht="12.75">
      <c r="A130" s="39" t="s">
        <v>56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7"/>
    </row>
    <row r="131" spans="1:13" ht="12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7"/>
    </row>
    <row r="132" spans="1:13" ht="51">
      <c r="A132" s="4" t="s">
        <v>2</v>
      </c>
      <c r="B132" s="4"/>
      <c r="C132" s="4" t="s">
        <v>3</v>
      </c>
      <c r="D132" s="4" t="s">
        <v>4</v>
      </c>
      <c r="E132" s="4" t="s">
        <v>5</v>
      </c>
      <c r="F132" s="4" t="s">
        <v>6</v>
      </c>
      <c r="G132" s="4" t="s">
        <v>7</v>
      </c>
      <c r="H132" s="4" t="s">
        <v>8</v>
      </c>
      <c r="I132" s="4" t="s">
        <v>9</v>
      </c>
      <c r="J132" s="4" t="s">
        <v>10</v>
      </c>
      <c r="K132" s="4" t="s">
        <v>11</v>
      </c>
      <c r="L132" s="4" t="s">
        <v>12</v>
      </c>
      <c r="M132" s="7"/>
    </row>
    <row r="133" spans="1:13" ht="12.75">
      <c r="A133" s="4" t="s">
        <v>57</v>
      </c>
      <c r="B133" s="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</row>
    <row r="134" spans="1:13" ht="25.5">
      <c r="A134" s="4" t="s">
        <v>14</v>
      </c>
      <c r="B134" s="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38.25" customHeight="1">
      <c r="A135" s="32" t="s">
        <v>58</v>
      </c>
      <c r="B135" s="12" t="s">
        <v>16</v>
      </c>
      <c r="C135" s="6">
        <v>29949</v>
      </c>
      <c r="D135" s="6">
        <v>7461</v>
      </c>
      <c r="E135" s="6">
        <v>7162</v>
      </c>
      <c r="F135" s="6">
        <v>428</v>
      </c>
      <c r="G135" s="6"/>
      <c r="H135" s="6"/>
      <c r="I135" s="6"/>
      <c r="J135" s="6"/>
      <c r="K135" s="6"/>
      <c r="L135" s="6">
        <f>SUM(C135:J135)</f>
        <v>45000</v>
      </c>
      <c r="M135" s="7"/>
    </row>
    <row r="136" spans="1:13" ht="12.75">
      <c r="A136" s="33"/>
      <c r="B136" s="4" t="s">
        <v>17</v>
      </c>
      <c r="C136" s="6">
        <v>31553</v>
      </c>
      <c r="D136" s="6">
        <v>7709</v>
      </c>
      <c r="E136" s="6">
        <v>7302</v>
      </c>
      <c r="F136" s="6">
        <v>428</v>
      </c>
      <c r="G136" s="6"/>
      <c r="H136" s="6"/>
      <c r="I136" s="6">
        <v>560</v>
      </c>
      <c r="J136" s="6"/>
      <c r="K136" s="6"/>
      <c r="L136" s="6">
        <f>SUM(C136:J136)</f>
        <v>47552</v>
      </c>
      <c r="M136" s="7"/>
    </row>
    <row r="137" spans="1:13" ht="12.75">
      <c r="A137" s="34"/>
      <c r="B137" s="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2.75">
      <c r="A138" s="40" t="s">
        <v>55</v>
      </c>
      <c r="B138" s="4" t="s">
        <v>16</v>
      </c>
      <c r="C138" s="16">
        <f aca="true" t="shared" si="2" ref="C138:K138">SUM(C135)</f>
        <v>29949</v>
      </c>
      <c r="D138" s="16">
        <f t="shared" si="2"/>
        <v>7461</v>
      </c>
      <c r="E138" s="16">
        <f t="shared" si="2"/>
        <v>7162</v>
      </c>
      <c r="F138" s="16">
        <f t="shared" si="2"/>
        <v>428</v>
      </c>
      <c r="G138" s="16">
        <f t="shared" si="2"/>
        <v>0</v>
      </c>
      <c r="H138" s="16">
        <f t="shared" si="2"/>
        <v>0</v>
      </c>
      <c r="I138" s="16">
        <f t="shared" si="2"/>
        <v>0</v>
      </c>
      <c r="J138" s="16">
        <f t="shared" si="2"/>
        <v>0</v>
      </c>
      <c r="K138" s="16">
        <f t="shared" si="2"/>
        <v>0</v>
      </c>
      <c r="L138" s="16">
        <f>SUM(C138:J138)</f>
        <v>45000</v>
      </c>
      <c r="M138" s="7"/>
    </row>
    <row r="139" spans="1:13" ht="12.75">
      <c r="A139" s="40"/>
      <c r="B139" s="4" t="s">
        <v>17</v>
      </c>
      <c r="C139" s="16">
        <f aca="true" t="shared" si="3" ref="C139:K139">SUM(C136)</f>
        <v>31553</v>
      </c>
      <c r="D139" s="16">
        <f t="shared" si="3"/>
        <v>7709</v>
      </c>
      <c r="E139" s="16">
        <f t="shared" si="3"/>
        <v>7302</v>
      </c>
      <c r="F139" s="16">
        <f t="shared" si="3"/>
        <v>428</v>
      </c>
      <c r="G139" s="16">
        <f t="shared" si="3"/>
        <v>0</v>
      </c>
      <c r="H139" s="16">
        <f t="shared" si="3"/>
        <v>0</v>
      </c>
      <c r="I139" s="16">
        <f t="shared" si="3"/>
        <v>560</v>
      </c>
      <c r="J139" s="16">
        <f t="shared" si="3"/>
        <v>0</v>
      </c>
      <c r="K139" s="16">
        <f t="shared" si="3"/>
        <v>0</v>
      </c>
      <c r="L139" s="16">
        <f>SUM(C139:J139)</f>
        <v>47552</v>
      </c>
      <c r="M139" s="7"/>
    </row>
    <row r="140" spans="1:13" ht="12.75">
      <c r="A140" s="40"/>
      <c r="B140" s="4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7"/>
    </row>
    <row r="141" ht="12.75">
      <c r="M141" s="7"/>
    </row>
    <row r="142" ht="12.75">
      <c r="M142" s="7"/>
    </row>
    <row r="145" ht="12.75">
      <c r="A145" s="1" t="s">
        <v>88</v>
      </c>
    </row>
    <row r="146" spans="1:12" ht="12.75">
      <c r="A146" s="39" t="s">
        <v>59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51">
      <c r="A147" s="4" t="s">
        <v>2</v>
      </c>
      <c r="B147" s="4"/>
      <c r="C147" s="4" t="s">
        <v>3</v>
      </c>
      <c r="D147" s="4" t="s">
        <v>4</v>
      </c>
      <c r="E147" s="4" t="s">
        <v>5</v>
      </c>
      <c r="F147" s="4" t="s">
        <v>6</v>
      </c>
      <c r="G147" s="4" t="s">
        <v>7</v>
      </c>
      <c r="H147" s="4" t="s">
        <v>8</v>
      </c>
      <c r="I147" s="4" t="s">
        <v>9</v>
      </c>
      <c r="J147" s="4" t="s">
        <v>10</v>
      </c>
      <c r="K147" s="4" t="s">
        <v>11</v>
      </c>
      <c r="L147" s="4" t="s">
        <v>12</v>
      </c>
    </row>
    <row r="148" spans="1:12" ht="12.75">
      <c r="A148" s="4" t="s">
        <v>60</v>
      </c>
      <c r="B148" s="4"/>
      <c r="C148" s="6"/>
      <c r="D148" s="6"/>
      <c r="E148" s="6"/>
      <c r="F148" s="6"/>
      <c r="G148" s="6"/>
      <c r="H148" s="6"/>
      <c r="I148" s="6"/>
      <c r="J148" s="6"/>
      <c r="K148" s="6"/>
      <c r="L148" s="6">
        <f>SUM(C148:J148)</f>
        <v>0</v>
      </c>
    </row>
    <row r="149" spans="1:12" ht="25.5">
      <c r="A149" s="5" t="s">
        <v>14</v>
      </c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>
        <f>SUM(C149:J149)</f>
        <v>0</v>
      </c>
    </row>
    <row r="150" spans="1:12" ht="15" customHeight="1">
      <c r="A150" s="28" t="s">
        <v>61</v>
      </c>
      <c r="B150" s="4" t="s">
        <v>16</v>
      </c>
      <c r="C150" s="6"/>
      <c r="D150" s="6"/>
      <c r="E150" s="6">
        <v>8065</v>
      </c>
      <c r="F150" s="6"/>
      <c r="G150" s="6"/>
      <c r="H150" s="6"/>
      <c r="I150" s="6"/>
      <c r="J150" s="6"/>
      <c r="K150" s="6"/>
      <c r="L150" s="6">
        <f>SUM(C150:J150)</f>
        <v>8065</v>
      </c>
    </row>
    <row r="151" spans="1:12" ht="14.25" customHeight="1">
      <c r="A151" s="36"/>
      <c r="B151" s="4" t="s">
        <v>17</v>
      </c>
      <c r="C151" s="6"/>
      <c r="D151" s="6"/>
      <c r="E151" s="6">
        <v>8065</v>
      </c>
      <c r="F151" s="6"/>
      <c r="G151" s="6"/>
      <c r="H151" s="6"/>
      <c r="I151" s="6"/>
      <c r="J151" s="6"/>
      <c r="K151" s="6"/>
      <c r="L151" s="6">
        <f>SUM(C151:J151)</f>
        <v>8065</v>
      </c>
    </row>
    <row r="152" spans="1:12" ht="15" customHeight="1">
      <c r="A152" s="37"/>
      <c r="B152" s="4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" customHeight="1">
      <c r="A153" s="28" t="s">
        <v>62</v>
      </c>
      <c r="B153" s="4" t="s">
        <v>16</v>
      </c>
      <c r="C153" s="6">
        <v>19802</v>
      </c>
      <c r="D153" s="6">
        <v>5304</v>
      </c>
      <c r="E153" s="6">
        <v>4480</v>
      </c>
      <c r="F153" s="6">
        <v>153</v>
      </c>
      <c r="G153" s="6"/>
      <c r="H153" s="6"/>
      <c r="I153" s="6"/>
      <c r="J153" s="6"/>
      <c r="K153" s="6"/>
      <c r="L153" s="6">
        <f>SUM(C153:J153)</f>
        <v>29739</v>
      </c>
    </row>
    <row r="154" spans="1:12" ht="15" customHeight="1">
      <c r="A154" s="36"/>
      <c r="B154" s="4" t="s">
        <v>17</v>
      </c>
      <c r="C154" s="18">
        <v>21194</v>
      </c>
      <c r="D154" s="6">
        <v>5558</v>
      </c>
      <c r="E154" s="6">
        <v>4666</v>
      </c>
      <c r="F154" s="6">
        <v>153</v>
      </c>
      <c r="G154" s="6">
        <v>522</v>
      </c>
      <c r="H154" s="6"/>
      <c r="I154" s="6"/>
      <c r="J154" s="6"/>
      <c r="K154" s="6"/>
      <c r="L154" s="6">
        <f>SUM(C154:J154)</f>
        <v>32093</v>
      </c>
    </row>
    <row r="155" spans="1:12" ht="15" customHeight="1">
      <c r="A155" s="37"/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5" customHeight="1">
      <c r="A156" s="28" t="s">
        <v>63</v>
      </c>
      <c r="B156" s="4" t="s">
        <v>16</v>
      </c>
      <c r="C156" s="19">
        <v>26062</v>
      </c>
      <c r="D156" s="19">
        <v>6833</v>
      </c>
      <c r="E156" s="19">
        <v>4060</v>
      </c>
      <c r="F156" s="19">
        <v>187</v>
      </c>
      <c r="G156" s="4"/>
      <c r="H156" s="19">
        <v>9883</v>
      </c>
      <c r="I156" s="4"/>
      <c r="J156" s="4"/>
      <c r="K156" s="4"/>
      <c r="L156" s="6">
        <f>SUM(C156:J156)</f>
        <v>47025</v>
      </c>
    </row>
    <row r="157" spans="1:12" ht="15" customHeight="1">
      <c r="A157" s="36"/>
      <c r="B157" s="4" t="s">
        <v>17</v>
      </c>
      <c r="C157" s="19">
        <v>28685</v>
      </c>
      <c r="D157" s="19">
        <v>7166</v>
      </c>
      <c r="E157" s="19">
        <v>4331</v>
      </c>
      <c r="F157" s="19">
        <v>187</v>
      </c>
      <c r="G157" s="4"/>
      <c r="H157" s="19">
        <v>0</v>
      </c>
      <c r="I157" s="4"/>
      <c r="J157" s="4"/>
      <c r="K157" s="4"/>
      <c r="L157" s="6">
        <f>SUM(C157:J157)</f>
        <v>40369</v>
      </c>
    </row>
    <row r="158" spans="1:12" ht="15" customHeight="1">
      <c r="A158" s="37"/>
      <c r="B158" s="4"/>
      <c r="C158" s="19"/>
      <c r="D158" s="19"/>
      <c r="E158" s="19"/>
      <c r="F158" s="19"/>
      <c r="G158" s="4"/>
      <c r="H158" s="19"/>
      <c r="I158" s="4"/>
      <c r="J158" s="4"/>
      <c r="K158" s="4"/>
      <c r="L158" s="6"/>
    </row>
    <row r="159" spans="1:12" ht="15" customHeight="1">
      <c r="A159" s="28" t="s">
        <v>64</v>
      </c>
      <c r="B159" s="4" t="s">
        <v>16</v>
      </c>
      <c r="C159" s="6">
        <v>0</v>
      </c>
      <c r="D159" s="6">
        <v>0</v>
      </c>
      <c r="E159" s="6"/>
      <c r="F159" s="6"/>
      <c r="G159" s="6"/>
      <c r="H159" s="6"/>
      <c r="I159" s="6"/>
      <c r="J159" s="6"/>
      <c r="K159" s="6"/>
      <c r="L159" s="6">
        <f>SUM(C159:J159)</f>
        <v>0</v>
      </c>
    </row>
    <row r="160" spans="1:12" ht="15" customHeight="1">
      <c r="A160" s="36"/>
      <c r="B160" s="4" t="s">
        <v>17</v>
      </c>
      <c r="C160" s="6">
        <v>0</v>
      </c>
      <c r="D160" s="6">
        <v>0</v>
      </c>
      <c r="E160" s="6"/>
      <c r="F160" s="6"/>
      <c r="G160" s="6"/>
      <c r="H160" s="6"/>
      <c r="I160" s="6"/>
      <c r="J160" s="6"/>
      <c r="K160" s="6"/>
      <c r="L160" s="6">
        <f>SUM(C160:J160)</f>
        <v>0</v>
      </c>
    </row>
    <row r="161" spans="1:12" ht="15" customHeight="1">
      <c r="A161" s="37"/>
      <c r="B161" s="4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5" customHeight="1">
      <c r="A162" s="28" t="s">
        <v>65</v>
      </c>
      <c r="B162" s="4" t="s">
        <v>16</v>
      </c>
      <c r="C162" s="6"/>
      <c r="D162" s="6"/>
      <c r="E162" s="6">
        <v>360</v>
      </c>
      <c r="F162" s="6"/>
      <c r="G162" s="6"/>
      <c r="H162" s="6"/>
      <c r="I162" s="6"/>
      <c r="J162" s="6"/>
      <c r="K162" s="6"/>
      <c r="L162" s="6">
        <f>SUM(C162:J162)</f>
        <v>360</v>
      </c>
    </row>
    <row r="163" spans="1:12" ht="15" customHeight="1">
      <c r="A163" s="36"/>
      <c r="B163" s="4" t="s">
        <v>17</v>
      </c>
      <c r="C163" s="6"/>
      <c r="D163" s="6"/>
      <c r="E163" s="6">
        <v>360</v>
      </c>
      <c r="F163" s="6"/>
      <c r="G163" s="6"/>
      <c r="H163" s="6"/>
      <c r="I163" s="6"/>
      <c r="J163" s="6"/>
      <c r="K163" s="6"/>
      <c r="L163" s="6">
        <f>SUM(C163:J163)</f>
        <v>360</v>
      </c>
    </row>
    <row r="164" spans="1:12" ht="15" customHeight="1">
      <c r="A164" s="37"/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5" customHeight="1">
      <c r="A165" s="28" t="s">
        <v>66</v>
      </c>
      <c r="B165" s="4" t="s">
        <v>16</v>
      </c>
      <c r="C165" s="6">
        <v>1841</v>
      </c>
      <c r="D165" s="6">
        <v>488</v>
      </c>
      <c r="E165" s="6">
        <v>1140</v>
      </c>
      <c r="F165" s="6">
        <v>17</v>
      </c>
      <c r="G165" s="6"/>
      <c r="H165" s="6"/>
      <c r="I165" s="6"/>
      <c r="J165" s="6"/>
      <c r="K165" s="6"/>
      <c r="L165" s="6">
        <f>SUM(C165:J165)</f>
        <v>3486</v>
      </c>
    </row>
    <row r="166" spans="1:12" ht="15" customHeight="1">
      <c r="A166" s="36"/>
      <c r="B166" s="4" t="s">
        <v>17</v>
      </c>
      <c r="C166" s="6">
        <v>1922</v>
      </c>
      <c r="D166" s="6">
        <v>510</v>
      </c>
      <c r="E166" s="6">
        <v>1202</v>
      </c>
      <c r="F166" s="6">
        <v>17</v>
      </c>
      <c r="G166" s="6"/>
      <c r="H166" s="6"/>
      <c r="I166" s="6"/>
      <c r="J166" s="6"/>
      <c r="K166" s="6"/>
      <c r="L166" s="6">
        <f>SUM(C166:J166)</f>
        <v>3651</v>
      </c>
    </row>
    <row r="167" spans="1:12" ht="15" customHeight="1">
      <c r="A167" s="37"/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5" customHeight="1">
      <c r="A168" s="28" t="s">
        <v>67</v>
      </c>
      <c r="B168" s="4" t="s">
        <v>16</v>
      </c>
      <c r="C168" s="6"/>
      <c r="D168" s="6"/>
      <c r="E168" s="6">
        <v>315</v>
      </c>
      <c r="F168" s="6"/>
      <c r="G168" s="6"/>
      <c r="H168" s="6"/>
      <c r="I168" s="6"/>
      <c r="J168" s="6"/>
      <c r="K168" s="6"/>
      <c r="L168" s="6">
        <f>SUM(C168:J168)</f>
        <v>315</v>
      </c>
    </row>
    <row r="169" spans="1:12" ht="19.5" customHeight="1">
      <c r="A169" s="36"/>
      <c r="B169" s="4" t="s">
        <v>17</v>
      </c>
      <c r="C169" s="6"/>
      <c r="D169" s="6"/>
      <c r="E169" s="6">
        <v>315</v>
      </c>
      <c r="F169" s="6"/>
      <c r="G169" s="6"/>
      <c r="H169" s="6"/>
      <c r="I169" s="6"/>
      <c r="J169" s="6"/>
      <c r="K169" s="6"/>
      <c r="L169" s="6">
        <f>SUM(C169:J169)</f>
        <v>315</v>
      </c>
    </row>
    <row r="170" spans="1:12" ht="15" customHeight="1">
      <c r="A170" s="37"/>
      <c r="B170" s="4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5" customHeight="1">
      <c r="A171" s="28" t="s">
        <v>68</v>
      </c>
      <c r="B171" s="4" t="s">
        <v>16</v>
      </c>
      <c r="C171" s="6">
        <v>2510</v>
      </c>
      <c r="D171" s="6">
        <v>660</v>
      </c>
      <c r="E171" s="6">
        <v>2585</v>
      </c>
      <c r="F171" s="6">
        <v>23</v>
      </c>
      <c r="G171" s="6"/>
      <c r="H171" s="6">
        <v>19290</v>
      </c>
      <c r="I171" s="6"/>
      <c r="J171" s="6"/>
      <c r="K171" s="6"/>
      <c r="L171" s="6">
        <f>SUM(C171:J171)</f>
        <v>25068</v>
      </c>
    </row>
    <row r="172" spans="1:12" ht="15" customHeight="1">
      <c r="A172" s="36"/>
      <c r="B172" s="4" t="s">
        <v>17</v>
      </c>
      <c r="C172" s="6">
        <v>2768</v>
      </c>
      <c r="D172" s="6">
        <v>730</v>
      </c>
      <c r="E172" s="6">
        <v>2606</v>
      </c>
      <c r="F172" s="6">
        <v>23</v>
      </c>
      <c r="G172" s="6"/>
      <c r="H172" s="6">
        <v>0</v>
      </c>
      <c r="I172" s="6"/>
      <c r="J172" s="6"/>
      <c r="K172" s="6"/>
      <c r="L172" s="6">
        <f>SUM(C172:J172)</f>
        <v>6127</v>
      </c>
    </row>
    <row r="173" spans="1:12" ht="15" customHeight="1">
      <c r="A173" s="37"/>
      <c r="B173" s="4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5" customHeight="1">
      <c r="A174" s="28" t="s">
        <v>69</v>
      </c>
      <c r="B174" s="4" t="s">
        <v>16</v>
      </c>
      <c r="C174" s="6"/>
      <c r="D174" s="6"/>
      <c r="E174" s="6">
        <v>310</v>
      </c>
      <c r="F174" s="6"/>
      <c r="G174" s="6"/>
      <c r="H174" s="6"/>
      <c r="I174" s="6"/>
      <c r="J174" s="6"/>
      <c r="K174" s="6"/>
      <c r="L174" s="6">
        <f>SUM(C174:J174)</f>
        <v>310</v>
      </c>
    </row>
    <row r="175" spans="1:12" ht="15" customHeight="1">
      <c r="A175" s="36"/>
      <c r="B175" s="4" t="s">
        <v>17</v>
      </c>
      <c r="C175" s="6"/>
      <c r="D175" s="6"/>
      <c r="E175" s="6">
        <v>310</v>
      </c>
      <c r="F175" s="6"/>
      <c r="G175" s="6"/>
      <c r="H175" s="6"/>
      <c r="I175" s="6"/>
      <c r="J175" s="6"/>
      <c r="K175" s="6"/>
      <c r="L175" s="6">
        <f>SUM(C175:J175)</f>
        <v>310</v>
      </c>
    </row>
    <row r="176" spans="1:12" ht="15" customHeight="1">
      <c r="A176" s="37"/>
      <c r="B176" s="4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5" customHeight="1">
      <c r="A177" s="28" t="s">
        <v>30</v>
      </c>
      <c r="B177" s="4" t="s">
        <v>16</v>
      </c>
      <c r="C177" s="6"/>
      <c r="D177" s="6"/>
      <c r="E177" s="6">
        <v>20</v>
      </c>
      <c r="F177" s="6"/>
      <c r="G177" s="6"/>
      <c r="H177" s="6"/>
      <c r="I177" s="6"/>
      <c r="J177" s="6"/>
      <c r="K177" s="6"/>
      <c r="L177" s="6">
        <f>SUM(C177:J177)</f>
        <v>20</v>
      </c>
    </row>
    <row r="178" spans="1:12" ht="15" customHeight="1">
      <c r="A178" s="36"/>
      <c r="B178" s="4" t="s">
        <v>17</v>
      </c>
      <c r="C178" s="6"/>
      <c r="D178" s="6"/>
      <c r="E178" s="6">
        <v>20</v>
      </c>
      <c r="F178" s="6"/>
      <c r="G178" s="6"/>
      <c r="H178" s="6"/>
      <c r="I178" s="6"/>
      <c r="J178" s="6"/>
      <c r="K178" s="6"/>
      <c r="L178" s="6">
        <f>SUM(C178:J178)</f>
        <v>20</v>
      </c>
    </row>
    <row r="179" spans="1:12" ht="15" customHeight="1">
      <c r="A179" s="37"/>
      <c r="B179" s="4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25.5">
      <c r="A180" s="5" t="s">
        <v>48</v>
      </c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5" customHeight="1">
      <c r="A181" s="28" t="s">
        <v>70</v>
      </c>
      <c r="B181" s="4" t="s">
        <v>16</v>
      </c>
      <c r="C181" s="6">
        <v>4810</v>
      </c>
      <c r="D181" s="6">
        <v>1223</v>
      </c>
      <c r="E181" s="6">
        <v>1960</v>
      </c>
      <c r="F181" s="6">
        <v>54</v>
      </c>
      <c r="G181" s="6"/>
      <c r="H181" s="6"/>
      <c r="I181" s="6"/>
      <c r="J181" s="6"/>
      <c r="K181" s="6"/>
      <c r="L181" s="6">
        <f>SUM(C181:J181)</f>
        <v>8047</v>
      </c>
    </row>
    <row r="182" spans="1:12" ht="15" customHeight="1">
      <c r="A182" s="36"/>
      <c r="B182" s="4" t="s">
        <v>17</v>
      </c>
      <c r="C182" s="6">
        <v>5320</v>
      </c>
      <c r="D182" s="6">
        <v>1361</v>
      </c>
      <c r="E182" s="6">
        <v>1960</v>
      </c>
      <c r="F182" s="6">
        <v>54</v>
      </c>
      <c r="G182" s="6"/>
      <c r="H182" s="6"/>
      <c r="I182" s="6"/>
      <c r="J182" s="6"/>
      <c r="K182" s="6"/>
      <c r="L182" s="6">
        <f>SUM(C182:J182)</f>
        <v>8695</v>
      </c>
    </row>
    <row r="183" spans="1:12" ht="15" customHeight="1">
      <c r="A183" s="37"/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5" customHeight="1">
      <c r="A184" s="28" t="s">
        <v>71</v>
      </c>
      <c r="B184" s="4" t="s">
        <v>16</v>
      </c>
      <c r="C184" s="6"/>
      <c r="D184" s="6"/>
      <c r="E184" s="6">
        <v>343</v>
      </c>
      <c r="F184" s="6"/>
      <c r="G184" s="6"/>
      <c r="H184" s="6"/>
      <c r="I184" s="6"/>
      <c r="J184" s="6"/>
      <c r="K184" s="6"/>
      <c r="L184" s="6">
        <f>SUM(C184:J184)</f>
        <v>343</v>
      </c>
    </row>
    <row r="185" spans="1:12" ht="15" customHeight="1">
      <c r="A185" s="36"/>
      <c r="B185" s="4" t="s">
        <v>17</v>
      </c>
      <c r="C185" s="6"/>
      <c r="D185" s="6"/>
      <c r="E185" s="6">
        <v>343</v>
      </c>
      <c r="F185" s="6"/>
      <c r="G185" s="6"/>
      <c r="H185" s="6"/>
      <c r="I185" s="6"/>
      <c r="J185" s="6"/>
      <c r="K185" s="6"/>
      <c r="L185" s="6">
        <f>SUM(C185:J185)</f>
        <v>343</v>
      </c>
    </row>
    <row r="186" spans="1:12" ht="13.5" customHeight="1">
      <c r="A186" s="37"/>
      <c r="B186" s="4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38" t="s">
        <v>55</v>
      </c>
      <c r="B187" s="4" t="s">
        <v>16</v>
      </c>
      <c r="C187" s="14">
        <f aca="true" t="shared" si="4" ref="C187:J188">SUM(C150,C153,C156,C159,C162,C165,C168,C171,C174,C177,C181,C184)</f>
        <v>55025</v>
      </c>
      <c r="D187" s="14">
        <f t="shared" si="4"/>
        <v>14508</v>
      </c>
      <c r="E187" s="14">
        <f t="shared" si="4"/>
        <v>23638</v>
      </c>
      <c r="F187" s="14">
        <f t="shared" si="4"/>
        <v>434</v>
      </c>
      <c r="G187" s="14">
        <f t="shared" si="4"/>
        <v>0</v>
      </c>
      <c r="H187" s="14">
        <f t="shared" si="4"/>
        <v>29173</v>
      </c>
      <c r="I187" s="14">
        <f t="shared" si="4"/>
        <v>0</v>
      </c>
      <c r="J187" s="14">
        <f t="shared" si="4"/>
        <v>0</v>
      </c>
      <c r="K187" s="14"/>
      <c r="L187" s="14">
        <f>SUM(L150,L153,L156,L159,L162,L165,L168,L171,L174,L177,L181,L184)</f>
        <v>122778</v>
      </c>
    </row>
    <row r="188" spans="1:12" ht="12.75">
      <c r="A188" s="38"/>
      <c r="B188" s="4" t="s">
        <v>17</v>
      </c>
      <c r="C188" s="14">
        <f t="shared" si="4"/>
        <v>59889</v>
      </c>
      <c r="D188" s="14">
        <f t="shared" si="4"/>
        <v>15325</v>
      </c>
      <c r="E188" s="14">
        <f t="shared" si="4"/>
        <v>24178</v>
      </c>
      <c r="F188" s="14">
        <f t="shared" si="4"/>
        <v>434</v>
      </c>
      <c r="G188" s="14">
        <f t="shared" si="4"/>
        <v>522</v>
      </c>
      <c r="H188" s="14">
        <f t="shared" si="4"/>
        <v>0</v>
      </c>
      <c r="I188" s="14">
        <f t="shared" si="4"/>
        <v>0</v>
      </c>
      <c r="J188" s="14">
        <f t="shared" si="4"/>
        <v>0</v>
      </c>
      <c r="K188" s="14"/>
      <c r="L188" s="14">
        <f>SUM(C188:J188)</f>
        <v>100348</v>
      </c>
    </row>
    <row r="189" spans="1:12" ht="12.75">
      <c r="A189" s="38"/>
      <c r="B189" s="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2.75">
      <c r="A190" s="46"/>
      <c r="B190" s="9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2.75">
      <c r="A191" s="46"/>
      <c r="B191" s="9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  <row r="192" spans="1:12" ht="12.75">
      <c r="A192" s="46"/>
      <c r="B192" s="9"/>
      <c r="C192" s="47"/>
      <c r="D192" s="47"/>
      <c r="E192" s="47"/>
      <c r="F192" s="47"/>
      <c r="G192" s="47"/>
      <c r="H192" s="47"/>
      <c r="I192" s="47"/>
      <c r="J192" s="47"/>
      <c r="K192" s="47"/>
      <c r="L192" s="47"/>
    </row>
    <row r="193" ht="12.75">
      <c r="A193" s="1" t="s">
        <v>87</v>
      </c>
    </row>
    <row r="194" spans="1:12" ht="12.75">
      <c r="A194" s="39" t="s">
        <v>72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ht="51">
      <c r="A196" s="4" t="s">
        <v>2</v>
      </c>
      <c r="B196" s="4"/>
      <c r="C196" s="4" t="s">
        <v>3</v>
      </c>
      <c r="D196" s="4" t="s">
        <v>4</v>
      </c>
      <c r="E196" s="4" t="s">
        <v>5</v>
      </c>
      <c r="F196" s="4" t="s">
        <v>6</v>
      </c>
      <c r="G196" s="4" t="s">
        <v>7</v>
      </c>
      <c r="H196" s="4" t="s">
        <v>8</v>
      </c>
      <c r="I196" s="4" t="s">
        <v>9</v>
      </c>
      <c r="J196" s="4" t="s">
        <v>10</v>
      </c>
      <c r="K196" s="4" t="s">
        <v>11</v>
      </c>
      <c r="L196" s="4" t="s">
        <v>12</v>
      </c>
    </row>
    <row r="197" spans="1:12" ht="12.75">
      <c r="A197" s="4" t="s">
        <v>73</v>
      </c>
      <c r="B197" s="4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25.5">
      <c r="A198" s="4" t="s">
        <v>14</v>
      </c>
      <c r="B198" s="4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5" customHeight="1">
      <c r="A199" s="27" t="s">
        <v>74</v>
      </c>
      <c r="B199" s="4" t="s">
        <v>16</v>
      </c>
      <c r="C199" s="6"/>
      <c r="D199" s="6"/>
      <c r="E199" s="6">
        <v>5100</v>
      </c>
      <c r="F199" s="6"/>
      <c r="G199" s="6"/>
      <c r="H199" s="6"/>
      <c r="I199" s="6"/>
      <c r="J199" s="6"/>
      <c r="K199" s="6"/>
      <c r="L199" s="6">
        <f>SUM(C199:J199)</f>
        <v>5100</v>
      </c>
    </row>
    <row r="200" spans="1:12" ht="15" customHeight="1">
      <c r="A200" s="27"/>
      <c r="B200" s="4" t="s">
        <v>17</v>
      </c>
      <c r="C200" s="6"/>
      <c r="D200" s="6"/>
      <c r="E200" s="6">
        <v>5100</v>
      </c>
      <c r="F200" s="6"/>
      <c r="G200" s="6"/>
      <c r="H200" s="6"/>
      <c r="I200" s="6"/>
      <c r="J200" s="6"/>
      <c r="K200" s="6"/>
      <c r="L200" s="6">
        <f>SUM(C200:J200)</f>
        <v>5100</v>
      </c>
    </row>
    <row r="201" spans="1:12" ht="15" customHeight="1">
      <c r="A201" s="27"/>
      <c r="B201" s="4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5" customHeight="1">
      <c r="A202" s="27" t="s">
        <v>75</v>
      </c>
      <c r="B202" s="4" t="s">
        <v>16</v>
      </c>
      <c r="C202" s="6">
        <v>28176</v>
      </c>
      <c r="D202" s="6">
        <v>7253</v>
      </c>
      <c r="E202" s="6">
        <v>5000</v>
      </c>
      <c r="F202" s="6">
        <v>352</v>
      </c>
      <c r="G202" s="6"/>
      <c r="H202" s="6">
        <v>12972</v>
      </c>
      <c r="I202" s="6"/>
      <c r="J202" s="6"/>
      <c r="K202" s="6"/>
      <c r="L202" s="6">
        <f>SUM(C202:J202)</f>
        <v>53753</v>
      </c>
    </row>
    <row r="203" spans="1:12" ht="15" customHeight="1">
      <c r="A203" s="27"/>
      <c r="B203" s="4" t="s">
        <v>17</v>
      </c>
      <c r="C203" s="6">
        <v>29282</v>
      </c>
      <c r="D203" s="6">
        <v>7552</v>
      </c>
      <c r="E203" s="6">
        <v>5000</v>
      </c>
      <c r="F203" s="6">
        <v>352</v>
      </c>
      <c r="G203" s="6"/>
      <c r="H203" s="6">
        <v>0</v>
      </c>
      <c r="I203" s="6"/>
      <c r="J203" s="6"/>
      <c r="K203" s="6"/>
      <c r="L203" s="6">
        <f>SUM(C203:J203)</f>
        <v>42186</v>
      </c>
    </row>
    <row r="204" spans="1:12" ht="15" customHeight="1">
      <c r="A204" s="27"/>
      <c r="B204" s="4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5" customHeight="1">
      <c r="A205" s="27" t="s">
        <v>76</v>
      </c>
      <c r="B205" s="4" t="s">
        <v>16</v>
      </c>
      <c r="C205" s="6">
        <v>1329</v>
      </c>
      <c r="D205" s="6">
        <v>336</v>
      </c>
      <c r="E205" s="6">
        <v>25</v>
      </c>
      <c r="F205" s="6">
        <v>12</v>
      </c>
      <c r="G205" s="6"/>
      <c r="H205" s="6"/>
      <c r="I205" s="6"/>
      <c r="J205" s="6"/>
      <c r="K205" s="6"/>
      <c r="L205" s="6">
        <f>SUM(C205:J205)</f>
        <v>1702</v>
      </c>
    </row>
    <row r="206" spans="1:12" ht="15" customHeight="1">
      <c r="A206" s="27"/>
      <c r="B206" s="4" t="s">
        <v>17</v>
      </c>
      <c r="C206" s="6">
        <v>1150</v>
      </c>
      <c r="D206" s="6">
        <v>336</v>
      </c>
      <c r="E206" s="6">
        <v>25</v>
      </c>
      <c r="F206" s="6">
        <v>12</v>
      </c>
      <c r="G206" s="6"/>
      <c r="H206" s="6"/>
      <c r="I206" s="6"/>
      <c r="J206" s="6"/>
      <c r="K206" s="6"/>
      <c r="L206" s="6">
        <f>SUM(C206:J206)</f>
        <v>1523</v>
      </c>
    </row>
    <row r="207" spans="1:12" ht="15" customHeight="1">
      <c r="A207" s="27"/>
      <c r="B207" s="4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5" customHeight="1">
      <c r="A208" s="27" t="s">
        <v>77</v>
      </c>
      <c r="B208" s="4" t="s">
        <v>16</v>
      </c>
      <c r="C208" s="6">
        <v>1414</v>
      </c>
      <c r="D208" s="6">
        <v>362</v>
      </c>
      <c r="E208" s="6">
        <v>273</v>
      </c>
      <c r="F208" s="6">
        <v>25</v>
      </c>
      <c r="G208" s="6"/>
      <c r="H208" s="6"/>
      <c r="I208" s="6"/>
      <c r="J208" s="6"/>
      <c r="K208" s="6"/>
      <c r="L208" s="6">
        <f>SUM(C208:J208)</f>
        <v>2074</v>
      </c>
    </row>
    <row r="209" spans="1:12" ht="15" customHeight="1">
      <c r="A209" s="27"/>
      <c r="B209" s="4" t="s">
        <v>17</v>
      </c>
      <c r="C209" s="6">
        <v>1479</v>
      </c>
      <c r="D209" s="6">
        <v>379</v>
      </c>
      <c r="E209" s="6">
        <v>273</v>
      </c>
      <c r="F209" s="6">
        <v>25</v>
      </c>
      <c r="G209" s="6"/>
      <c r="H209" s="6"/>
      <c r="I209" s="6"/>
      <c r="J209" s="6"/>
      <c r="K209" s="6"/>
      <c r="L209" s="6">
        <f>SUM(C209:J209)</f>
        <v>2156</v>
      </c>
    </row>
    <row r="210" spans="1:12" ht="15" customHeight="1">
      <c r="A210" s="27"/>
      <c r="B210" s="4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5" customHeight="1">
      <c r="A211" s="27" t="s">
        <v>71</v>
      </c>
      <c r="B211" s="4" t="s">
        <v>16</v>
      </c>
      <c r="C211" s="6"/>
      <c r="D211" s="6"/>
      <c r="E211" s="6">
        <v>1029</v>
      </c>
      <c r="F211" s="6"/>
      <c r="G211" s="6"/>
      <c r="H211" s="6"/>
      <c r="I211" s="6"/>
      <c r="J211" s="6"/>
      <c r="K211" s="6"/>
      <c r="L211" s="6">
        <f>SUM(C211:J211)</f>
        <v>1029</v>
      </c>
    </row>
    <row r="212" spans="1:12" ht="15" customHeight="1">
      <c r="A212" s="27"/>
      <c r="B212" s="4" t="s">
        <v>17</v>
      </c>
      <c r="C212" s="6"/>
      <c r="D212" s="6"/>
      <c r="E212" s="6">
        <v>1029</v>
      </c>
      <c r="F212" s="6"/>
      <c r="G212" s="6"/>
      <c r="H212" s="6"/>
      <c r="I212" s="6"/>
      <c r="J212" s="6"/>
      <c r="K212" s="6"/>
      <c r="L212" s="6">
        <f>SUM(C212:J212)</f>
        <v>1029</v>
      </c>
    </row>
    <row r="213" spans="1:12" ht="15" customHeight="1">
      <c r="A213" s="27"/>
      <c r="B213" s="4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5" customHeight="1">
      <c r="A214" s="27" t="s">
        <v>30</v>
      </c>
      <c r="B214" s="4" t="s">
        <v>16</v>
      </c>
      <c r="C214" s="6"/>
      <c r="D214" s="6"/>
      <c r="E214" s="6">
        <v>30</v>
      </c>
      <c r="F214" s="6"/>
      <c r="G214" s="6"/>
      <c r="H214" s="6"/>
      <c r="I214" s="6"/>
      <c r="J214" s="6"/>
      <c r="K214" s="6"/>
      <c r="L214" s="6">
        <f>SUM(C214:J214)</f>
        <v>30</v>
      </c>
    </row>
    <row r="215" spans="1:12" ht="15" customHeight="1">
      <c r="A215" s="27"/>
      <c r="B215" s="4" t="s">
        <v>17</v>
      </c>
      <c r="C215" s="6"/>
      <c r="D215" s="6"/>
      <c r="E215" s="6">
        <v>30</v>
      </c>
      <c r="F215" s="6"/>
      <c r="G215" s="6"/>
      <c r="H215" s="6"/>
      <c r="I215" s="6"/>
      <c r="J215" s="6"/>
      <c r="K215" s="6"/>
      <c r="L215" s="6">
        <f>SUM(C215:J215)</f>
        <v>30</v>
      </c>
    </row>
    <row r="216" spans="1:12" ht="15" customHeight="1">
      <c r="A216" s="27"/>
      <c r="B216" s="4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5" customHeight="1">
      <c r="A217" s="27" t="s">
        <v>78</v>
      </c>
      <c r="B217" s="4" t="s">
        <v>16</v>
      </c>
      <c r="C217" s="6">
        <v>10009</v>
      </c>
      <c r="D217" s="6">
        <v>2572</v>
      </c>
      <c r="E217" s="6">
        <v>1690</v>
      </c>
      <c r="F217" s="6">
        <v>0</v>
      </c>
      <c r="G217" s="6"/>
      <c r="H217" s="6"/>
      <c r="I217" s="6"/>
      <c r="J217" s="6"/>
      <c r="K217" s="6"/>
      <c r="L217" s="6">
        <f>SUM(C217:J217)</f>
        <v>14271</v>
      </c>
    </row>
    <row r="218" spans="1:12" ht="15" customHeight="1">
      <c r="A218" s="27"/>
      <c r="B218" s="4" t="s">
        <v>17</v>
      </c>
      <c r="C218" s="6">
        <v>10291</v>
      </c>
      <c r="D218" s="6">
        <v>2648</v>
      </c>
      <c r="E218" s="6">
        <v>1690</v>
      </c>
      <c r="F218" s="6">
        <v>0</v>
      </c>
      <c r="G218" s="6"/>
      <c r="H218" s="6"/>
      <c r="I218" s="6"/>
      <c r="J218" s="6"/>
      <c r="K218" s="6"/>
      <c r="L218" s="6">
        <f>SUM(C218:J218)</f>
        <v>14629</v>
      </c>
    </row>
    <row r="219" spans="1:12" ht="15" customHeight="1">
      <c r="A219" s="28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" customHeight="1">
      <c r="A220" s="44" t="s">
        <v>55</v>
      </c>
      <c r="B220" s="4" t="s">
        <v>16</v>
      </c>
      <c r="C220" s="14">
        <f aca="true" t="shared" si="5" ref="C220:J221">SUM(C199,C202,C205,C208,C211,C214,C217)</f>
        <v>40928</v>
      </c>
      <c r="D220" s="14">
        <f t="shared" si="5"/>
        <v>10523</v>
      </c>
      <c r="E220" s="14">
        <f t="shared" si="5"/>
        <v>13147</v>
      </c>
      <c r="F220" s="14">
        <f t="shared" si="5"/>
        <v>389</v>
      </c>
      <c r="G220" s="14">
        <f t="shared" si="5"/>
        <v>0</v>
      </c>
      <c r="H220" s="14">
        <f t="shared" si="5"/>
        <v>12972</v>
      </c>
      <c r="I220" s="14">
        <f t="shared" si="5"/>
        <v>0</v>
      </c>
      <c r="J220" s="14">
        <f t="shared" si="5"/>
        <v>0</v>
      </c>
      <c r="K220" s="14"/>
      <c r="L220" s="14">
        <f>SUM(L199,L202,L205,L208,L211,L214,L217)</f>
        <v>77959</v>
      </c>
    </row>
    <row r="221" spans="1:12" ht="15" customHeight="1">
      <c r="A221" s="44"/>
      <c r="B221" s="4" t="s">
        <v>17</v>
      </c>
      <c r="C221" s="14">
        <f t="shared" si="5"/>
        <v>42202</v>
      </c>
      <c r="D221" s="14">
        <f t="shared" si="5"/>
        <v>10915</v>
      </c>
      <c r="E221" s="14">
        <f t="shared" si="5"/>
        <v>13147</v>
      </c>
      <c r="F221" s="14">
        <f t="shared" si="5"/>
        <v>389</v>
      </c>
      <c r="G221" s="14">
        <f t="shared" si="5"/>
        <v>0</v>
      </c>
      <c r="H221" s="14">
        <f t="shared" si="5"/>
        <v>0</v>
      </c>
      <c r="I221" s="14">
        <f t="shared" si="5"/>
        <v>0</v>
      </c>
      <c r="J221" s="14">
        <f t="shared" si="5"/>
        <v>0</v>
      </c>
      <c r="K221" s="14"/>
      <c r="L221" s="14">
        <f>SUM(L200,L203,L206,L209,L212,L215,L218)</f>
        <v>66653</v>
      </c>
    </row>
    <row r="222" spans="1:12" ht="15" customHeight="1">
      <c r="A222" s="44"/>
      <c r="B222" s="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7" ht="14.25" customHeight="1">
      <c r="A227" s="1" t="s">
        <v>86</v>
      </c>
    </row>
    <row r="228" spans="1:12" ht="14.25" customHeight="1">
      <c r="A228" s="41" t="s">
        <v>79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ht="14.2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14.25" customHeight="1">
      <c r="A230" s="4" t="s">
        <v>2</v>
      </c>
      <c r="B230" s="4"/>
      <c r="C230" s="4" t="s">
        <v>3</v>
      </c>
      <c r="D230" s="4" t="s">
        <v>4</v>
      </c>
      <c r="E230" s="4" t="s">
        <v>5</v>
      </c>
      <c r="F230" s="4" t="s">
        <v>6</v>
      </c>
      <c r="G230" s="4" t="s">
        <v>7</v>
      </c>
      <c r="H230" s="4" t="s">
        <v>8</v>
      </c>
      <c r="I230" s="4" t="s">
        <v>9</v>
      </c>
      <c r="J230" s="4" t="s">
        <v>10</v>
      </c>
      <c r="K230" s="4" t="s">
        <v>11</v>
      </c>
      <c r="L230" s="4" t="s">
        <v>12</v>
      </c>
    </row>
    <row r="231" spans="1:12" ht="14.25" customHeight="1">
      <c r="A231" s="4" t="s">
        <v>80</v>
      </c>
      <c r="B231" s="4"/>
      <c r="C231" s="22"/>
      <c r="D231" s="22"/>
      <c r="E231" s="22"/>
      <c r="F231" s="22"/>
      <c r="G231" s="22"/>
      <c r="H231" s="22"/>
      <c r="I231" s="22"/>
      <c r="J231" s="22"/>
      <c r="K231" s="22"/>
      <c r="L231" s="6">
        <f>SUM(C231:J231)</f>
        <v>0</v>
      </c>
    </row>
    <row r="232" spans="1:12" ht="14.25" customHeight="1">
      <c r="A232" s="4" t="s">
        <v>14</v>
      </c>
      <c r="B232" s="4"/>
      <c r="C232" s="23"/>
      <c r="D232" s="23"/>
      <c r="E232" s="23"/>
      <c r="F232" s="23"/>
      <c r="G232" s="23"/>
      <c r="H232" s="23"/>
      <c r="I232" s="23"/>
      <c r="J232" s="23"/>
      <c r="K232" s="23"/>
      <c r="L232" s="6">
        <f>SUM(C232:J232)</f>
        <v>0</v>
      </c>
    </row>
    <row r="233" spans="1:12" ht="14.25" customHeight="1">
      <c r="A233" s="32" t="s">
        <v>81</v>
      </c>
      <c r="B233" s="4" t="s">
        <v>16</v>
      </c>
      <c r="C233" s="23">
        <v>6770</v>
      </c>
      <c r="D233" s="23">
        <v>1768</v>
      </c>
      <c r="E233" s="23">
        <v>365</v>
      </c>
      <c r="F233" s="23">
        <v>157</v>
      </c>
      <c r="G233" s="23"/>
      <c r="H233" s="23"/>
      <c r="I233" s="23"/>
      <c r="J233" s="23"/>
      <c r="K233" s="23"/>
      <c r="L233" s="6">
        <f>SUM(C233:J233)</f>
        <v>9060</v>
      </c>
    </row>
    <row r="234" spans="1:12" ht="14.25" customHeight="1">
      <c r="A234" s="33"/>
      <c r="B234" s="4" t="s">
        <v>17</v>
      </c>
      <c r="C234" s="23">
        <v>6770</v>
      </c>
      <c r="D234" s="23">
        <v>1768</v>
      </c>
      <c r="E234" s="23">
        <v>365</v>
      </c>
      <c r="F234" s="23">
        <v>157</v>
      </c>
      <c r="G234" s="23"/>
      <c r="H234" s="23"/>
      <c r="I234" s="23"/>
      <c r="J234" s="23"/>
      <c r="K234" s="23"/>
      <c r="L234" s="6">
        <f>SUM(C234:J234)</f>
        <v>9060</v>
      </c>
    </row>
    <row r="235" spans="1:12" ht="14.25" customHeight="1">
      <c r="A235" s="34"/>
      <c r="B235" s="4"/>
      <c r="C235" s="23"/>
      <c r="D235" s="23"/>
      <c r="E235" s="23"/>
      <c r="F235" s="23"/>
      <c r="G235" s="23"/>
      <c r="H235" s="23"/>
      <c r="I235" s="23"/>
      <c r="J235" s="23"/>
      <c r="K235" s="23"/>
      <c r="L235" s="6"/>
    </row>
    <row r="236" spans="1:12" ht="14.25" customHeight="1">
      <c r="A236" s="32" t="s">
        <v>82</v>
      </c>
      <c r="B236" s="4" t="s">
        <v>16</v>
      </c>
      <c r="C236" s="23">
        <v>1332</v>
      </c>
      <c r="D236" s="23">
        <v>352</v>
      </c>
      <c r="E236" s="23">
        <v>5720</v>
      </c>
      <c r="F236" s="23">
        <v>12</v>
      </c>
      <c r="G236" s="23"/>
      <c r="H236" s="23"/>
      <c r="I236" s="23"/>
      <c r="J236" s="23"/>
      <c r="K236" s="23"/>
      <c r="L236" s="6">
        <f>SUM(C236:J236)</f>
        <v>7416</v>
      </c>
    </row>
    <row r="237" spans="1:12" ht="14.25" customHeight="1">
      <c r="A237" s="33"/>
      <c r="B237" s="4" t="s">
        <v>17</v>
      </c>
      <c r="C237" s="23">
        <v>2474</v>
      </c>
      <c r="D237" s="23">
        <v>358</v>
      </c>
      <c r="E237" s="23">
        <v>5720</v>
      </c>
      <c r="F237" s="23">
        <v>12</v>
      </c>
      <c r="G237" s="23"/>
      <c r="H237" s="23"/>
      <c r="I237" s="23"/>
      <c r="J237" s="23"/>
      <c r="K237" s="23"/>
      <c r="L237" s="6">
        <f>SUM(C237:J237)</f>
        <v>8564</v>
      </c>
    </row>
    <row r="238" spans="1:12" ht="14.25" customHeight="1">
      <c r="A238" s="34"/>
      <c r="B238" s="4"/>
      <c r="C238" s="23"/>
      <c r="D238" s="23"/>
      <c r="E238" s="23"/>
      <c r="F238" s="23"/>
      <c r="G238" s="23"/>
      <c r="H238" s="23"/>
      <c r="I238" s="23"/>
      <c r="J238" s="23"/>
      <c r="K238" s="23"/>
      <c r="L238" s="6"/>
    </row>
    <row r="239" spans="1:12" ht="14.25" customHeight="1">
      <c r="A239" s="32" t="s">
        <v>83</v>
      </c>
      <c r="B239" s="4" t="s">
        <v>16</v>
      </c>
      <c r="C239" s="23">
        <v>5499</v>
      </c>
      <c r="D239" s="23">
        <v>1492</v>
      </c>
      <c r="E239" s="23">
        <v>1935</v>
      </c>
      <c r="F239" s="23">
        <v>35</v>
      </c>
      <c r="G239" s="23"/>
      <c r="H239" s="23"/>
      <c r="I239" s="23"/>
      <c r="J239" s="23"/>
      <c r="K239" s="23"/>
      <c r="L239" s="6">
        <f>SUM(C239:J239)</f>
        <v>8961</v>
      </c>
    </row>
    <row r="240" spans="1:12" ht="14.25" customHeight="1">
      <c r="A240" s="33"/>
      <c r="B240" s="4" t="s">
        <v>17</v>
      </c>
      <c r="C240" s="23">
        <v>5878</v>
      </c>
      <c r="D240" s="23">
        <v>1535</v>
      </c>
      <c r="E240" s="23">
        <v>1935</v>
      </c>
      <c r="F240" s="23">
        <v>35</v>
      </c>
      <c r="G240" s="23"/>
      <c r="H240" s="23"/>
      <c r="I240" s="23"/>
      <c r="J240" s="23"/>
      <c r="K240" s="23"/>
      <c r="L240" s="6">
        <f>SUM(C240:J240)</f>
        <v>9383</v>
      </c>
    </row>
    <row r="241" spans="1:12" ht="14.25" customHeight="1">
      <c r="A241" s="34"/>
      <c r="B241" s="4"/>
      <c r="C241" s="23"/>
      <c r="D241" s="23"/>
      <c r="E241" s="23"/>
      <c r="F241" s="23"/>
      <c r="G241" s="23"/>
      <c r="H241" s="23"/>
      <c r="I241" s="23"/>
      <c r="J241" s="23"/>
      <c r="K241" s="23"/>
      <c r="L241" s="6"/>
    </row>
    <row r="242" spans="1:12" ht="14.25" customHeight="1">
      <c r="A242" s="32" t="s">
        <v>71</v>
      </c>
      <c r="B242" s="4" t="s">
        <v>16</v>
      </c>
      <c r="C242" s="23"/>
      <c r="D242" s="23"/>
      <c r="E242" s="23">
        <v>411</v>
      </c>
      <c r="F242" s="23"/>
      <c r="G242" s="23"/>
      <c r="H242" s="23"/>
      <c r="I242" s="23"/>
      <c r="J242" s="23"/>
      <c r="K242" s="23"/>
      <c r="L242" s="6">
        <f>SUM(C242:J242)</f>
        <v>411</v>
      </c>
    </row>
    <row r="243" spans="1:12" ht="14.25" customHeight="1">
      <c r="A243" s="33"/>
      <c r="B243" s="4" t="s">
        <v>17</v>
      </c>
      <c r="C243" s="23"/>
      <c r="D243" s="23"/>
      <c r="E243" s="23">
        <v>411</v>
      </c>
      <c r="F243" s="23"/>
      <c r="G243" s="23"/>
      <c r="H243" s="23"/>
      <c r="I243" s="23"/>
      <c r="J243" s="23"/>
      <c r="K243" s="23"/>
      <c r="L243" s="6">
        <f>SUM(C243:J243)</f>
        <v>411</v>
      </c>
    </row>
    <row r="244" spans="1:12" ht="14.25" customHeight="1">
      <c r="A244" s="34"/>
      <c r="B244" s="4"/>
      <c r="C244" s="23"/>
      <c r="D244" s="23"/>
      <c r="E244" s="23"/>
      <c r="F244" s="23"/>
      <c r="G244" s="23"/>
      <c r="H244" s="23"/>
      <c r="I244" s="23"/>
      <c r="J244" s="23"/>
      <c r="K244" s="23"/>
      <c r="L244" s="6"/>
    </row>
    <row r="245" spans="1:12" ht="14.25" customHeight="1">
      <c r="A245" s="32" t="s">
        <v>30</v>
      </c>
      <c r="B245" s="4" t="s">
        <v>16</v>
      </c>
      <c r="C245" s="23"/>
      <c r="D245" s="23"/>
      <c r="E245" s="23">
        <v>20</v>
      </c>
      <c r="F245" s="23"/>
      <c r="G245" s="23"/>
      <c r="H245" s="23"/>
      <c r="I245" s="23"/>
      <c r="J245" s="23"/>
      <c r="K245" s="23"/>
      <c r="L245" s="6">
        <f>SUM(C245:J245)</f>
        <v>20</v>
      </c>
    </row>
    <row r="246" spans="1:12" ht="14.25" customHeight="1">
      <c r="A246" s="33"/>
      <c r="B246" s="4" t="s">
        <v>17</v>
      </c>
      <c r="C246" s="23"/>
      <c r="D246" s="23"/>
      <c r="E246" s="23">
        <v>20</v>
      </c>
      <c r="F246" s="23"/>
      <c r="G246" s="23"/>
      <c r="H246" s="23"/>
      <c r="I246" s="23"/>
      <c r="J246" s="23"/>
      <c r="K246" s="23"/>
      <c r="L246" s="6">
        <f>SUM(C246:J246)</f>
        <v>20</v>
      </c>
    </row>
    <row r="247" spans="1:12" ht="14.25" customHeight="1">
      <c r="A247" s="34"/>
      <c r="B247" s="4"/>
      <c r="C247" s="23"/>
      <c r="D247" s="23"/>
      <c r="E247" s="23"/>
      <c r="F247" s="23"/>
      <c r="G247" s="23"/>
      <c r="H247" s="23"/>
      <c r="I247" s="23"/>
      <c r="J247" s="23"/>
      <c r="K247" s="23"/>
      <c r="L247" s="6"/>
    </row>
    <row r="248" spans="1:12" ht="14.25" customHeight="1">
      <c r="A248" s="45" t="s">
        <v>12</v>
      </c>
      <c r="B248" s="4" t="s">
        <v>16</v>
      </c>
      <c r="C248" s="17">
        <f aca="true" t="shared" si="6" ref="C248:J249">SUM(C233+C236+C239+C242+C245)</f>
        <v>13601</v>
      </c>
      <c r="D248" s="17">
        <f t="shared" si="6"/>
        <v>3612</v>
      </c>
      <c r="E248" s="17">
        <f t="shared" si="6"/>
        <v>8451</v>
      </c>
      <c r="F248" s="17">
        <f t="shared" si="6"/>
        <v>204</v>
      </c>
      <c r="G248" s="17">
        <f t="shared" si="6"/>
        <v>0</v>
      </c>
      <c r="H248" s="17">
        <f t="shared" si="6"/>
        <v>0</v>
      </c>
      <c r="I248" s="17">
        <f t="shared" si="6"/>
        <v>0</v>
      </c>
      <c r="J248" s="17">
        <f t="shared" si="6"/>
        <v>0</v>
      </c>
      <c r="K248" s="17"/>
      <c r="L248" s="6">
        <f>SUM(C248:J248)</f>
        <v>25868</v>
      </c>
    </row>
    <row r="249" spans="1:12" ht="14.25" customHeight="1">
      <c r="A249" s="45"/>
      <c r="B249" s="4" t="s">
        <v>17</v>
      </c>
      <c r="C249" s="17">
        <f t="shared" si="6"/>
        <v>15122</v>
      </c>
      <c r="D249" s="17">
        <f t="shared" si="6"/>
        <v>3661</v>
      </c>
      <c r="E249" s="17">
        <f t="shared" si="6"/>
        <v>8451</v>
      </c>
      <c r="F249" s="17">
        <f t="shared" si="6"/>
        <v>204</v>
      </c>
      <c r="G249" s="17">
        <f t="shared" si="6"/>
        <v>0</v>
      </c>
      <c r="H249" s="17">
        <f t="shared" si="6"/>
        <v>0</v>
      </c>
      <c r="I249" s="17">
        <f t="shared" si="6"/>
        <v>0</v>
      </c>
      <c r="J249" s="17">
        <f t="shared" si="6"/>
        <v>0</v>
      </c>
      <c r="K249" s="17"/>
      <c r="L249" s="6">
        <f>SUM(C249:J249)</f>
        <v>27438</v>
      </c>
    </row>
    <row r="250" spans="1:12" ht="14.25" customHeight="1">
      <c r="A250" s="45"/>
      <c r="B250" s="4"/>
      <c r="C250" s="17"/>
      <c r="D250" s="17"/>
      <c r="E250" s="17"/>
      <c r="F250" s="17"/>
      <c r="G250" s="17"/>
      <c r="H250" s="17"/>
      <c r="I250" s="17"/>
      <c r="J250" s="17"/>
      <c r="K250" s="17"/>
      <c r="L250" s="6"/>
    </row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>
      <c r="A256" s="1" t="s">
        <v>85</v>
      </c>
    </row>
    <row r="257" spans="1:12" ht="30" customHeight="1">
      <c r="A257" s="43" t="s">
        <v>84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ht="14.2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ht="54.75" customHeight="1">
      <c r="A259" s="20" t="s">
        <v>2</v>
      </c>
      <c r="B259" s="20"/>
      <c r="C259" s="20" t="s">
        <v>3</v>
      </c>
      <c r="D259" s="20" t="s">
        <v>4</v>
      </c>
      <c r="E259" s="20" t="s">
        <v>5</v>
      </c>
      <c r="F259" s="20" t="s">
        <v>6</v>
      </c>
      <c r="G259" s="20" t="s">
        <v>7</v>
      </c>
      <c r="H259" s="20" t="s">
        <v>8</v>
      </c>
      <c r="I259" s="20" t="s">
        <v>9</v>
      </c>
      <c r="J259" s="20" t="s">
        <v>10</v>
      </c>
      <c r="K259" s="20" t="s">
        <v>11</v>
      </c>
      <c r="L259" s="20" t="s">
        <v>12</v>
      </c>
    </row>
    <row r="260" spans="1:12" ht="14.25" customHeight="1">
      <c r="A260" s="5" t="s">
        <v>13</v>
      </c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4.25" customHeight="1">
      <c r="A261" s="4" t="s">
        <v>14</v>
      </c>
      <c r="B261" s="4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4.25" customHeight="1">
      <c r="A262" s="32" t="s">
        <v>15</v>
      </c>
      <c r="B262" s="4" t="s">
        <v>16</v>
      </c>
      <c r="C262" s="6">
        <v>7266</v>
      </c>
      <c r="D262" s="6">
        <v>1513</v>
      </c>
      <c r="E262" s="6">
        <v>10490</v>
      </c>
      <c r="F262" s="6">
        <v>4262</v>
      </c>
      <c r="G262" s="6"/>
      <c r="H262" s="6"/>
      <c r="I262" s="6"/>
      <c r="J262" s="6"/>
      <c r="K262" s="6"/>
      <c r="L262" s="6">
        <v>23531</v>
      </c>
    </row>
    <row r="263" spans="1:12" ht="14.25" customHeight="1">
      <c r="A263" s="33"/>
      <c r="B263" s="4" t="s">
        <v>17</v>
      </c>
      <c r="C263" s="6"/>
      <c r="D263" s="6"/>
      <c r="E263" s="6"/>
      <c r="F263" s="6"/>
      <c r="G263" s="6"/>
      <c r="H263" s="6"/>
      <c r="I263" s="6"/>
      <c r="J263" s="6"/>
      <c r="K263" s="6"/>
      <c r="L263" s="6">
        <v>0</v>
      </c>
    </row>
    <row r="264" spans="1:12" ht="14.25" customHeight="1">
      <c r="A264" s="34"/>
      <c r="B264" s="4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4.25" customHeight="1">
      <c r="A265" s="32" t="s">
        <v>18</v>
      </c>
      <c r="B265" s="4" t="s">
        <v>16</v>
      </c>
      <c r="C265" s="6"/>
      <c r="D265" s="6"/>
      <c r="E265" s="6"/>
      <c r="F265" s="6"/>
      <c r="G265" s="6"/>
      <c r="H265" s="6"/>
      <c r="I265" s="6"/>
      <c r="J265" s="6"/>
      <c r="K265" s="6"/>
      <c r="L265" s="6">
        <v>0</v>
      </c>
    </row>
    <row r="266" spans="1:12" ht="14.25" customHeight="1">
      <c r="A266" s="33"/>
      <c r="B266" s="4" t="s">
        <v>17</v>
      </c>
      <c r="C266" s="6">
        <v>6090</v>
      </c>
      <c r="D266" s="6">
        <v>1473</v>
      </c>
      <c r="E266" s="6"/>
      <c r="F266" s="6"/>
      <c r="G266" s="6"/>
      <c r="H266" s="6"/>
      <c r="I266" s="6"/>
      <c r="J266" s="6"/>
      <c r="K266" s="6"/>
      <c r="L266" s="6">
        <v>7563</v>
      </c>
    </row>
    <row r="267" spans="1:12" ht="14.25" customHeight="1">
      <c r="A267" s="34"/>
      <c r="B267" s="4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4.25" customHeight="1">
      <c r="A268" s="32" t="s">
        <v>19</v>
      </c>
      <c r="B268" s="4" t="s">
        <v>16</v>
      </c>
      <c r="C268" s="6"/>
      <c r="D268" s="6"/>
      <c r="E268" s="6">
        <v>5200</v>
      </c>
      <c r="F268" s="6"/>
      <c r="G268" s="6"/>
      <c r="H268" s="6"/>
      <c r="I268" s="6"/>
      <c r="J268" s="6"/>
      <c r="K268" s="6"/>
      <c r="L268" s="6">
        <v>5200</v>
      </c>
    </row>
    <row r="269" spans="1:12" ht="14.25" customHeight="1">
      <c r="A269" s="33"/>
      <c r="B269" s="4" t="s">
        <v>17</v>
      </c>
      <c r="C269" s="6"/>
      <c r="D269" s="6"/>
      <c r="E269" s="6">
        <v>4688</v>
      </c>
      <c r="F269" s="6"/>
      <c r="G269" s="6"/>
      <c r="H269" s="6"/>
      <c r="I269" s="6"/>
      <c r="J269" s="6"/>
      <c r="K269" s="6"/>
      <c r="L269" s="6">
        <v>4688</v>
      </c>
    </row>
    <row r="270" spans="1:12" ht="14.25" customHeight="1">
      <c r="A270" s="34"/>
      <c r="B270" s="4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4.25" customHeight="1">
      <c r="A271" s="32" t="s">
        <v>20</v>
      </c>
      <c r="B271" s="4" t="s">
        <v>16</v>
      </c>
      <c r="C271" s="6"/>
      <c r="D271" s="6"/>
      <c r="E271" s="6"/>
      <c r="F271" s="6"/>
      <c r="G271" s="6"/>
      <c r="H271" s="6"/>
      <c r="I271" s="6"/>
      <c r="J271" s="6"/>
      <c r="K271" s="6"/>
      <c r="L271" s="6">
        <v>0</v>
      </c>
    </row>
    <row r="272" spans="1:12" ht="14.25" customHeight="1">
      <c r="A272" s="33"/>
      <c r="B272" s="4" t="s">
        <v>17</v>
      </c>
      <c r="C272" s="6">
        <v>8000</v>
      </c>
      <c r="D272" s="6"/>
      <c r="E272" s="6">
        <v>32000</v>
      </c>
      <c r="F272" s="6"/>
      <c r="G272" s="6">
        <v>7000</v>
      </c>
      <c r="H272" s="6">
        <v>3000</v>
      </c>
      <c r="I272" s="6"/>
      <c r="J272" s="6">
        <v>9000</v>
      </c>
      <c r="K272" s="6"/>
      <c r="L272" s="6">
        <v>59000</v>
      </c>
    </row>
    <row r="273" spans="1:12" ht="14.25" customHeight="1">
      <c r="A273" s="34"/>
      <c r="B273" s="4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4.25" customHeight="1">
      <c r="A274" s="32" t="s">
        <v>21</v>
      </c>
      <c r="B274" s="4" t="s">
        <v>16</v>
      </c>
      <c r="C274" s="6"/>
      <c r="D274" s="6"/>
      <c r="E274" s="6"/>
      <c r="F274" s="6"/>
      <c r="G274" s="6"/>
      <c r="H274" s="6"/>
      <c r="I274" s="6"/>
      <c r="J274" s="6">
        <v>22224</v>
      </c>
      <c r="K274" s="6"/>
      <c r="L274" s="6">
        <v>22224</v>
      </c>
    </row>
    <row r="275" spans="1:12" ht="14.25" customHeight="1">
      <c r="A275" s="33"/>
      <c r="B275" s="4" t="s">
        <v>17</v>
      </c>
      <c r="C275" s="6"/>
      <c r="D275" s="6"/>
      <c r="E275" s="6">
        <v>20</v>
      </c>
      <c r="F275" s="6">
        <v>5054</v>
      </c>
      <c r="G275" s="6"/>
      <c r="H275" s="6"/>
      <c r="I275" s="6"/>
      <c r="J275" s="6">
        <v>150560</v>
      </c>
      <c r="K275" s="6"/>
      <c r="L275" s="6">
        <v>155634</v>
      </c>
    </row>
    <row r="276" spans="1:14" ht="14.25" customHeight="1">
      <c r="A276" s="34"/>
      <c r="B276" s="4"/>
      <c r="C276" s="6"/>
      <c r="D276" s="6"/>
      <c r="E276" s="6"/>
      <c r="F276" s="6"/>
      <c r="G276" s="6"/>
      <c r="H276" s="6"/>
      <c r="I276" s="6"/>
      <c r="J276" s="6"/>
      <c r="K276" s="6"/>
      <c r="L276" s="6"/>
      <c r="N276" s="24"/>
    </row>
    <row r="277" spans="1:14" ht="14.25" customHeight="1">
      <c r="A277" s="32" t="s">
        <v>22</v>
      </c>
      <c r="B277" s="4" t="s">
        <v>16</v>
      </c>
      <c r="C277" s="6"/>
      <c r="D277" s="6"/>
      <c r="E277" s="6"/>
      <c r="F277" s="6"/>
      <c r="G277" s="6"/>
      <c r="H277" s="6"/>
      <c r="I277" s="6"/>
      <c r="J277" s="6"/>
      <c r="K277" s="6"/>
      <c r="L277" s="6">
        <v>226380</v>
      </c>
      <c r="N277" s="10"/>
    </row>
    <row r="278" spans="1:14" ht="14.25" customHeight="1">
      <c r="A278" s="33"/>
      <c r="B278" s="4" t="s">
        <v>17</v>
      </c>
      <c r="C278" s="6"/>
      <c r="D278" s="6"/>
      <c r="E278" s="6"/>
      <c r="F278" s="6"/>
      <c r="G278" s="6"/>
      <c r="H278" s="6"/>
      <c r="I278" s="6"/>
      <c r="J278" s="6"/>
      <c r="K278" s="6"/>
      <c r="L278" s="6">
        <v>195741</v>
      </c>
      <c r="N278" s="10"/>
    </row>
    <row r="279" spans="1:14" ht="14.25" customHeight="1">
      <c r="A279" s="34"/>
      <c r="B279" s="4"/>
      <c r="C279" s="6"/>
      <c r="D279" s="6"/>
      <c r="E279" s="6"/>
      <c r="F279" s="6"/>
      <c r="G279" s="6"/>
      <c r="H279" s="6"/>
      <c r="I279" s="6"/>
      <c r="J279" s="6"/>
      <c r="K279" s="6"/>
      <c r="L279" s="6"/>
      <c r="N279" s="10"/>
    </row>
    <row r="280" spans="1:14" ht="14.25" customHeight="1">
      <c r="A280" s="32" t="s">
        <v>23</v>
      </c>
      <c r="B280" s="4" t="s">
        <v>16</v>
      </c>
      <c r="C280" s="6">
        <v>1000</v>
      </c>
      <c r="D280" s="6">
        <v>200</v>
      </c>
      <c r="E280" s="6"/>
      <c r="F280" s="6"/>
      <c r="G280" s="6">
        <v>800</v>
      </c>
      <c r="H280" s="6"/>
      <c r="I280" s="6"/>
      <c r="J280" s="6"/>
      <c r="K280" s="6"/>
      <c r="L280" s="6">
        <v>2000</v>
      </c>
      <c r="N280" s="24"/>
    </row>
    <row r="281" spans="1:14" ht="14.25" customHeight="1">
      <c r="A281" s="33"/>
      <c r="B281" s="4" t="s">
        <v>17</v>
      </c>
      <c r="C281" s="6">
        <v>1000</v>
      </c>
      <c r="D281" s="6">
        <v>200</v>
      </c>
      <c r="E281" s="6"/>
      <c r="F281" s="6"/>
      <c r="G281" s="6">
        <v>800</v>
      </c>
      <c r="H281" s="6"/>
      <c r="I281" s="6"/>
      <c r="J281" s="6"/>
      <c r="K281" s="6"/>
      <c r="L281" s="6">
        <v>2000</v>
      </c>
      <c r="N281" s="24"/>
    </row>
    <row r="282" spans="1:12" ht="14.25" customHeight="1">
      <c r="A282" s="34"/>
      <c r="B282" s="4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4.25" customHeight="1">
      <c r="A283" s="32" t="s">
        <v>24</v>
      </c>
      <c r="B283" s="4" t="s">
        <v>16</v>
      </c>
      <c r="C283" s="6"/>
      <c r="D283" s="6"/>
      <c r="E283" s="6"/>
      <c r="F283" s="6"/>
      <c r="G283" s="6"/>
      <c r="H283" s="6"/>
      <c r="I283" s="6"/>
      <c r="J283" s="6"/>
      <c r="K283" s="6"/>
      <c r="L283" s="6">
        <v>0</v>
      </c>
    </row>
    <row r="284" spans="1:12" ht="14.25" customHeight="1">
      <c r="A284" s="33"/>
      <c r="B284" s="4" t="s">
        <v>17</v>
      </c>
      <c r="C284" s="6"/>
      <c r="D284" s="6"/>
      <c r="E284" s="6"/>
      <c r="F284" s="6"/>
      <c r="G284" s="6"/>
      <c r="H284" s="6"/>
      <c r="I284" s="6"/>
      <c r="J284" s="6"/>
      <c r="K284" s="6"/>
      <c r="L284" s="6">
        <v>0</v>
      </c>
    </row>
    <row r="285" spans="1:12" ht="25.5" customHeight="1">
      <c r="A285" s="34"/>
      <c r="B285" s="4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4.25" customHeight="1">
      <c r="A286" s="32" t="s">
        <v>25</v>
      </c>
      <c r="B286" s="4" t="s">
        <v>16</v>
      </c>
      <c r="C286" s="6"/>
      <c r="D286" s="6"/>
      <c r="E286" s="6"/>
      <c r="F286" s="6"/>
      <c r="G286" s="6">
        <v>420</v>
      </c>
      <c r="H286" s="6"/>
      <c r="I286" s="6"/>
      <c r="J286" s="6"/>
      <c r="K286" s="6"/>
      <c r="L286" s="6">
        <v>420</v>
      </c>
    </row>
    <row r="287" spans="1:12" ht="14.25" customHeight="1">
      <c r="A287" s="33"/>
      <c r="B287" s="4" t="s">
        <v>17</v>
      </c>
      <c r="C287" s="6"/>
      <c r="D287" s="6"/>
      <c r="E287" s="6"/>
      <c r="F287" s="6"/>
      <c r="G287" s="6">
        <v>420</v>
      </c>
      <c r="H287" s="6"/>
      <c r="I287" s="6"/>
      <c r="J287" s="6"/>
      <c r="K287" s="6"/>
      <c r="L287" s="6">
        <v>420</v>
      </c>
    </row>
    <row r="288" spans="1:12" ht="14.25" customHeight="1">
      <c r="A288" s="34"/>
      <c r="B288" s="4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4.25" customHeight="1">
      <c r="A289" s="35" t="s">
        <v>26</v>
      </c>
      <c r="B289" s="4" t="s">
        <v>16</v>
      </c>
      <c r="C289" s="6"/>
      <c r="D289" s="6"/>
      <c r="E289" s="6">
        <v>400</v>
      </c>
      <c r="F289" s="6"/>
      <c r="G289" s="6"/>
      <c r="H289" s="6"/>
      <c r="I289" s="6"/>
      <c r="J289" s="6"/>
      <c r="K289" s="6"/>
      <c r="L289" s="6">
        <v>400</v>
      </c>
    </row>
    <row r="290" spans="1:12" ht="14.25" customHeight="1">
      <c r="A290" s="35"/>
      <c r="B290" s="4" t="s">
        <v>17</v>
      </c>
      <c r="C290" s="6"/>
      <c r="D290" s="6"/>
      <c r="E290" s="6">
        <v>400</v>
      </c>
      <c r="F290" s="6"/>
      <c r="G290" s="6"/>
      <c r="H290" s="6"/>
      <c r="I290" s="6"/>
      <c r="J290" s="6"/>
      <c r="K290" s="6"/>
      <c r="L290" s="6">
        <v>400</v>
      </c>
    </row>
    <row r="291" spans="1:12" ht="14.25" customHeight="1">
      <c r="A291" s="35"/>
      <c r="B291" s="4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4.25" customHeight="1">
      <c r="A292" s="32" t="s">
        <v>27</v>
      </c>
      <c r="B292" s="4" t="s">
        <v>16</v>
      </c>
      <c r="C292" s="6"/>
      <c r="D292" s="6"/>
      <c r="E292" s="6">
        <v>1620</v>
      </c>
      <c r="F292" s="6"/>
      <c r="G292" s="6"/>
      <c r="H292" s="6"/>
      <c r="I292" s="6"/>
      <c r="J292" s="6"/>
      <c r="K292" s="6"/>
      <c r="L292" s="6">
        <v>1620</v>
      </c>
    </row>
    <row r="293" spans="1:12" ht="14.25" customHeight="1">
      <c r="A293" s="33"/>
      <c r="B293" s="4" t="s">
        <v>17</v>
      </c>
      <c r="C293" s="6"/>
      <c r="D293" s="6"/>
      <c r="E293" s="6">
        <v>1620</v>
      </c>
      <c r="F293" s="6"/>
      <c r="G293" s="6"/>
      <c r="H293" s="6"/>
      <c r="I293" s="6"/>
      <c r="J293" s="6"/>
      <c r="K293" s="6"/>
      <c r="L293" s="6">
        <v>1620</v>
      </c>
    </row>
    <row r="294" spans="1:12" ht="14.25" customHeight="1">
      <c r="A294" s="34"/>
      <c r="B294" s="4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4.25" customHeight="1">
      <c r="A295" s="35" t="s">
        <v>28</v>
      </c>
      <c r="B295" s="4" t="s">
        <v>16</v>
      </c>
      <c r="C295" s="6"/>
      <c r="D295" s="6"/>
      <c r="E295" s="6">
        <v>200</v>
      </c>
      <c r="F295" s="6"/>
      <c r="G295" s="6"/>
      <c r="H295" s="6"/>
      <c r="I295" s="6"/>
      <c r="J295" s="6"/>
      <c r="K295" s="6"/>
      <c r="L295" s="6">
        <v>200</v>
      </c>
    </row>
    <row r="296" spans="1:12" ht="14.25" customHeight="1">
      <c r="A296" s="35"/>
      <c r="B296" s="4" t="s">
        <v>17</v>
      </c>
      <c r="C296" s="6"/>
      <c r="D296" s="6"/>
      <c r="E296" s="6">
        <v>200</v>
      </c>
      <c r="F296" s="6"/>
      <c r="G296" s="6"/>
      <c r="H296" s="6"/>
      <c r="I296" s="6"/>
      <c r="J296" s="6"/>
      <c r="K296" s="6"/>
      <c r="L296" s="6">
        <v>200</v>
      </c>
    </row>
    <row r="297" spans="1:12" ht="14.25" customHeight="1">
      <c r="A297" s="35"/>
      <c r="B297" s="4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4.25" customHeight="1">
      <c r="A298" s="32" t="s">
        <v>29</v>
      </c>
      <c r="B298" s="4" t="s">
        <v>16</v>
      </c>
      <c r="C298" s="6"/>
      <c r="D298" s="6"/>
      <c r="E298" s="6">
        <v>127</v>
      </c>
      <c r="F298" s="6"/>
      <c r="G298" s="6"/>
      <c r="H298" s="6"/>
      <c r="I298" s="6"/>
      <c r="J298" s="6"/>
      <c r="K298" s="6"/>
      <c r="L298" s="6">
        <v>127</v>
      </c>
    </row>
    <row r="299" spans="1:12" ht="14.25" customHeight="1">
      <c r="A299" s="33"/>
      <c r="B299" s="4" t="s">
        <v>17</v>
      </c>
      <c r="C299" s="6"/>
      <c r="D299" s="6"/>
      <c r="E299" s="6">
        <v>127</v>
      </c>
      <c r="F299" s="6"/>
      <c r="G299" s="6"/>
      <c r="H299" s="6"/>
      <c r="I299" s="6"/>
      <c r="J299" s="6"/>
      <c r="K299" s="6"/>
      <c r="L299" s="6">
        <v>127</v>
      </c>
    </row>
    <row r="300" spans="1:12" ht="14.25" customHeight="1">
      <c r="A300" s="34"/>
      <c r="B300" s="4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58.5" customHeight="1">
      <c r="A301" s="20" t="s">
        <v>2</v>
      </c>
      <c r="B301" s="20"/>
      <c r="C301" s="20" t="s">
        <v>3</v>
      </c>
      <c r="D301" s="20" t="s">
        <v>4</v>
      </c>
      <c r="E301" s="20" t="s">
        <v>5</v>
      </c>
      <c r="F301" s="20" t="s">
        <v>6</v>
      </c>
      <c r="G301" s="20" t="s">
        <v>7</v>
      </c>
      <c r="H301" s="20" t="s">
        <v>8</v>
      </c>
      <c r="I301" s="20" t="s">
        <v>9</v>
      </c>
      <c r="J301" s="20" t="s">
        <v>10</v>
      </c>
      <c r="K301" s="20" t="s">
        <v>11</v>
      </c>
      <c r="L301" s="20" t="s">
        <v>12</v>
      </c>
    </row>
    <row r="302" spans="1:12" ht="14.25" customHeight="1">
      <c r="A302" s="32" t="s">
        <v>30</v>
      </c>
      <c r="B302" s="4" t="s">
        <v>16</v>
      </c>
      <c r="C302" s="6"/>
      <c r="D302" s="6"/>
      <c r="E302" s="6">
        <v>127</v>
      </c>
      <c r="F302" s="6"/>
      <c r="G302" s="6"/>
      <c r="H302" s="6"/>
      <c r="I302" s="6"/>
      <c r="J302" s="6"/>
      <c r="K302" s="6"/>
      <c r="L302" s="6">
        <v>127</v>
      </c>
    </row>
    <row r="303" spans="1:12" ht="14.25" customHeight="1">
      <c r="A303" s="33"/>
      <c r="B303" s="4" t="s">
        <v>17</v>
      </c>
      <c r="C303" s="6"/>
      <c r="D303" s="6"/>
      <c r="E303" s="6">
        <v>127</v>
      </c>
      <c r="F303" s="6"/>
      <c r="G303" s="6"/>
      <c r="H303" s="6"/>
      <c r="I303" s="6"/>
      <c r="J303" s="6"/>
      <c r="K303" s="6"/>
      <c r="L303" s="6">
        <v>127</v>
      </c>
    </row>
    <row r="304" spans="1:12" ht="14.25" customHeight="1">
      <c r="A304" s="34"/>
      <c r="B304" s="4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4.25" customHeight="1">
      <c r="A305" s="32" t="s">
        <v>31</v>
      </c>
      <c r="B305" s="4" t="s">
        <v>16</v>
      </c>
      <c r="C305" s="6"/>
      <c r="D305" s="6"/>
      <c r="E305" s="6"/>
      <c r="F305" s="6"/>
      <c r="G305" s="6"/>
      <c r="H305" s="6"/>
      <c r="I305" s="6"/>
      <c r="J305" s="6"/>
      <c r="K305" s="6"/>
      <c r="L305" s="6">
        <v>0</v>
      </c>
    </row>
    <row r="306" spans="1:12" ht="14.25" customHeight="1">
      <c r="A306" s="33"/>
      <c r="B306" s="4" t="s">
        <v>17</v>
      </c>
      <c r="C306" s="6">
        <v>18202</v>
      </c>
      <c r="D306" s="6">
        <v>2457</v>
      </c>
      <c r="E306" s="6">
        <v>2635</v>
      </c>
      <c r="F306" s="6"/>
      <c r="G306" s="6"/>
      <c r="H306" s="6">
        <v>2955</v>
      </c>
      <c r="I306" s="6">
        <v>1900</v>
      </c>
      <c r="J306" s="6"/>
      <c r="K306" s="6"/>
      <c r="L306" s="6">
        <v>28149</v>
      </c>
    </row>
    <row r="307" spans="1:12" ht="22.5" customHeight="1">
      <c r="A307" s="34"/>
      <c r="B307" s="4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4.25" customHeight="1">
      <c r="A308" s="32" t="s">
        <v>32</v>
      </c>
      <c r="B308" s="4" t="s">
        <v>16</v>
      </c>
      <c r="C308" s="6">
        <v>18202</v>
      </c>
      <c r="D308" s="6">
        <v>2457</v>
      </c>
      <c r="E308" s="6">
        <v>2635</v>
      </c>
      <c r="F308" s="6"/>
      <c r="G308" s="6"/>
      <c r="H308" s="6">
        <v>2955</v>
      </c>
      <c r="I308" s="6">
        <v>1900</v>
      </c>
      <c r="J308" s="6"/>
      <c r="K308" s="6"/>
      <c r="L308" s="6">
        <v>28149</v>
      </c>
    </row>
    <row r="309" spans="1:12" ht="14.25" customHeight="1">
      <c r="A309" s="33"/>
      <c r="B309" s="4" t="s">
        <v>17</v>
      </c>
      <c r="C309" s="6"/>
      <c r="D309" s="6"/>
      <c r="E309" s="6"/>
      <c r="F309" s="6"/>
      <c r="G309" s="6"/>
      <c r="H309" s="6"/>
      <c r="I309" s="6"/>
      <c r="J309" s="6"/>
      <c r="K309" s="6"/>
      <c r="L309" s="6">
        <v>0</v>
      </c>
    </row>
    <row r="310" spans="1:12" ht="14.25" customHeight="1">
      <c r="A310" s="34"/>
      <c r="B310" s="4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4.25" customHeight="1">
      <c r="A311" s="32" t="s">
        <v>33</v>
      </c>
      <c r="B311" s="4" t="s">
        <v>16</v>
      </c>
      <c r="C311" s="6"/>
      <c r="D311" s="6"/>
      <c r="E311" s="6"/>
      <c r="F311" s="6"/>
      <c r="G311" s="6">
        <v>34731</v>
      </c>
      <c r="H311" s="6"/>
      <c r="I311" s="6"/>
      <c r="J311" s="6"/>
      <c r="K311" s="6"/>
      <c r="L311" s="6">
        <v>34731</v>
      </c>
    </row>
    <row r="312" spans="1:12" ht="14.25" customHeight="1">
      <c r="A312" s="33"/>
      <c r="B312" s="4" t="s">
        <v>17</v>
      </c>
      <c r="C312" s="6"/>
      <c r="D312" s="6"/>
      <c r="E312" s="6"/>
      <c r="F312" s="6"/>
      <c r="G312" s="6">
        <v>33661</v>
      </c>
      <c r="H312" s="6"/>
      <c r="I312" s="6"/>
      <c r="J312" s="6"/>
      <c r="K312" s="6"/>
      <c r="L312" s="6">
        <v>33661</v>
      </c>
    </row>
    <row r="313" spans="1:12" ht="14.25" customHeight="1">
      <c r="A313" s="34"/>
      <c r="B313" s="4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4.25" customHeight="1">
      <c r="A314" s="32" t="s">
        <v>35</v>
      </c>
      <c r="B314" s="4" t="s">
        <v>16</v>
      </c>
      <c r="C314" s="6"/>
      <c r="D314" s="6"/>
      <c r="E314" s="6"/>
      <c r="F314" s="6"/>
      <c r="G314" s="6">
        <v>1000</v>
      </c>
      <c r="H314" s="6"/>
      <c r="I314" s="6"/>
      <c r="J314" s="6"/>
      <c r="K314" s="6"/>
      <c r="L314" s="6">
        <v>1000</v>
      </c>
    </row>
    <row r="315" spans="1:12" ht="14.25" customHeight="1">
      <c r="A315" s="33"/>
      <c r="B315" s="4" t="s">
        <v>17</v>
      </c>
      <c r="C315" s="6"/>
      <c r="D315" s="6"/>
      <c r="E315" s="6"/>
      <c r="F315" s="6"/>
      <c r="G315" s="6">
        <v>993</v>
      </c>
      <c r="H315" s="6"/>
      <c r="I315" s="6"/>
      <c r="J315" s="6"/>
      <c r="K315" s="6"/>
      <c r="L315" s="6">
        <v>993</v>
      </c>
    </row>
    <row r="316" spans="1:12" ht="14.25" customHeight="1">
      <c r="A316" s="34"/>
      <c r="B316" s="4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4.25" customHeight="1">
      <c r="A317" s="32" t="s">
        <v>36</v>
      </c>
      <c r="B317" s="4" t="s">
        <v>16</v>
      </c>
      <c r="C317" s="6"/>
      <c r="D317" s="6"/>
      <c r="E317" s="6"/>
      <c r="F317" s="6"/>
      <c r="G317" s="6"/>
      <c r="H317" s="6"/>
      <c r="I317" s="6"/>
      <c r="J317" s="6"/>
      <c r="K317" s="6"/>
      <c r="L317" s="6">
        <v>0</v>
      </c>
    </row>
    <row r="318" spans="1:12" ht="14.25" customHeight="1">
      <c r="A318" s="33"/>
      <c r="B318" s="4" t="s">
        <v>17</v>
      </c>
      <c r="C318" s="6"/>
      <c r="D318" s="6"/>
      <c r="E318" s="6"/>
      <c r="F318" s="6"/>
      <c r="G318" s="6">
        <v>260</v>
      </c>
      <c r="H318" s="6"/>
      <c r="I318" s="6"/>
      <c r="J318" s="6"/>
      <c r="K318" s="6"/>
      <c r="L318" s="6">
        <v>260</v>
      </c>
    </row>
    <row r="319" spans="1:12" ht="14.25" customHeight="1">
      <c r="A319" s="34"/>
      <c r="B319" s="4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4.25" customHeight="1">
      <c r="A320" s="32" t="s">
        <v>37</v>
      </c>
      <c r="B320" s="4" t="s">
        <v>16</v>
      </c>
      <c r="C320" s="6"/>
      <c r="D320" s="6"/>
      <c r="E320" s="6"/>
      <c r="F320" s="6"/>
      <c r="G320" s="6">
        <v>3800</v>
      </c>
      <c r="H320" s="6"/>
      <c r="I320" s="6"/>
      <c r="J320" s="6"/>
      <c r="K320" s="6"/>
      <c r="L320" s="6">
        <v>3800</v>
      </c>
    </row>
    <row r="321" spans="1:12" ht="14.25" customHeight="1">
      <c r="A321" s="33"/>
      <c r="B321" s="4" t="s">
        <v>17</v>
      </c>
      <c r="C321" s="6"/>
      <c r="D321" s="6"/>
      <c r="E321" s="6"/>
      <c r="F321" s="6"/>
      <c r="G321" s="6">
        <v>4807</v>
      </c>
      <c r="H321" s="6"/>
      <c r="I321" s="6"/>
      <c r="J321" s="6"/>
      <c r="K321" s="6"/>
      <c r="L321" s="6">
        <v>4807</v>
      </c>
    </row>
    <row r="322" spans="1:12" ht="14.25" customHeight="1">
      <c r="A322" s="34"/>
      <c r="B322" s="4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4.25" customHeight="1">
      <c r="A323" s="35" t="s">
        <v>38</v>
      </c>
      <c r="B323" s="4" t="s">
        <v>16</v>
      </c>
      <c r="C323" s="6"/>
      <c r="D323" s="6">
        <v>1770</v>
      </c>
      <c r="E323" s="6">
        <v>100</v>
      </c>
      <c r="F323" s="6"/>
      <c r="G323" s="6">
        <v>7400</v>
      </c>
      <c r="H323" s="6"/>
      <c r="I323" s="6"/>
      <c r="J323" s="6"/>
      <c r="K323" s="6"/>
      <c r="L323" s="6">
        <v>9270</v>
      </c>
    </row>
    <row r="324" spans="1:12" ht="14.25" customHeight="1">
      <c r="A324" s="35"/>
      <c r="B324" s="4" t="s">
        <v>17</v>
      </c>
      <c r="C324" s="6"/>
      <c r="D324" s="6">
        <v>1770</v>
      </c>
      <c r="E324" s="6">
        <v>100</v>
      </c>
      <c r="F324" s="6"/>
      <c r="G324" s="6">
        <v>6767</v>
      </c>
      <c r="H324" s="6"/>
      <c r="I324" s="6"/>
      <c r="J324" s="6"/>
      <c r="K324" s="6"/>
      <c r="L324" s="6">
        <v>8637</v>
      </c>
    </row>
    <row r="325" spans="1:12" ht="14.25" customHeight="1">
      <c r="A325" s="35"/>
      <c r="B325" s="4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4.25" customHeight="1">
      <c r="A326" s="35" t="s">
        <v>39</v>
      </c>
      <c r="B326" s="4" t="s">
        <v>16</v>
      </c>
      <c r="C326" s="6"/>
      <c r="D326" s="6"/>
      <c r="E326" s="6"/>
      <c r="F326" s="6"/>
      <c r="G326" s="6"/>
      <c r="H326" s="6"/>
      <c r="I326" s="6"/>
      <c r="J326" s="6"/>
      <c r="K326" s="6"/>
      <c r="L326" s="6">
        <v>0</v>
      </c>
    </row>
    <row r="327" spans="1:12" ht="14.25" customHeight="1">
      <c r="A327" s="35"/>
      <c r="B327" s="4" t="s">
        <v>17</v>
      </c>
      <c r="C327" s="6"/>
      <c r="D327" s="6"/>
      <c r="E327" s="6"/>
      <c r="F327" s="6"/>
      <c r="G327" s="6">
        <v>2285</v>
      </c>
      <c r="H327" s="6"/>
      <c r="I327" s="6"/>
      <c r="J327" s="6"/>
      <c r="K327" s="6"/>
      <c r="L327" s="6">
        <v>2285</v>
      </c>
    </row>
    <row r="328" spans="1:12" ht="23.25" customHeight="1">
      <c r="A328" s="35"/>
      <c r="B328" s="4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4.25" customHeight="1">
      <c r="A329" s="32" t="s">
        <v>40</v>
      </c>
      <c r="B329" s="4" t="s">
        <v>16</v>
      </c>
      <c r="C329" s="6"/>
      <c r="D329" s="6"/>
      <c r="E329" s="6"/>
      <c r="F329" s="6"/>
      <c r="G329" s="6">
        <v>1500</v>
      </c>
      <c r="H329" s="6"/>
      <c r="I329" s="6"/>
      <c r="J329" s="6"/>
      <c r="K329" s="6"/>
      <c r="L329" s="6">
        <v>1500</v>
      </c>
    </row>
    <row r="330" spans="1:12" ht="14.25" customHeight="1">
      <c r="A330" s="33"/>
      <c r="B330" s="4" t="s">
        <v>17</v>
      </c>
      <c r="C330" s="6"/>
      <c r="D330" s="6"/>
      <c r="E330" s="6"/>
      <c r="F330" s="6"/>
      <c r="G330" s="6">
        <v>1500</v>
      </c>
      <c r="H330" s="6"/>
      <c r="I330" s="6"/>
      <c r="J330" s="6"/>
      <c r="K330" s="6"/>
      <c r="L330" s="6">
        <v>1500</v>
      </c>
    </row>
    <row r="331" spans="1:12" ht="14.25" customHeight="1">
      <c r="A331" s="34"/>
      <c r="B331" s="4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4.25" customHeight="1">
      <c r="A332" s="35" t="s">
        <v>41</v>
      </c>
      <c r="B332" s="4" t="s">
        <v>16</v>
      </c>
      <c r="C332" s="6"/>
      <c r="D332" s="6"/>
      <c r="E332" s="6"/>
      <c r="F332" s="6"/>
      <c r="G332" s="6">
        <v>250</v>
      </c>
      <c r="H332" s="6"/>
      <c r="I332" s="6"/>
      <c r="J332" s="6"/>
      <c r="K332" s="6"/>
      <c r="L332" s="6">
        <v>250</v>
      </c>
    </row>
    <row r="333" spans="1:12" ht="14.25" customHeight="1">
      <c r="A333" s="35"/>
      <c r="B333" s="4" t="s">
        <v>17</v>
      </c>
      <c r="C333" s="6"/>
      <c r="D333" s="6"/>
      <c r="E333" s="6"/>
      <c r="F333" s="6"/>
      <c r="G333" s="6">
        <v>250</v>
      </c>
      <c r="H333" s="6"/>
      <c r="I333" s="6"/>
      <c r="J333" s="6"/>
      <c r="K333" s="6"/>
      <c r="L333" s="6">
        <v>250</v>
      </c>
    </row>
    <row r="334" spans="1:12" ht="14.25" customHeight="1">
      <c r="A334" s="35"/>
      <c r="B334" s="4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4.25" customHeight="1">
      <c r="A335" s="35" t="s">
        <v>42</v>
      </c>
      <c r="B335" s="4" t="s">
        <v>16</v>
      </c>
      <c r="C335" s="6"/>
      <c r="D335" s="6"/>
      <c r="E335" s="6"/>
      <c r="F335" s="6"/>
      <c r="G335" s="6">
        <v>10365</v>
      </c>
      <c r="H335" s="6"/>
      <c r="I335" s="6"/>
      <c r="J335" s="6"/>
      <c r="K335" s="6"/>
      <c r="L335" s="6">
        <v>10365</v>
      </c>
    </row>
    <row r="336" spans="1:12" ht="14.25" customHeight="1">
      <c r="A336" s="35"/>
      <c r="B336" s="4" t="s">
        <v>17</v>
      </c>
      <c r="C336" s="6"/>
      <c r="D336" s="6"/>
      <c r="E336" s="6"/>
      <c r="F336" s="6"/>
      <c r="G336" s="6">
        <v>10685</v>
      </c>
      <c r="H336" s="6"/>
      <c r="I336" s="6"/>
      <c r="J336" s="6"/>
      <c r="K336" s="6"/>
      <c r="L336" s="6">
        <v>10685</v>
      </c>
    </row>
    <row r="337" spans="1:12" ht="14.25" customHeight="1">
      <c r="A337" s="35"/>
      <c r="B337" s="4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4.25" customHeight="1">
      <c r="A338" s="32" t="s">
        <v>43</v>
      </c>
      <c r="B338" s="4" t="s">
        <v>16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4.25" customHeight="1">
      <c r="A339" s="33"/>
      <c r="B339" s="4" t="s">
        <v>17</v>
      </c>
      <c r="C339" s="6"/>
      <c r="D339" s="6"/>
      <c r="E339" s="6"/>
      <c r="F339" s="6"/>
      <c r="G339" s="6">
        <v>259</v>
      </c>
      <c r="H339" s="6"/>
      <c r="I339" s="6"/>
      <c r="J339" s="6"/>
      <c r="K339" s="6"/>
      <c r="L339" s="6">
        <v>259</v>
      </c>
    </row>
    <row r="340" spans="1:12" ht="14.25" customHeight="1">
      <c r="A340" s="34"/>
      <c r="B340" s="4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4.25" customHeight="1">
      <c r="A341" s="32" t="s">
        <v>44</v>
      </c>
      <c r="B341" s="4" t="s">
        <v>16</v>
      </c>
      <c r="C341" s="6"/>
      <c r="D341" s="6"/>
      <c r="E341" s="6"/>
      <c r="F341" s="6"/>
      <c r="G341" s="6"/>
      <c r="H341" s="6"/>
      <c r="I341" s="6"/>
      <c r="J341" s="6"/>
      <c r="K341" s="6"/>
      <c r="L341" s="6">
        <v>0</v>
      </c>
    </row>
    <row r="342" spans="1:12" ht="14.25" customHeight="1">
      <c r="A342" s="33"/>
      <c r="B342" s="4" t="s">
        <v>17</v>
      </c>
      <c r="C342" s="6"/>
      <c r="D342" s="6"/>
      <c r="E342" s="6"/>
      <c r="F342" s="6"/>
      <c r="G342" s="6"/>
      <c r="H342" s="6"/>
      <c r="I342" s="6"/>
      <c r="J342" s="6"/>
      <c r="K342" s="6"/>
      <c r="L342" s="6">
        <v>0</v>
      </c>
    </row>
    <row r="343" spans="1:12" ht="14.25" customHeight="1">
      <c r="A343" s="34"/>
      <c r="B343" s="4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4.25" customHeight="1">
      <c r="A344" s="32" t="s">
        <v>45</v>
      </c>
      <c r="B344" s="4" t="s">
        <v>16</v>
      </c>
      <c r="C344" s="6"/>
      <c r="D344" s="6"/>
      <c r="E344" s="6"/>
      <c r="F344" s="6"/>
      <c r="G344" s="6">
        <v>300</v>
      </c>
      <c r="H344" s="6"/>
      <c r="I344" s="6"/>
      <c r="J344" s="6"/>
      <c r="K344" s="6"/>
      <c r="L344" s="6">
        <v>300</v>
      </c>
    </row>
    <row r="345" spans="1:12" ht="14.25" customHeight="1">
      <c r="A345" s="33"/>
      <c r="B345" s="4" t="s">
        <v>17</v>
      </c>
      <c r="C345" s="6"/>
      <c r="D345" s="6"/>
      <c r="E345" s="6"/>
      <c r="F345" s="6"/>
      <c r="G345" s="6">
        <v>300</v>
      </c>
      <c r="H345" s="6"/>
      <c r="I345" s="6"/>
      <c r="J345" s="6"/>
      <c r="K345" s="6"/>
      <c r="L345" s="6">
        <v>300</v>
      </c>
    </row>
    <row r="346" spans="1:12" ht="14.25" customHeight="1">
      <c r="A346" s="34"/>
      <c r="B346" s="4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57" customHeight="1">
      <c r="A347" s="20" t="s">
        <v>2</v>
      </c>
      <c r="B347" s="20"/>
      <c r="C347" s="20" t="s">
        <v>3</v>
      </c>
      <c r="D347" s="20" t="s">
        <v>4</v>
      </c>
      <c r="E347" s="20" t="s">
        <v>5</v>
      </c>
      <c r="F347" s="20" t="s">
        <v>6</v>
      </c>
      <c r="G347" s="20" t="s">
        <v>7</v>
      </c>
      <c r="H347" s="20" t="s">
        <v>8</v>
      </c>
      <c r="I347" s="20" t="s">
        <v>9</v>
      </c>
      <c r="J347" s="20" t="s">
        <v>10</v>
      </c>
      <c r="K347" s="20" t="s">
        <v>11</v>
      </c>
      <c r="L347" s="20" t="s">
        <v>12</v>
      </c>
    </row>
    <row r="348" spans="1:12" ht="14.25" customHeight="1">
      <c r="A348" s="32" t="s">
        <v>46</v>
      </c>
      <c r="B348" s="4" t="s">
        <v>16</v>
      </c>
      <c r="C348" s="6">
        <v>2983</v>
      </c>
      <c r="D348" s="6">
        <v>739</v>
      </c>
      <c r="E348" s="6">
        <v>3000</v>
      </c>
      <c r="F348" s="6">
        <v>53</v>
      </c>
      <c r="G348" s="6"/>
      <c r="H348" s="6"/>
      <c r="I348" s="6"/>
      <c r="J348" s="6"/>
      <c r="K348" s="6"/>
      <c r="L348" s="6">
        <v>6775</v>
      </c>
    </row>
    <row r="349" spans="1:12" ht="14.25" customHeight="1">
      <c r="A349" s="33"/>
      <c r="B349" s="4" t="s">
        <v>17</v>
      </c>
      <c r="C349" s="6">
        <v>3020</v>
      </c>
      <c r="D349" s="6">
        <v>749</v>
      </c>
      <c r="E349" s="6">
        <v>2298</v>
      </c>
      <c r="F349" s="6">
        <v>53</v>
      </c>
      <c r="G349" s="6"/>
      <c r="H349" s="6"/>
      <c r="I349" s="6"/>
      <c r="J349" s="6"/>
      <c r="K349" s="6"/>
      <c r="L349" s="6">
        <v>6120</v>
      </c>
    </row>
    <row r="350" spans="1:12" ht="14.25" customHeight="1">
      <c r="A350" s="34"/>
      <c r="B350" s="4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4.25" customHeight="1">
      <c r="A351" s="32" t="s">
        <v>47</v>
      </c>
      <c r="B351" s="4" t="s">
        <v>16</v>
      </c>
      <c r="C351" s="6"/>
      <c r="D351" s="6"/>
      <c r="E351" s="6">
        <v>1340</v>
      </c>
      <c r="F351" s="6"/>
      <c r="G351" s="6"/>
      <c r="H351" s="6"/>
      <c r="I351" s="6"/>
      <c r="J351" s="6"/>
      <c r="K351" s="6"/>
      <c r="L351" s="6">
        <v>1340</v>
      </c>
    </row>
    <row r="352" spans="1:12" ht="14.25" customHeight="1">
      <c r="A352" s="33"/>
      <c r="B352" s="4" t="s">
        <v>17</v>
      </c>
      <c r="C352" s="6"/>
      <c r="D352" s="6"/>
      <c r="E352" s="6">
        <v>1325</v>
      </c>
      <c r="F352" s="6"/>
      <c r="G352" s="6"/>
      <c r="H352" s="6"/>
      <c r="I352" s="6"/>
      <c r="J352" s="6"/>
      <c r="K352" s="6"/>
      <c r="L352" s="6">
        <v>1325</v>
      </c>
    </row>
    <row r="353" spans="1:12" ht="14.25" customHeight="1">
      <c r="A353" s="34"/>
      <c r="B353" s="4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4.25" customHeight="1">
      <c r="A354" s="32" t="s">
        <v>49</v>
      </c>
      <c r="B354" s="4" t="s">
        <v>16</v>
      </c>
      <c r="C354" s="6"/>
      <c r="D354" s="6"/>
      <c r="E354" s="6">
        <v>217</v>
      </c>
      <c r="F354" s="6"/>
      <c r="G354" s="6"/>
      <c r="H354" s="6"/>
      <c r="I354" s="6"/>
      <c r="J354" s="6"/>
      <c r="K354" s="6"/>
      <c r="L354" s="6">
        <v>217</v>
      </c>
    </row>
    <row r="355" spans="1:12" ht="14.25" customHeight="1">
      <c r="A355" s="33"/>
      <c r="B355" s="4" t="s">
        <v>17</v>
      </c>
      <c r="C355" s="6"/>
      <c r="D355" s="6"/>
      <c r="E355" s="6">
        <v>217</v>
      </c>
      <c r="F355" s="6"/>
      <c r="G355" s="6"/>
      <c r="H355" s="6"/>
      <c r="I355" s="6"/>
      <c r="J355" s="6"/>
      <c r="K355" s="6"/>
      <c r="L355" s="6">
        <v>217</v>
      </c>
    </row>
    <row r="356" spans="1:12" ht="14.25" customHeight="1">
      <c r="A356" s="34"/>
      <c r="B356" s="4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4.25" customHeight="1">
      <c r="A357" s="32" t="s">
        <v>50</v>
      </c>
      <c r="B357" s="4" t="s">
        <v>16</v>
      </c>
      <c r="C357" s="6">
        <v>7794</v>
      </c>
      <c r="D357" s="6">
        <v>2050</v>
      </c>
      <c r="E357" s="6">
        <v>4294</v>
      </c>
      <c r="F357" s="6">
        <v>57</v>
      </c>
      <c r="G357" s="6"/>
      <c r="H357" s="6"/>
      <c r="I357" s="6"/>
      <c r="J357" s="6"/>
      <c r="K357" s="6"/>
      <c r="L357" s="6">
        <v>14195</v>
      </c>
    </row>
    <row r="358" spans="1:12" ht="14.25" customHeight="1">
      <c r="A358" s="33"/>
      <c r="B358" s="4" t="s">
        <v>17</v>
      </c>
      <c r="C358" s="6">
        <v>7794</v>
      </c>
      <c r="D358" s="6">
        <v>2050</v>
      </c>
      <c r="E358" s="6">
        <v>4294</v>
      </c>
      <c r="F358" s="6">
        <v>57</v>
      </c>
      <c r="G358" s="6"/>
      <c r="H358" s="6"/>
      <c r="I358" s="6"/>
      <c r="J358" s="6"/>
      <c r="K358" s="6"/>
      <c r="L358" s="6">
        <v>14195</v>
      </c>
    </row>
    <row r="359" spans="1:12" ht="14.25" customHeight="1">
      <c r="A359" s="34"/>
      <c r="B359" s="4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4.25" customHeight="1">
      <c r="A360" s="32" t="s">
        <v>51</v>
      </c>
      <c r="B360" s="4" t="s">
        <v>16</v>
      </c>
      <c r="C360" s="6">
        <v>16302</v>
      </c>
      <c r="D360" s="6">
        <v>4473</v>
      </c>
      <c r="E360" s="6">
        <v>4900</v>
      </c>
      <c r="F360" s="6">
        <v>615</v>
      </c>
      <c r="G360" s="6"/>
      <c r="H360" s="6"/>
      <c r="I360" s="6"/>
      <c r="J360" s="6"/>
      <c r="K360" s="6"/>
      <c r="L360" s="6">
        <v>26290</v>
      </c>
    </row>
    <row r="361" spans="1:12" ht="14.25" customHeight="1">
      <c r="A361" s="33"/>
      <c r="B361" s="4" t="s">
        <v>17</v>
      </c>
      <c r="C361" s="6">
        <v>18932</v>
      </c>
      <c r="D361" s="6">
        <v>4905</v>
      </c>
      <c r="E361" s="6">
        <v>12860</v>
      </c>
      <c r="F361" s="6">
        <v>1577</v>
      </c>
      <c r="G361" s="6"/>
      <c r="H361" s="6">
        <v>42145</v>
      </c>
      <c r="I361" s="6"/>
      <c r="J361" s="6"/>
      <c r="K361" s="6"/>
      <c r="L361" s="6">
        <v>80419</v>
      </c>
    </row>
    <row r="362" spans="1:12" ht="14.25" customHeight="1">
      <c r="A362" s="34"/>
      <c r="B362" s="4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4.25" customHeight="1">
      <c r="A363" s="32" t="s">
        <v>52</v>
      </c>
      <c r="B363" s="4" t="s">
        <v>16</v>
      </c>
      <c r="C363" s="6"/>
      <c r="D363" s="6"/>
      <c r="E363" s="6"/>
      <c r="F363" s="6"/>
      <c r="G363" s="6">
        <v>5573</v>
      </c>
      <c r="H363" s="6"/>
      <c r="I363" s="6"/>
      <c r="J363" s="6"/>
      <c r="K363" s="6"/>
      <c r="L363" s="6">
        <v>5573</v>
      </c>
    </row>
    <row r="364" spans="1:12" ht="14.25" customHeight="1">
      <c r="A364" s="33"/>
      <c r="B364" s="4" t="s">
        <v>17</v>
      </c>
      <c r="C364" s="6"/>
      <c r="D364" s="6"/>
      <c r="E364" s="6"/>
      <c r="F364" s="6"/>
      <c r="G364" s="6">
        <v>5573</v>
      </c>
      <c r="H364" s="6"/>
      <c r="I364" s="6"/>
      <c r="J364" s="6"/>
      <c r="K364" s="6"/>
      <c r="L364" s="6">
        <v>5573</v>
      </c>
    </row>
    <row r="365" spans="1:12" ht="14.25" customHeight="1">
      <c r="A365" s="34"/>
      <c r="B365" s="4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4.25" customHeight="1">
      <c r="A366" s="35" t="s">
        <v>53</v>
      </c>
      <c r="B366" s="4" t="s">
        <v>16</v>
      </c>
      <c r="C366" s="6">
        <v>2990</v>
      </c>
      <c r="D366" s="6">
        <v>799</v>
      </c>
      <c r="E366" s="6">
        <v>2100</v>
      </c>
      <c r="F366" s="6">
        <v>12</v>
      </c>
      <c r="G366" s="6"/>
      <c r="H366" s="6"/>
      <c r="I366" s="6"/>
      <c r="J366" s="6"/>
      <c r="K366" s="6"/>
      <c r="L366" s="6">
        <v>5901</v>
      </c>
    </row>
    <row r="367" spans="1:12" ht="14.25" customHeight="1">
      <c r="A367" s="35"/>
      <c r="B367" s="4" t="s">
        <v>17</v>
      </c>
      <c r="C367" s="6">
        <v>3075</v>
      </c>
      <c r="D367" s="6">
        <v>822</v>
      </c>
      <c r="E367" s="6">
        <v>2100</v>
      </c>
      <c r="F367" s="6">
        <v>12</v>
      </c>
      <c r="G367" s="6"/>
      <c r="H367" s="6"/>
      <c r="I367" s="6"/>
      <c r="J367" s="6"/>
      <c r="K367" s="6"/>
      <c r="L367" s="6">
        <v>6009</v>
      </c>
    </row>
    <row r="368" spans="1:12" ht="14.25" customHeight="1">
      <c r="A368" s="35"/>
      <c r="B368" s="4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4.25" customHeight="1">
      <c r="A369" s="32" t="s">
        <v>54</v>
      </c>
      <c r="B369" s="12" t="s">
        <v>16</v>
      </c>
      <c r="C369" s="13"/>
      <c r="D369" s="13"/>
      <c r="E369" s="13">
        <v>890</v>
      </c>
      <c r="F369" s="13"/>
      <c r="G369" s="13"/>
      <c r="H369" s="13"/>
      <c r="I369" s="13"/>
      <c r="J369" s="13"/>
      <c r="K369" s="13"/>
      <c r="L369" s="13">
        <v>890</v>
      </c>
    </row>
    <row r="370" spans="1:12" ht="14.25" customHeight="1">
      <c r="A370" s="33"/>
      <c r="B370" s="4" t="s">
        <v>17</v>
      </c>
      <c r="C370" s="6"/>
      <c r="D370" s="6"/>
      <c r="E370" s="6">
        <v>890</v>
      </c>
      <c r="F370" s="6"/>
      <c r="G370" s="6"/>
      <c r="H370" s="6"/>
      <c r="I370" s="6"/>
      <c r="J370" s="6"/>
      <c r="K370" s="6"/>
      <c r="L370" s="6">
        <v>890</v>
      </c>
    </row>
    <row r="371" spans="1:12" ht="14.25" customHeight="1">
      <c r="A371" s="34"/>
      <c r="B371" s="4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4.25" customHeight="1">
      <c r="A372" s="4" t="s">
        <v>57</v>
      </c>
      <c r="B372" s="4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30" customHeight="1">
      <c r="A373" s="25" t="s">
        <v>14</v>
      </c>
      <c r="B373" s="4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4.25" customHeight="1">
      <c r="A374" s="32" t="s">
        <v>58</v>
      </c>
      <c r="B374" s="12" t="s">
        <v>16</v>
      </c>
      <c r="C374" s="6">
        <v>29949</v>
      </c>
      <c r="D374" s="6">
        <v>7461</v>
      </c>
      <c r="E374" s="6">
        <v>7162</v>
      </c>
      <c r="F374" s="6">
        <v>428</v>
      </c>
      <c r="G374" s="6"/>
      <c r="H374" s="6"/>
      <c r="I374" s="6"/>
      <c r="J374" s="6"/>
      <c r="K374" s="6"/>
      <c r="L374" s="6">
        <v>45000</v>
      </c>
    </row>
    <row r="375" spans="1:12" ht="14.25" customHeight="1">
      <c r="A375" s="33"/>
      <c r="B375" s="4" t="s">
        <v>17</v>
      </c>
      <c r="C375" s="6">
        <v>31553</v>
      </c>
      <c r="D375" s="6">
        <v>7709</v>
      </c>
      <c r="E375" s="6">
        <v>7302</v>
      </c>
      <c r="F375" s="6">
        <v>428</v>
      </c>
      <c r="G375" s="6"/>
      <c r="H375" s="6"/>
      <c r="I375" s="6">
        <v>560</v>
      </c>
      <c r="J375" s="6"/>
      <c r="K375" s="6"/>
      <c r="L375" s="6">
        <v>47552</v>
      </c>
    </row>
    <row r="376" spans="1:12" ht="14.25" customHeight="1">
      <c r="A376" s="34"/>
      <c r="B376" s="4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4.25" customHeight="1">
      <c r="A377" s="4" t="s">
        <v>60</v>
      </c>
      <c r="B377" s="4"/>
      <c r="C377" s="6"/>
      <c r="D377" s="6"/>
      <c r="E377" s="6"/>
      <c r="F377" s="6"/>
      <c r="G377" s="6"/>
      <c r="H377" s="6"/>
      <c r="I377" s="6"/>
      <c r="J377" s="6"/>
      <c r="K377" s="6"/>
      <c r="L377" s="6">
        <v>0</v>
      </c>
    </row>
    <row r="378" spans="1:12" ht="33" customHeight="1">
      <c r="A378" s="11" t="s">
        <v>14</v>
      </c>
      <c r="B378" s="5"/>
      <c r="C378" s="6"/>
      <c r="D378" s="6"/>
      <c r="E378" s="6"/>
      <c r="F378" s="6"/>
      <c r="G378" s="6"/>
      <c r="H378" s="6"/>
      <c r="I378" s="6"/>
      <c r="J378" s="6"/>
      <c r="K378" s="6"/>
      <c r="L378" s="6">
        <v>0</v>
      </c>
    </row>
    <row r="379" spans="1:12" ht="14.25" customHeight="1">
      <c r="A379" s="28" t="s">
        <v>61</v>
      </c>
      <c r="B379" s="4" t="s">
        <v>16</v>
      </c>
      <c r="C379" s="6"/>
      <c r="D379" s="6"/>
      <c r="E379" s="6">
        <v>8065</v>
      </c>
      <c r="F379" s="6"/>
      <c r="G379" s="6"/>
      <c r="H379" s="6"/>
      <c r="I379" s="6"/>
      <c r="J379" s="6"/>
      <c r="K379" s="6"/>
      <c r="L379" s="6">
        <v>8065</v>
      </c>
    </row>
    <row r="380" spans="1:12" ht="14.25" customHeight="1">
      <c r="A380" s="36"/>
      <c r="B380" s="4" t="s">
        <v>17</v>
      </c>
      <c r="C380" s="6"/>
      <c r="D380" s="6"/>
      <c r="E380" s="6">
        <v>8065</v>
      </c>
      <c r="F380" s="6"/>
      <c r="G380" s="6"/>
      <c r="H380" s="6"/>
      <c r="I380" s="6"/>
      <c r="J380" s="6"/>
      <c r="K380" s="6"/>
      <c r="L380" s="6">
        <v>8065</v>
      </c>
    </row>
    <row r="381" spans="1:12" ht="14.25" customHeight="1">
      <c r="A381" s="37"/>
      <c r="B381" s="4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4.25" customHeight="1">
      <c r="A382" s="28" t="s">
        <v>62</v>
      </c>
      <c r="B382" s="4" t="s">
        <v>16</v>
      </c>
      <c r="C382" s="6">
        <v>19802</v>
      </c>
      <c r="D382" s="6">
        <v>5304</v>
      </c>
      <c r="E382" s="6">
        <v>4480</v>
      </c>
      <c r="F382" s="6">
        <v>153</v>
      </c>
      <c r="G382" s="6"/>
      <c r="H382" s="6"/>
      <c r="I382" s="6"/>
      <c r="J382" s="6"/>
      <c r="K382" s="6"/>
      <c r="L382" s="6">
        <v>29739</v>
      </c>
    </row>
    <row r="383" spans="1:12" ht="14.25" customHeight="1">
      <c r="A383" s="36"/>
      <c r="B383" s="4" t="s">
        <v>17</v>
      </c>
      <c r="C383" s="18">
        <v>21194</v>
      </c>
      <c r="D383" s="6">
        <v>5558</v>
      </c>
      <c r="E383" s="6">
        <v>4666</v>
      </c>
      <c r="F383" s="6">
        <v>153</v>
      </c>
      <c r="G383" s="6">
        <v>522</v>
      </c>
      <c r="H383" s="6"/>
      <c r="I383" s="6"/>
      <c r="J383" s="6"/>
      <c r="K383" s="6"/>
      <c r="L383" s="6">
        <v>32093</v>
      </c>
    </row>
    <row r="384" spans="1:12" ht="14.25" customHeight="1">
      <c r="A384" s="37"/>
      <c r="B384" s="4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4.25" customHeight="1">
      <c r="A385" s="28" t="s">
        <v>63</v>
      </c>
      <c r="B385" s="4" t="s">
        <v>16</v>
      </c>
      <c r="C385" s="19">
        <v>26062</v>
      </c>
      <c r="D385" s="19">
        <v>6833</v>
      </c>
      <c r="E385" s="19">
        <v>4060</v>
      </c>
      <c r="F385" s="19">
        <v>187</v>
      </c>
      <c r="G385" s="4"/>
      <c r="H385" s="19">
        <v>9883</v>
      </c>
      <c r="I385" s="4"/>
      <c r="J385" s="4"/>
      <c r="K385" s="4"/>
      <c r="L385" s="6">
        <v>47025</v>
      </c>
    </row>
    <row r="386" spans="1:12" ht="14.25" customHeight="1">
      <c r="A386" s="36"/>
      <c r="B386" s="4" t="s">
        <v>17</v>
      </c>
      <c r="C386" s="19">
        <v>28685</v>
      </c>
      <c r="D386" s="19">
        <v>7166</v>
      </c>
      <c r="E386" s="19">
        <v>4331</v>
      </c>
      <c r="F386" s="19">
        <v>187</v>
      </c>
      <c r="G386" s="4"/>
      <c r="H386" s="19">
        <v>0</v>
      </c>
      <c r="I386" s="4"/>
      <c r="J386" s="4"/>
      <c r="K386" s="4"/>
      <c r="L386" s="6">
        <v>40369</v>
      </c>
    </row>
    <row r="387" spans="1:12" ht="14.25" customHeight="1">
      <c r="A387" s="37"/>
      <c r="B387" s="4"/>
      <c r="C387" s="19"/>
      <c r="D387" s="19"/>
      <c r="E387" s="19"/>
      <c r="F387" s="19"/>
      <c r="G387" s="4"/>
      <c r="H387" s="19"/>
      <c r="I387" s="4"/>
      <c r="J387" s="4"/>
      <c r="K387" s="4"/>
      <c r="L387" s="6"/>
    </row>
    <row r="388" spans="1:12" ht="14.25" customHeight="1">
      <c r="A388" s="27" t="s">
        <v>64</v>
      </c>
      <c r="B388" s="4" t="s">
        <v>16</v>
      </c>
      <c r="C388" s="6">
        <v>0</v>
      </c>
      <c r="D388" s="6">
        <v>0</v>
      </c>
      <c r="E388" s="6"/>
      <c r="F388" s="6"/>
      <c r="G388" s="6"/>
      <c r="H388" s="6"/>
      <c r="I388" s="6"/>
      <c r="J388" s="6"/>
      <c r="K388" s="6"/>
      <c r="L388" s="6">
        <v>0</v>
      </c>
    </row>
    <row r="389" spans="1:12" ht="14.25" customHeight="1">
      <c r="A389" s="27"/>
      <c r="B389" s="4" t="s">
        <v>17</v>
      </c>
      <c r="C389" s="6">
        <v>0</v>
      </c>
      <c r="D389" s="6">
        <v>0</v>
      </c>
      <c r="E389" s="6"/>
      <c r="F389" s="6"/>
      <c r="G389" s="6"/>
      <c r="H389" s="6"/>
      <c r="I389" s="6"/>
      <c r="J389" s="6"/>
      <c r="K389" s="6"/>
      <c r="L389" s="6">
        <v>0</v>
      </c>
    </row>
    <row r="390" spans="1:12" ht="14.25" customHeight="1">
      <c r="A390" s="27"/>
      <c r="B390" s="4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4.25" customHeight="1">
      <c r="A391" s="26"/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55.5" customHeight="1">
      <c r="A392" s="4" t="s">
        <v>2</v>
      </c>
      <c r="B392" s="4"/>
      <c r="C392" s="4" t="s">
        <v>3</v>
      </c>
      <c r="D392" s="4" t="s">
        <v>4</v>
      </c>
      <c r="E392" s="4" t="s">
        <v>5</v>
      </c>
      <c r="F392" s="4" t="s">
        <v>6</v>
      </c>
      <c r="G392" s="4" t="s">
        <v>7</v>
      </c>
      <c r="H392" s="4" t="s">
        <v>8</v>
      </c>
      <c r="I392" s="4" t="s">
        <v>9</v>
      </c>
      <c r="J392" s="4" t="s">
        <v>10</v>
      </c>
      <c r="K392" s="4" t="s">
        <v>11</v>
      </c>
      <c r="L392" s="4" t="s">
        <v>12</v>
      </c>
    </row>
    <row r="393" spans="1:12" ht="14.25" customHeight="1">
      <c r="A393" s="28" t="s">
        <v>65</v>
      </c>
      <c r="B393" s="4" t="s">
        <v>16</v>
      </c>
      <c r="C393" s="6"/>
      <c r="D393" s="6"/>
      <c r="E393" s="6">
        <v>360</v>
      </c>
      <c r="F393" s="6"/>
      <c r="G393" s="6"/>
      <c r="H393" s="6"/>
      <c r="I393" s="6"/>
      <c r="J393" s="6"/>
      <c r="K393" s="6"/>
      <c r="L393" s="6">
        <v>360</v>
      </c>
    </row>
    <row r="394" spans="1:12" ht="14.25" customHeight="1">
      <c r="A394" s="36"/>
      <c r="B394" s="4" t="s">
        <v>17</v>
      </c>
      <c r="C394" s="6"/>
      <c r="D394" s="6"/>
      <c r="E394" s="6">
        <v>360</v>
      </c>
      <c r="F394" s="6"/>
      <c r="G394" s="6"/>
      <c r="H394" s="6"/>
      <c r="I394" s="6"/>
      <c r="J394" s="6"/>
      <c r="K394" s="6"/>
      <c r="L394" s="6">
        <v>360</v>
      </c>
    </row>
    <row r="395" spans="1:12" ht="14.25" customHeight="1">
      <c r="A395" s="37"/>
      <c r="B395" s="4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4.25" customHeight="1">
      <c r="A396" s="28" t="s">
        <v>66</v>
      </c>
      <c r="B396" s="4" t="s">
        <v>16</v>
      </c>
      <c r="C396" s="6">
        <v>1841</v>
      </c>
      <c r="D396" s="6">
        <v>488</v>
      </c>
      <c r="E396" s="6">
        <v>1140</v>
      </c>
      <c r="F396" s="6">
        <v>17</v>
      </c>
      <c r="G396" s="6"/>
      <c r="H396" s="6"/>
      <c r="I396" s="6"/>
      <c r="J396" s="6"/>
      <c r="K396" s="6"/>
      <c r="L396" s="6">
        <v>3486</v>
      </c>
    </row>
    <row r="397" spans="1:12" ht="14.25" customHeight="1">
      <c r="A397" s="36"/>
      <c r="B397" s="4" t="s">
        <v>17</v>
      </c>
      <c r="C397" s="6">
        <v>1922</v>
      </c>
      <c r="D397" s="6">
        <v>510</v>
      </c>
      <c r="E397" s="6">
        <v>1202</v>
      </c>
      <c r="F397" s="6">
        <v>17</v>
      </c>
      <c r="G397" s="6"/>
      <c r="H397" s="6"/>
      <c r="I397" s="6"/>
      <c r="J397" s="6"/>
      <c r="K397" s="6"/>
      <c r="L397" s="6">
        <v>3651</v>
      </c>
    </row>
    <row r="398" spans="1:12" ht="14.25" customHeight="1">
      <c r="A398" s="37"/>
      <c r="B398" s="4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4.25" customHeight="1">
      <c r="A399" s="28" t="s">
        <v>67</v>
      </c>
      <c r="B399" s="4" t="s">
        <v>16</v>
      </c>
      <c r="C399" s="6"/>
      <c r="D399" s="6"/>
      <c r="E399" s="6">
        <v>315</v>
      </c>
      <c r="F399" s="6"/>
      <c r="G399" s="6"/>
      <c r="H399" s="6"/>
      <c r="I399" s="6"/>
      <c r="J399" s="6"/>
      <c r="K399" s="6"/>
      <c r="L399" s="6">
        <v>315</v>
      </c>
    </row>
    <row r="400" spans="1:12" ht="14.25" customHeight="1">
      <c r="A400" s="36"/>
      <c r="B400" s="4" t="s">
        <v>17</v>
      </c>
      <c r="C400" s="6"/>
      <c r="D400" s="6"/>
      <c r="E400" s="6">
        <v>315</v>
      </c>
      <c r="F400" s="6"/>
      <c r="G400" s="6"/>
      <c r="H400" s="6"/>
      <c r="I400" s="6"/>
      <c r="J400" s="6"/>
      <c r="K400" s="6"/>
      <c r="L400" s="6">
        <v>315</v>
      </c>
    </row>
    <row r="401" spans="1:12" ht="14.25" customHeight="1">
      <c r="A401" s="37"/>
      <c r="B401" s="4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4.25" customHeight="1">
      <c r="A402" s="28" t="s">
        <v>68</v>
      </c>
      <c r="B402" s="4" t="s">
        <v>16</v>
      </c>
      <c r="C402" s="6">
        <v>2510</v>
      </c>
      <c r="D402" s="6">
        <v>660</v>
      </c>
      <c r="E402" s="6">
        <v>2585</v>
      </c>
      <c r="F402" s="6">
        <v>23</v>
      </c>
      <c r="G402" s="6"/>
      <c r="H402" s="6">
        <v>19290</v>
      </c>
      <c r="I402" s="6"/>
      <c r="J402" s="6"/>
      <c r="K402" s="6"/>
      <c r="L402" s="6">
        <v>25068</v>
      </c>
    </row>
    <row r="403" spans="1:12" ht="14.25" customHeight="1">
      <c r="A403" s="36"/>
      <c r="B403" s="4" t="s">
        <v>17</v>
      </c>
      <c r="C403" s="6">
        <v>2768</v>
      </c>
      <c r="D403" s="6">
        <v>730</v>
      </c>
      <c r="E403" s="6">
        <v>2606</v>
      </c>
      <c r="F403" s="6">
        <v>23</v>
      </c>
      <c r="G403" s="6"/>
      <c r="H403" s="6">
        <v>0</v>
      </c>
      <c r="I403" s="6"/>
      <c r="J403" s="6"/>
      <c r="K403" s="6"/>
      <c r="L403" s="6">
        <v>6127</v>
      </c>
    </row>
    <row r="404" spans="1:12" ht="14.25" customHeight="1">
      <c r="A404" s="37"/>
      <c r="B404" s="4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4.25" customHeight="1">
      <c r="A405" s="28" t="s">
        <v>69</v>
      </c>
      <c r="B405" s="4" t="s">
        <v>16</v>
      </c>
      <c r="C405" s="6"/>
      <c r="D405" s="6"/>
      <c r="E405" s="6">
        <v>310</v>
      </c>
      <c r="F405" s="6"/>
      <c r="G405" s="6"/>
      <c r="H405" s="6"/>
      <c r="I405" s="6"/>
      <c r="J405" s="6"/>
      <c r="K405" s="6"/>
      <c r="L405" s="6">
        <v>310</v>
      </c>
    </row>
    <row r="406" spans="1:12" ht="14.25" customHeight="1">
      <c r="A406" s="36"/>
      <c r="B406" s="4" t="s">
        <v>17</v>
      </c>
      <c r="C406" s="6"/>
      <c r="D406" s="6"/>
      <c r="E406" s="6">
        <v>310</v>
      </c>
      <c r="F406" s="6"/>
      <c r="G406" s="6"/>
      <c r="H406" s="6"/>
      <c r="I406" s="6"/>
      <c r="J406" s="6"/>
      <c r="K406" s="6"/>
      <c r="L406" s="6">
        <v>310</v>
      </c>
    </row>
    <row r="407" spans="1:12" ht="14.25" customHeight="1">
      <c r="A407" s="37"/>
      <c r="B407" s="4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4.25" customHeight="1">
      <c r="A408" s="27" t="s">
        <v>30</v>
      </c>
      <c r="B408" s="4" t="s">
        <v>16</v>
      </c>
      <c r="C408" s="6"/>
      <c r="D408" s="6"/>
      <c r="E408" s="6">
        <v>20</v>
      </c>
      <c r="F408" s="6"/>
      <c r="G408" s="6"/>
      <c r="H408" s="6"/>
      <c r="I408" s="6"/>
      <c r="J408" s="6"/>
      <c r="K408" s="6"/>
      <c r="L408" s="6">
        <v>20</v>
      </c>
    </row>
    <row r="409" spans="1:12" ht="14.25" customHeight="1">
      <c r="A409" s="27"/>
      <c r="B409" s="4" t="s">
        <v>17</v>
      </c>
      <c r="C409" s="6"/>
      <c r="D409" s="6"/>
      <c r="E409" s="6">
        <v>20</v>
      </c>
      <c r="F409" s="6"/>
      <c r="G409" s="6"/>
      <c r="H409" s="6"/>
      <c r="I409" s="6"/>
      <c r="J409" s="6"/>
      <c r="K409" s="6"/>
      <c r="L409" s="6">
        <v>20</v>
      </c>
    </row>
    <row r="410" spans="1:12" ht="14.25" customHeight="1">
      <c r="A410" s="27"/>
      <c r="B410" s="4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33.75" customHeight="1">
      <c r="A411" s="5" t="s">
        <v>48</v>
      </c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4.25" customHeight="1">
      <c r="A412" s="28" t="s">
        <v>70</v>
      </c>
      <c r="B412" s="4" t="s">
        <v>16</v>
      </c>
      <c r="C412" s="6">
        <v>4810</v>
      </c>
      <c r="D412" s="6">
        <v>1223</v>
      </c>
      <c r="E412" s="6">
        <v>1960</v>
      </c>
      <c r="F412" s="6">
        <v>54</v>
      </c>
      <c r="G412" s="6"/>
      <c r="H412" s="6"/>
      <c r="I412" s="6"/>
      <c r="J412" s="6"/>
      <c r="K412" s="6"/>
      <c r="L412" s="6">
        <v>8047</v>
      </c>
    </row>
    <row r="413" spans="1:12" ht="14.25" customHeight="1">
      <c r="A413" s="36"/>
      <c r="B413" s="4" t="s">
        <v>17</v>
      </c>
      <c r="C413" s="6">
        <v>5320</v>
      </c>
      <c r="D413" s="6">
        <v>1361</v>
      </c>
      <c r="E413" s="6">
        <v>1960</v>
      </c>
      <c r="F413" s="6">
        <v>54</v>
      </c>
      <c r="G413" s="6"/>
      <c r="H413" s="6"/>
      <c r="I413" s="6"/>
      <c r="J413" s="6"/>
      <c r="K413" s="6"/>
      <c r="L413" s="6">
        <v>8695</v>
      </c>
    </row>
    <row r="414" spans="1:12" ht="14.25" customHeight="1">
      <c r="A414" s="37"/>
      <c r="B414" s="4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4.25" customHeight="1">
      <c r="A415" s="28" t="s">
        <v>71</v>
      </c>
      <c r="B415" s="4" t="s">
        <v>16</v>
      </c>
      <c r="C415" s="6"/>
      <c r="D415" s="6"/>
      <c r="E415" s="6">
        <v>343</v>
      </c>
      <c r="F415" s="6"/>
      <c r="G415" s="6"/>
      <c r="H415" s="6"/>
      <c r="I415" s="6"/>
      <c r="J415" s="6"/>
      <c r="K415" s="6"/>
      <c r="L415" s="6">
        <v>343</v>
      </c>
    </row>
    <row r="416" spans="1:12" ht="14.25" customHeight="1">
      <c r="A416" s="36"/>
      <c r="B416" s="4" t="s">
        <v>17</v>
      </c>
      <c r="C416" s="6"/>
      <c r="D416" s="6"/>
      <c r="E416" s="6">
        <v>343</v>
      </c>
      <c r="F416" s="6"/>
      <c r="G416" s="6"/>
      <c r="H416" s="6"/>
      <c r="I416" s="6"/>
      <c r="J416" s="6"/>
      <c r="K416" s="6"/>
      <c r="L416" s="6">
        <v>343</v>
      </c>
    </row>
    <row r="417" spans="1:12" ht="14.25" customHeight="1">
      <c r="A417" s="37"/>
      <c r="B417" s="4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4.25" customHeight="1">
      <c r="A418" s="4" t="s">
        <v>73</v>
      </c>
      <c r="B418" s="4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4.25" customHeight="1">
      <c r="A419" s="4" t="s">
        <v>14</v>
      </c>
      <c r="B419" s="4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4.25" customHeight="1">
      <c r="A420" s="27" t="s">
        <v>74</v>
      </c>
      <c r="B420" s="4" t="s">
        <v>16</v>
      </c>
      <c r="C420" s="6"/>
      <c r="D420" s="6"/>
      <c r="E420" s="6">
        <v>5100</v>
      </c>
      <c r="F420" s="6"/>
      <c r="G420" s="6"/>
      <c r="H420" s="6"/>
      <c r="I420" s="6"/>
      <c r="J420" s="6"/>
      <c r="K420" s="6"/>
      <c r="L420" s="6">
        <v>5100</v>
      </c>
    </row>
    <row r="421" spans="1:12" ht="14.25" customHeight="1">
      <c r="A421" s="27"/>
      <c r="B421" s="4" t="s">
        <v>17</v>
      </c>
      <c r="C421" s="6"/>
      <c r="D421" s="6"/>
      <c r="E421" s="6">
        <v>5100</v>
      </c>
      <c r="F421" s="6"/>
      <c r="G421" s="6"/>
      <c r="H421" s="6"/>
      <c r="I421" s="6"/>
      <c r="J421" s="6"/>
      <c r="K421" s="6"/>
      <c r="L421" s="6">
        <v>5100</v>
      </c>
    </row>
    <row r="422" spans="1:12" ht="14.25" customHeight="1">
      <c r="A422" s="27"/>
      <c r="B422" s="4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4.25" customHeight="1">
      <c r="A423" s="27" t="s">
        <v>75</v>
      </c>
      <c r="B423" s="4" t="s">
        <v>16</v>
      </c>
      <c r="C423" s="6">
        <v>28176</v>
      </c>
      <c r="D423" s="6">
        <v>7253</v>
      </c>
      <c r="E423" s="6">
        <v>5000</v>
      </c>
      <c r="F423" s="6">
        <v>352</v>
      </c>
      <c r="G423" s="6"/>
      <c r="H423" s="6">
        <v>12972</v>
      </c>
      <c r="I423" s="6"/>
      <c r="J423" s="6"/>
      <c r="K423" s="6"/>
      <c r="L423" s="6">
        <v>53753</v>
      </c>
    </row>
    <row r="424" spans="1:12" ht="14.25" customHeight="1">
      <c r="A424" s="27"/>
      <c r="B424" s="4" t="s">
        <v>17</v>
      </c>
      <c r="C424" s="6">
        <v>29282</v>
      </c>
      <c r="D424" s="6">
        <v>7552</v>
      </c>
      <c r="E424" s="6">
        <v>5000</v>
      </c>
      <c r="F424" s="6">
        <v>352</v>
      </c>
      <c r="G424" s="6"/>
      <c r="H424" s="6">
        <v>0</v>
      </c>
      <c r="I424" s="6"/>
      <c r="J424" s="6"/>
      <c r="K424" s="6"/>
      <c r="L424" s="6">
        <v>42186</v>
      </c>
    </row>
    <row r="425" spans="1:12" ht="14.25" customHeight="1">
      <c r="A425" s="27"/>
      <c r="B425" s="4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4.25" customHeight="1">
      <c r="A426" s="27" t="s">
        <v>76</v>
      </c>
      <c r="B426" s="4" t="s">
        <v>16</v>
      </c>
      <c r="C426" s="6">
        <v>1329</v>
      </c>
      <c r="D426" s="6">
        <v>336</v>
      </c>
      <c r="E426" s="6">
        <v>25</v>
      </c>
      <c r="F426" s="6">
        <v>12</v>
      </c>
      <c r="G426" s="6"/>
      <c r="H426" s="6"/>
      <c r="I426" s="6"/>
      <c r="J426" s="6"/>
      <c r="K426" s="6"/>
      <c r="L426" s="6">
        <v>1702</v>
      </c>
    </row>
    <row r="427" spans="1:12" ht="14.25" customHeight="1">
      <c r="A427" s="27"/>
      <c r="B427" s="4" t="s">
        <v>17</v>
      </c>
      <c r="C427" s="6">
        <v>1150</v>
      </c>
      <c r="D427" s="6">
        <v>336</v>
      </c>
      <c r="E427" s="6">
        <v>25</v>
      </c>
      <c r="F427" s="6">
        <v>12</v>
      </c>
      <c r="G427" s="6"/>
      <c r="H427" s="6"/>
      <c r="I427" s="6"/>
      <c r="J427" s="6"/>
      <c r="K427" s="6"/>
      <c r="L427" s="6">
        <v>1523</v>
      </c>
    </row>
    <row r="428" spans="1:12" ht="14.25" customHeight="1">
      <c r="A428" s="27"/>
      <c r="B428" s="4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4.25" customHeight="1">
      <c r="A429" s="27" t="s">
        <v>77</v>
      </c>
      <c r="B429" s="4" t="s">
        <v>16</v>
      </c>
      <c r="C429" s="6">
        <v>1414</v>
      </c>
      <c r="D429" s="6">
        <v>362</v>
      </c>
      <c r="E429" s="6">
        <v>273</v>
      </c>
      <c r="F429" s="6">
        <v>25</v>
      </c>
      <c r="G429" s="6"/>
      <c r="H429" s="6"/>
      <c r="I429" s="6"/>
      <c r="J429" s="6"/>
      <c r="K429" s="6"/>
      <c r="L429" s="6">
        <v>2074</v>
      </c>
    </row>
    <row r="430" spans="1:12" ht="14.25" customHeight="1">
      <c r="A430" s="27"/>
      <c r="B430" s="4" t="s">
        <v>17</v>
      </c>
      <c r="C430" s="6">
        <v>1479</v>
      </c>
      <c r="D430" s="6">
        <v>379</v>
      </c>
      <c r="E430" s="6">
        <v>273</v>
      </c>
      <c r="F430" s="6">
        <v>25</v>
      </c>
      <c r="G430" s="6"/>
      <c r="H430" s="6"/>
      <c r="I430" s="6"/>
      <c r="J430" s="6"/>
      <c r="K430" s="6"/>
      <c r="L430" s="6">
        <v>2156</v>
      </c>
    </row>
    <row r="431" spans="1:12" ht="14.25" customHeight="1">
      <c r="A431" s="27"/>
      <c r="B431" s="4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4.25" customHeight="1">
      <c r="A432" s="27" t="s">
        <v>71</v>
      </c>
      <c r="B432" s="4" t="s">
        <v>16</v>
      </c>
      <c r="C432" s="6"/>
      <c r="D432" s="6"/>
      <c r="E432" s="6">
        <v>1029</v>
      </c>
      <c r="F432" s="6"/>
      <c r="G432" s="6"/>
      <c r="H432" s="6"/>
      <c r="I432" s="6"/>
      <c r="J432" s="6"/>
      <c r="K432" s="6"/>
      <c r="L432" s="6">
        <v>1029</v>
      </c>
    </row>
    <row r="433" spans="1:12" ht="14.25" customHeight="1">
      <c r="A433" s="27"/>
      <c r="B433" s="4" t="s">
        <v>17</v>
      </c>
      <c r="C433" s="6"/>
      <c r="D433" s="6"/>
      <c r="E433" s="6">
        <v>1029</v>
      </c>
      <c r="F433" s="6"/>
      <c r="G433" s="6"/>
      <c r="H433" s="6"/>
      <c r="I433" s="6"/>
      <c r="J433" s="6"/>
      <c r="K433" s="6"/>
      <c r="L433" s="6">
        <v>1029</v>
      </c>
    </row>
    <row r="434" spans="1:12" ht="14.25" customHeight="1">
      <c r="A434" s="27"/>
      <c r="B434" s="4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4.25" customHeight="1">
      <c r="A435" s="27" t="s">
        <v>30</v>
      </c>
      <c r="B435" s="4" t="s">
        <v>16</v>
      </c>
      <c r="C435" s="6"/>
      <c r="D435" s="6"/>
      <c r="E435" s="6">
        <v>30</v>
      </c>
      <c r="F435" s="6"/>
      <c r="G435" s="6"/>
      <c r="H435" s="6"/>
      <c r="I435" s="6"/>
      <c r="J435" s="6"/>
      <c r="K435" s="6"/>
      <c r="L435" s="6">
        <v>30</v>
      </c>
    </row>
    <row r="436" spans="1:12" ht="14.25" customHeight="1">
      <c r="A436" s="27"/>
      <c r="B436" s="4" t="s">
        <v>17</v>
      </c>
      <c r="C436" s="6"/>
      <c r="D436" s="6"/>
      <c r="E436" s="6">
        <v>30</v>
      </c>
      <c r="F436" s="6"/>
      <c r="G436" s="6"/>
      <c r="H436" s="6"/>
      <c r="I436" s="6"/>
      <c r="J436" s="6"/>
      <c r="K436" s="6"/>
      <c r="L436" s="6">
        <v>30</v>
      </c>
    </row>
    <row r="437" spans="1:12" ht="14.25" customHeight="1">
      <c r="A437" s="27"/>
      <c r="B437" s="4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56.25" customHeight="1">
      <c r="A438" s="4" t="s">
        <v>2</v>
      </c>
      <c r="B438" s="4"/>
      <c r="C438" s="4" t="s">
        <v>3</v>
      </c>
      <c r="D438" s="4" t="s">
        <v>4</v>
      </c>
      <c r="E438" s="4" t="s">
        <v>5</v>
      </c>
      <c r="F438" s="4" t="s">
        <v>6</v>
      </c>
      <c r="G438" s="4" t="s">
        <v>7</v>
      </c>
      <c r="H438" s="4" t="s">
        <v>8</v>
      </c>
      <c r="I438" s="4" t="s">
        <v>9</v>
      </c>
      <c r="J438" s="4" t="s">
        <v>10</v>
      </c>
      <c r="K438" s="4" t="s">
        <v>11</v>
      </c>
      <c r="L438" s="4" t="s">
        <v>12</v>
      </c>
    </row>
    <row r="439" spans="1:12" ht="14.25" customHeight="1">
      <c r="A439" s="27" t="s">
        <v>78</v>
      </c>
      <c r="B439" s="4" t="s">
        <v>16</v>
      </c>
      <c r="C439" s="6">
        <v>10009</v>
      </c>
      <c r="D439" s="6">
        <v>2572</v>
      </c>
      <c r="E439" s="6">
        <v>1690</v>
      </c>
      <c r="F439" s="6">
        <v>0</v>
      </c>
      <c r="G439" s="6"/>
      <c r="H439" s="6"/>
      <c r="I439" s="6"/>
      <c r="J439" s="6"/>
      <c r="K439" s="6"/>
      <c r="L439" s="6">
        <v>14271</v>
      </c>
    </row>
    <row r="440" spans="1:12" ht="14.25" customHeight="1">
      <c r="A440" s="27"/>
      <c r="B440" s="4" t="s">
        <v>17</v>
      </c>
      <c r="C440" s="6">
        <v>10291</v>
      </c>
      <c r="D440" s="6">
        <v>2648</v>
      </c>
      <c r="E440" s="6">
        <v>1690</v>
      </c>
      <c r="F440" s="6">
        <v>0</v>
      </c>
      <c r="G440" s="6"/>
      <c r="H440" s="6"/>
      <c r="I440" s="6"/>
      <c r="J440" s="6"/>
      <c r="K440" s="6"/>
      <c r="L440" s="6">
        <v>14629</v>
      </c>
    </row>
    <row r="441" spans="1:12" ht="14.25" customHeight="1">
      <c r="A441" s="28"/>
      <c r="B441" s="20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 ht="14.25" customHeight="1">
      <c r="A442" s="4" t="s">
        <v>80</v>
      </c>
      <c r="B442" s="4"/>
      <c r="C442" s="22"/>
      <c r="D442" s="22"/>
      <c r="E442" s="22"/>
      <c r="F442" s="22"/>
      <c r="G442" s="22"/>
      <c r="H442" s="22"/>
      <c r="I442" s="22"/>
      <c r="J442" s="22"/>
      <c r="K442" s="22"/>
      <c r="L442" s="6">
        <v>0</v>
      </c>
    </row>
    <row r="443" spans="1:12" ht="14.25" customHeight="1">
      <c r="A443" s="4" t="s">
        <v>14</v>
      </c>
      <c r="B443" s="4"/>
      <c r="C443" s="23"/>
      <c r="D443" s="23"/>
      <c r="E443" s="23"/>
      <c r="F443" s="23"/>
      <c r="G443" s="23"/>
      <c r="H443" s="23"/>
      <c r="I443" s="23"/>
      <c r="J443" s="23"/>
      <c r="K443" s="23"/>
      <c r="L443" s="6">
        <v>0</v>
      </c>
    </row>
    <row r="444" spans="1:12" ht="14.25" customHeight="1">
      <c r="A444" s="32" t="s">
        <v>81</v>
      </c>
      <c r="B444" s="4" t="s">
        <v>16</v>
      </c>
      <c r="C444" s="23">
        <v>6770</v>
      </c>
      <c r="D444" s="23">
        <v>1768</v>
      </c>
      <c r="E444" s="23">
        <v>365</v>
      </c>
      <c r="F444" s="23">
        <v>157</v>
      </c>
      <c r="G444" s="23"/>
      <c r="H444" s="23"/>
      <c r="I444" s="23"/>
      <c r="J444" s="23"/>
      <c r="K444" s="23"/>
      <c r="L444" s="6">
        <v>9060</v>
      </c>
    </row>
    <row r="445" spans="1:12" ht="14.25" customHeight="1">
      <c r="A445" s="33"/>
      <c r="B445" s="4" t="s">
        <v>17</v>
      </c>
      <c r="C445" s="23">
        <v>6770</v>
      </c>
      <c r="D445" s="23">
        <v>1768</v>
      </c>
      <c r="E445" s="23">
        <v>365</v>
      </c>
      <c r="F445" s="23">
        <v>157</v>
      </c>
      <c r="G445" s="23"/>
      <c r="H445" s="23"/>
      <c r="I445" s="23"/>
      <c r="J445" s="23"/>
      <c r="K445" s="23"/>
      <c r="L445" s="6">
        <v>9060</v>
      </c>
    </row>
    <row r="446" spans="1:12" ht="14.25" customHeight="1">
      <c r="A446" s="34"/>
      <c r="B446" s="4"/>
      <c r="C446" s="23"/>
      <c r="D446" s="23"/>
      <c r="E446" s="23"/>
      <c r="F446" s="23"/>
      <c r="G446" s="23"/>
      <c r="H446" s="23"/>
      <c r="I446" s="23"/>
      <c r="J446" s="23"/>
      <c r="K446" s="23"/>
      <c r="L446" s="6"/>
    </row>
    <row r="447" spans="1:12" ht="14.25" customHeight="1">
      <c r="A447" s="32" t="s">
        <v>82</v>
      </c>
      <c r="B447" s="4" t="s">
        <v>16</v>
      </c>
      <c r="C447" s="23">
        <v>1332</v>
      </c>
      <c r="D447" s="23">
        <v>352</v>
      </c>
      <c r="E447" s="23">
        <v>5720</v>
      </c>
      <c r="F447" s="23">
        <v>12</v>
      </c>
      <c r="G447" s="23"/>
      <c r="H447" s="23"/>
      <c r="I447" s="23"/>
      <c r="J447" s="23"/>
      <c r="K447" s="23"/>
      <c r="L447" s="6">
        <v>7416</v>
      </c>
    </row>
    <row r="448" spans="1:12" ht="14.25" customHeight="1">
      <c r="A448" s="33"/>
      <c r="B448" s="4" t="s">
        <v>17</v>
      </c>
      <c r="C448" s="23">
        <v>2474</v>
      </c>
      <c r="D448" s="23">
        <v>358</v>
      </c>
      <c r="E448" s="23">
        <v>5720</v>
      </c>
      <c r="F448" s="23">
        <v>12</v>
      </c>
      <c r="G448" s="23"/>
      <c r="H448" s="23"/>
      <c r="I448" s="23"/>
      <c r="J448" s="23"/>
      <c r="K448" s="23"/>
      <c r="L448" s="6">
        <v>8564</v>
      </c>
    </row>
    <row r="449" spans="1:12" ht="14.25" customHeight="1">
      <c r="A449" s="34"/>
      <c r="B449" s="4"/>
      <c r="C449" s="23"/>
      <c r="D449" s="23"/>
      <c r="E449" s="23"/>
      <c r="F449" s="23"/>
      <c r="G449" s="23"/>
      <c r="H449" s="23"/>
      <c r="I449" s="23"/>
      <c r="J449" s="23"/>
      <c r="K449" s="23"/>
      <c r="L449" s="6"/>
    </row>
    <row r="450" spans="1:12" ht="14.25" customHeight="1">
      <c r="A450" s="32" t="s">
        <v>83</v>
      </c>
      <c r="B450" s="4" t="s">
        <v>16</v>
      </c>
      <c r="C450" s="23">
        <v>5499</v>
      </c>
      <c r="D450" s="23">
        <v>1492</v>
      </c>
      <c r="E450" s="23">
        <v>1935</v>
      </c>
      <c r="F450" s="23">
        <v>35</v>
      </c>
      <c r="G450" s="23"/>
      <c r="H450" s="23"/>
      <c r="I450" s="23"/>
      <c r="J450" s="23"/>
      <c r="K450" s="23"/>
      <c r="L450" s="6">
        <v>8961</v>
      </c>
    </row>
    <row r="451" spans="1:12" ht="14.25" customHeight="1">
      <c r="A451" s="33"/>
      <c r="B451" s="4" t="s">
        <v>17</v>
      </c>
      <c r="C451" s="23">
        <v>5878</v>
      </c>
      <c r="D451" s="23">
        <v>1535</v>
      </c>
      <c r="E451" s="23">
        <v>1935</v>
      </c>
      <c r="F451" s="23">
        <v>35</v>
      </c>
      <c r="G451" s="23"/>
      <c r="H451" s="23"/>
      <c r="I451" s="23"/>
      <c r="J451" s="23"/>
      <c r="K451" s="23"/>
      <c r="L451" s="6">
        <v>9383</v>
      </c>
    </row>
    <row r="452" spans="1:12" ht="14.25" customHeight="1">
      <c r="A452" s="34"/>
      <c r="B452" s="4"/>
      <c r="C452" s="23"/>
      <c r="D452" s="23"/>
      <c r="E452" s="23"/>
      <c r="F452" s="23"/>
      <c r="G452" s="23"/>
      <c r="H452" s="23"/>
      <c r="I452" s="23"/>
      <c r="J452" s="23"/>
      <c r="K452" s="23"/>
      <c r="L452" s="6"/>
    </row>
    <row r="453" spans="1:12" ht="14.25" customHeight="1">
      <c r="A453" s="32" t="s">
        <v>71</v>
      </c>
      <c r="B453" s="4" t="s">
        <v>16</v>
      </c>
      <c r="C453" s="23"/>
      <c r="D453" s="23"/>
      <c r="E453" s="23">
        <v>411</v>
      </c>
      <c r="F453" s="23"/>
      <c r="G453" s="23"/>
      <c r="H453" s="23"/>
      <c r="I453" s="23"/>
      <c r="J453" s="23"/>
      <c r="K453" s="23"/>
      <c r="L453" s="6">
        <v>411</v>
      </c>
    </row>
    <row r="454" spans="1:12" ht="14.25" customHeight="1">
      <c r="A454" s="33"/>
      <c r="B454" s="4" t="s">
        <v>17</v>
      </c>
      <c r="C454" s="23"/>
      <c r="D454" s="23"/>
      <c r="E454" s="23">
        <v>411</v>
      </c>
      <c r="F454" s="23"/>
      <c r="G454" s="23"/>
      <c r="H454" s="23"/>
      <c r="I454" s="23"/>
      <c r="J454" s="23"/>
      <c r="K454" s="23"/>
      <c r="L454" s="6">
        <v>411</v>
      </c>
    </row>
    <row r="455" spans="1:12" ht="14.25" customHeight="1">
      <c r="A455" s="34"/>
      <c r="B455" s="4"/>
      <c r="C455" s="23"/>
      <c r="D455" s="23"/>
      <c r="E455" s="23"/>
      <c r="F455" s="23"/>
      <c r="G455" s="23"/>
      <c r="H455" s="23"/>
      <c r="I455" s="23"/>
      <c r="J455" s="23"/>
      <c r="K455" s="23"/>
      <c r="L455" s="6"/>
    </row>
    <row r="456" spans="1:12" ht="14.25" customHeight="1">
      <c r="A456" s="32" t="s">
        <v>30</v>
      </c>
      <c r="B456" s="4" t="s">
        <v>16</v>
      </c>
      <c r="C456" s="23"/>
      <c r="D456" s="23"/>
      <c r="E456" s="23">
        <v>20</v>
      </c>
      <c r="F456" s="23"/>
      <c r="G456" s="23"/>
      <c r="H456" s="23"/>
      <c r="I456" s="23"/>
      <c r="J456" s="23"/>
      <c r="K456" s="23"/>
      <c r="L456" s="6">
        <v>20</v>
      </c>
    </row>
    <row r="457" spans="1:12" ht="14.25" customHeight="1">
      <c r="A457" s="33"/>
      <c r="B457" s="4" t="s">
        <v>17</v>
      </c>
      <c r="C457" s="23"/>
      <c r="D457" s="23"/>
      <c r="E457" s="23">
        <v>20</v>
      </c>
      <c r="F457" s="23"/>
      <c r="G457" s="23"/>
      <c r="H457" s="23"/>
      <c r="I457" s="23"/>
      <c r="J457" s="23"/>
      <c r="K457" s="23"/>
      <c r="L457" s="6">
        <v>20</v>
      </c>
    </row>
    <row r="458" spans="1:12" ht="14.25" customHeight="1">
      <c r="A458" s="34"/>
      <c r="B458" s="4"/>
      <c r="C458" s="23"/>
      <c r="D458" s="23"/>
      <c r="E458" s="23"/>
      <c r="F458" s="23"/>
      <c r="G458" s="23"/>
      <c r="H458" s="23"/>
      <c r="I458" s="23"/>
      <c r="J458" s="23"/>
      <c r="K458" s="23"/>
      <c r="L458" s="6"/>
    </row>
    <row r="459" spans="1:12" ht="14.25" customHeight="1">
      <c r="A459" s="29" t="s">
        <v>55</v>
      </c>
      <c r="B459" s="4" t="s">
        <v>16</v>
      </c>
      <c r="C459" s="17">
        <f aca="true" t="shared" si="7" ref="C459:K459">SUM(C262+C265+C268+C271+C274+C277+C280+C283+C286+C289+C292+C295+C298+C302+C305+C308+C311+C314+C317+C320+C323+C326+C329+C332+C335+C338+C341+C344+C348+C351+C354+C357+C360+C363+C366+C369+C374+C379+C382+C385+C388+C393+C396+C399+C402+C405+C408+C412+C415+C420+C423+C426+C429+C432+C435+C439+C444+C447+C450+C453+C456)</f>
        <v>196040</v>
      </c>
      <c r="D459" s="17">
        <f t="shared" si="7"/>
        <v>50105</v>
      </c>
      <c r="E459" s="17">
        <f t="shared" si="7"/>
        <v>90038</v>
      </c>
      <c r="F459" s="17">
        <f t="shared" si="7"/>
        <v>6454</v>
      </c>
      <c r="G459" s="17">
        <f t="shared" si="7"/>
        <v>66139</v>
      </c>
      <c r="H459" s="17">
        <f t="shared" si="7"/>
        <v>45100</v>
      </c>
      <c r="I459" s="17">
        <f t="shared" si="7"/>
        <v>1900</v>
      </c>
      <c r="J459" s="17">
        <f t="shared" si="7"/>
        <v>22224</v>
      </c>
      <c r="K459" s="17">
        <f t="shared" si="7"/>
        <v>0</v>
      </c>
      <c r="L459" s="6">
        <f>SUM(C459:K459)</f>
        <v>478000</v>
      </c>
    </row>
    <row r="460" spans="1:12" ht="14.25" customHeight="1">
      <c r="A460" s="30"/>
      <c r="B460" s="4" t="s">
        <v>17</v>
      </c>
      <c r="C460" s="17">
        <f aca="true" t="shared" si="8" ref="C460:K460">SUM(C263+C266+C269+C272+C275+C278+C281+C284+C287+C290+C293+C296+C299+C303+C306+C309+C312+C315+C318+C321+C324+C327+C330+C333+C336+C339+C342+C345+C349+C352+C355+C358+C361+C364+C367+C370+C375+C380+C383+C386+C389+C394+C397+C400+C403+C406+C409+C413+C416+C421+C424+C427+C430+C433+C436+C440+C445+C448+C451+C454+C457)</f>
        <v>214879</v>
      </c>
      <c r="D460" s="17">
        <f t="shared" si="8"/>
        <v>52036</v>
      </c>
      <c r="E460" s="17">
        <f t="shared" si="8"/>
        <v>118979</v>
      </c>
      <c r="F460" s="17">
        <f t="shared" si="8"/>
        <v>8208</v>
      </c>
      <c r="G460" s="17">
        <f t="shared" si="8"/>
        <v>76082</v>
      </c>
      <c r="H460" s="17">
        <f t="shared" si="8"/>
        <v>48100</v>
      </c>
      <c r="I460" s="17">
        <f t="shared" si="8"/>
        <v>2460</v>
      </c>
      <c r="J460" s="17">
        <f t="shared" si="8"/>
        <v>159560</v>
      </c>
      <c r="K460" s="17">
        <f t="shared" si="8"/>
        <v>0</v>
      </c>
      <c r="L460" s="6">
        <f>SUM(C460:K460)</f>
        <v>680304</v>
      </c>
    </row>
    <row r="461" spans="1:12" ht="14.25" customHeight="1">
      <c r="A461" s="31"/>
      <c r="B461" s="4"/>
      <c r="C461" s="17"/>
      <c r="D461" s="17"/>
      <c r="E461" s="17"/>
      <c r="F461" s="17"/>
      <c r="G461" s="17"/>
      <c r="H461" s="17"/>
      <c r="I461" s="17"/>
      <c r="J461" s="17"/>
      <c r="K461" s="17"/>
      <c r="L461" s="6"/>
    </row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</sheetData>
  <mergeCells count="138">
    <mergeCell ref="A274:A276"/>
    <mergeCell ref="A277:A279"/>
    <mergeCell ref="A302:A304"/>
    <mergeCell ref="A305:A307"/>
    <mergeCell ref="A314:A316"/>
    <mergeCell ref="A317:A319"/>
    <mergeCell ref="A308:A310"/>
    <mergeCell ref="A268:A270"/>
    <mergeCell ref="A280:A282"/>
    <mergeCell ref="A283:A285"/>
    <mergeCell ref="A286:A288"/>
    <mergeCell ref="A289:A291"/>
    <mergeCell ref="A298:A300"/>
    <mergeCell ref="A295:A297"/>
    <mergeCell ref="A262:A264"/>
    <mergeCell ref="A257:L257"/>
    <mergeCell ref="A217:A219"/>
    <mergeCell ref="A220:A222"/>
    <mergeCell ref="A233:A235"/>
    <mergeCell ref="A248:A250"/>
    <mergeCell ref="A239:A241"/>
    <mergeCell ref="A242:A244"/>
    <mergeCell ref="A245:A247"/>
    <mergeCell ref="A236:A238"/>
    <mergeCell ref="A265:A267"/>
    <mergeCell ref="A181:A183"/>
    <mergeCell ref="A228:L229"/>
    <mergeCell ref="A32:A34"/>
    <mergeCell ref="A35:A37"/>
    <mergeCell ref="A38:A40"/>
    <mergeCell ref="A43:A45"/>
    <mergeCell ref="A258:L258"/>
    <mergeCell ref="A211:A213"/>
    <mergeCell ref="A214:A216"/>
    <mergeCell ref="A14:A16"/>
    <mergeCell ref="A20:A22"/>
    <mergeCell ref="A23:A25"/>
    <mergeCell ref="A26:A28"/>
    <mergeCell ref="A17:A19"/>
    <mergeCell ref="A408:A410"/>
    <mergeCell ref="A420:A422"/>
    <mergeCell ref="A423:A425"/>
    <mergeCell ref="A426:A428"/>
    <mergeCell ref="A412:A414"/>
    <mergeCell ref="A415:A417"/>
    <mergeCell ref="A396:A398"/>
    <mergeCell ref="A399:A401"/>
    <mergeCell ref="A402:A404"/>
    <mergeCell ref="A405:A407"/>
    <mergeCell ref="A382:A384"/>
    <mergeCell ref="A385:A387"/>
    <mergeCell ref="A388:A390"/>
    <mergeCell ref="A393:A395"/>
    <mergeCell ref="A379:A381"/>
    <mergeCell ref="A292:A294"/>
    <mergeCell ref="A329:A331"/>
    <mergeCell ref="A332:A334"/>
    <mergeCell ref="A335:A337"/>
    <mergeCell ref="A338:A340"/>
    <mergeCell ref="A311:A313"/>
    <mergeCell ref="A326:A328"/>
    <mergeCell ref="A320:A322"/>
    <mergeCell ref="A323:A325"/>
    <mergeCell ref="A271:A273"/>
    <mergeCell ref="A2:L2"/>
    <mergeCell ref="A3:L3"/>
    <mergeCell ref="A130:L130"/>
    <mergeCell ref="A131:L131"/>
    <mergeCell ref="A8:A10"/>
    <mergeCell ref="A11:A13"/>
    <mergeCell ref="A61:A63"/>
    <mergeCell ref="A64:A66"/>
    <mergeCell ref="A83:A85"/>
    <mergeCell ref="A138:A140"/>
    <mergeCell ref="A67:A69"/>
    <mergeCell ref="A70:A72"/>
    <mergeCell ref="A76:A78"/>
    <mergeCell ref="A80:A82"/>
    <mergeCell ref="A115:A117"/>
    <mergeCell ref="A118:A120"/>
    <mergeCell ref="A146:L146"/>
    <mergeCell ref="A92:A94"/>
    <mergeCell ref="A95:A97"/>
    <mergeCell ref="A98:A100"/>
    <mergeCell ref="A102:A104"/>
    <mergeCell ref="A105:A107"/>
    <mergeCell ref="A108:A110"/>
    <mergeCell ref="A111:A113"/>
    <mergeCell ref="A121:A123"/>
    <mergeCell ref="A135:A137"/>
    <mergeCell ref="A202:A204"/>
    <mergeCell ref="A205:A207"/>
    <mergeCell ref="A184:A186"/>
    <mergeCell ref="A187:A189"/>
    <mergeCell ref="A199:A201"/>
    <mergeCell ref="A194:L194"/>
    <mergeCell ref="A195:L195"/>
    <mergeCell ref="A208:A210"/>
    <mergeCell ref="A150:A152"/>
    <mergeCell ref="A153:A155"/>
    <mergeCell ref="A165:A167"/>
    <mergeCell ref="A177:A179"/>
    <mergeCell ref="A156:A158"/>
    <mergeCell ref="A159:A161"/>
    <mergeCell ref="A162:A164"/>
    <mergeCell ref="A168:A170"/>
    <mergeCell ref="A171:A173"/>
    <mergeCell ref="A174:A176"/>
    <mergeCell ref="A29:A31"/>
    <mergeCell ref="A73:A75"/>
    <mergeCell ref="A89:A91"/>
    <mergeCell ref="A86:A88"/>
    <mergeCell ref="A46:A48"/>
    <mergeCell ref="A49:A51"/>
    <mergeCell ref="A55:A57"/>
    <mergeCell ref="A58:A60"/>
    <mergeCell ref="A52:A54"/>
    <mergeCell ref="A341:A343"/>
    <mergeCell ref="A354:A356"/>
    <mergeCell ref="A357:A359"/>
    <mergeCell ref="A360:A362"/>
    <mergeCell ref="A344:A346"/>
    <mergeCell ref="A348:A350"/>
    <mergeCell ref="A351:A353"/>
    <mergeCell ref="A363:A365"/>
    <mergeCell ref="A366:A368"/>
    <mergeCell ref="A369:A371"/>
    <mergeCell ref="A374:A376"/>
    <mergeCell ref="A439:A441"/>
    <mergeCell ref="A459:A461"/>
    <mergeCell ref="A429:A431"/>
    <mergeCell ref="A432:A434"/>
    <mergeCell ref="A435:A437"/>
    <mergeCell ref="A453:A455"/>
    <mergeCell ref="A456:A458"/>
    <mergeCell ref="A444:A446"/>
    <mergeCell ref="A447:A449"/>
    <mergeCell ref="A450:A4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2013-10-01T17:32:31Z</dcterms:created>
  <dcterms:modified xsi:type="dcterms:W3CDTF">2013-10-01T18:10:12Z</dcterms:modified>
  <cp:category/>
  <cp:version/>
  <cp:contentType/>
  <cp:contentStatus/>
</cp:coreProperties>
</file>