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10" activeTab="10"/>
  </bookViews>
  <sheets>
    <sheet name="1.sz.m." sheetId="1" r:id="rId1"/>
    <sheet name="2.K.mell." sheetId="2" r:id="rId2"/>
    <sheet name="2.B.sz.mell." sheetId="3" r:id="rId3"/>
    <sheet name="3.K.mell." sheetId="4" r:id="rId4"/>
    <sheet name="3.B.sz.mell." sheetId="5" r:id="rId5"/>
    <sheet name="4.K.sz.mell." sheetId="6" r:id="rId6"/>
    <sheet name="4.B.sz.mell." sheetId="7" r:id="rId7"/>
    <sheet name="5.sz.mell." sheetId="8" r:id="rId8"/>
    <sheet name="6.sz.mell." sheetId="9" r:id="rId9"/>
    <sheet name="7.sz.mell." sheetId="10" r:id="rId10"/>
    <sheet name="9. sz. melléklet" sheetId="11" r:id="rId11"/>
    <sheet name="10.sz.mell." sheetId="12" r:id="rId12"/>
    <sheet name="11.sz.mell." sheetId="13" r:id="rId13"/>
    <sheet name="12.sz.mell." sheetId="14" r:id="rId14"/>
    <sheet name="Kiemelt önk.nettósított-táj." sheetId="15" r:id="rId15"/>
    <sheet name="Bevétel nettó összesen-táj." sheetId="16" r:id="rId16"/>
    <sheet name="Bevétel összesen-táj" sheetId="17" r:id="rId17"/>
    <sheet name="Kiadás nettó összesen-táj" sheetId="18" r:id="rId18"/>
    <sheet name="Kiadás összesen-táj" sheetId="19" r:id="rId19"/>
  </sheets>
  <externalReferences>
    <externalReference r:id="rId22"/>
  </externalReferences>
  <definedNames>
    <definedName name="_4._sz._sor_részletezése">#REF!</definedName>
    <definedName name="_xlnm.Print_Titles" localSheetId="12">'11.sz.mell.'!$5:$8</definedName>
    <definedName name="_xlnm.Print_Area" localSheetId="0">'1.sz.m.'!$A$1:$D$27</definedName>
    <definedName name="_xlnm.Print_Area" localSheetId="12">'11.sz.mell.'!$A$1:$N$34</definedName>
    <definedName name="_xlnm.Print_Area" localSheetId="2">'2.B.sz.mell.'!$A$1:$K$96</definedName>
    <definedName name="_xlnm.Print_Area" localSheetId="1">'2.K.mell.'!$A$1:$K$122</definedName>
    <definedName name="_xlnm.Print_Area" localSheetId="8">'6.sz.mell.'!$A$1:$E$33</definedName>
    <definedName name="_xlnm.Print_Area" localSheetId="15">'Bevétel nettó összesen-táj.'!$A$1:$K$96</definedName>
    <definedName name="_xlnm.Print_Area" localSheetId="16">'Bevétel összesen-táj'!$A$1:$K$96</definedName>
  </definedNames>
  <calcPr fullCalcOnLoad="1"/>
</workbook>
</file>

<file path=xl/sharedStrings.xml><?xml version="1.0" encoding="utf-8"?>
<sst xmlns="http://schemas.openxmlformats.org/spreadsheetml/2006/main" count="2538" uniqueCount="689">
  <si>
    <t>MINDÖSSZESEN</t>
  </si>
  <si>
    <t>Rovat-
szám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</si>
  <si>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</si>
  <si>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</si>
  <si>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</si>
  <si>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</si>
  <si>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</si>
  <si>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</si>
  <si>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</si>
  <si>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</si>
  <si>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</si>
  <si>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</si>
  <si>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</si>
  <si>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</si>
  <si>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</si>
  <si>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</si>
  <si>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</si>
  <si>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</si>
  <si>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</si>
  <si>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</si>
  <si>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</si>
  <si>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</si>
  <si>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</si>
  <si>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</si>
  <si>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</si>
  <si>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</si>
  <si>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</si>
  <si>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</si>
  <si>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</si>
  <si>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</si>
  <si>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</si>
  <si>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</si>
  <si>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</si>
  <si>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</si>
  <si>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</si>
  <si>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</si>
  <si>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</si>
  <si>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</si>
  <si>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</si>
  <si>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</si>
  <si>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</si>
  <si>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</si>
  <si>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</si>
  <si>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</si>
  <si>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</si>
  <si>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</si>
  <si>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</si>
  <si>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</si>
  <si>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</si>
  <si>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</si>
  <si>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</si>
  <si>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</si>
  <si>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</si>
  <si>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</si>
  <si>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</si>
  <si>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</si>
  <si>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</si>
  <si>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</si>
  <si>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</si>
  <si>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</si>
  <si>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</si>
  <si>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</si>
  <si>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</si>
  <si>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</si>
  <si>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</si>
  <si>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</si>
  <si>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</si>
  <si>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</si>
  <si>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</si>
  <si>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</si>
  <si>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</si>
  <si>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</si>
  <si>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</si>
  <si>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</si>
  <si>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</si>
  <si>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</si>
  <si>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</si>
  <si>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</si>
  <si>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</si>
  <si>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</si>
  <si>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</si>
  <si>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</si>
  <si>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</si>
  <si>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</si>
  <si>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</si>
  <si>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</si>
  <si>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</si>
  <si>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</si>
  <si>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</si>
  <si>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</si>
  <si>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</si>
  <si>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</si>
  <si>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</si>
  <si>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</si>
  <si>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</si>
  <si>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</si>
  <si>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</si>
  <si>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</si>
  <si>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</si>
  <si>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</si>
  <si>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</si>
  <si>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</si>
  <si>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</si>
  <si>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</si>
  <si>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</si>
  <si>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</si>
  <si>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</si>
  <si>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</si>
  <si>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</si>
  <si>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</si>
  <si>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</si>
  <si>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</si>
  <si>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</si>
  <si>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</si>
  <si>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</si>
  <si>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</si>
  <si>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</si>
  <si>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</si>
  <si>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</si>
  <si>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</si>
  <si>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</si>
  <si>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</si>
  <si>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</si>
  <si>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</si>
  <si>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</si>
  <si>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</si>
  <si>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</si>
  <si>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</si>
  <si>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</si>
  <si>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</si>
  <si>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</si>
  <si>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</si>
  <si>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</si>
  <si>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</si>
  <si>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</si>
  <si>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</si>
  <si>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</si>
  <si>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</si>
  <si>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</si>
  <si>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</si>
  <si>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</si>
  <si>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</si>
  <si>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</si>
  <si>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</si>
  <si>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</si>
  <si>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</si>
  <si>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</si>
  <si>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</si>
  <si>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</si>
  <si>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</si>
  <si>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</si>
  <si>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</si>
  <si>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</si>
  <si>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</si>
  <si>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</si>
  <si>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</si>
  <si>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</si>
  <si>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</si>
  <si>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</si>
  <si>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</si>
  <si>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</si>
  <si>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</si>
  <si>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</si>
  <si>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</si>
  <si>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</si>
  <si>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</si>
  <si>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</si>
  <si>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</si>
  <si>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</si>
  <si>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</si>
  <si>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</si>
  <si>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</si>
  <si>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</si>
  <si>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</si>
  <si>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</si>
  <si>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</si>
  <si>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</si>
  <si>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</si>
  <si>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</si>
  <si>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</si>
  <si>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</si>
  <si>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</si>
  <si>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</si>
  <si>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</si>
  <si>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</si>
  <si>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</si>
  <si>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</si>
  <si>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</si>
  <si>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</si>
  <si>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</si>
  <si>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</si>
  <si>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</si>
  <si>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</si>
  <si>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</si>
  <si>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</si>
  <si>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</si>
  <si>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</si>
  <si>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</si>
  <si>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</si>
  <si>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</si>
  <si>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</si>
  <si>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</si>
  <si>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</si>
  <si>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</si>
  <si>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</si>
  <si>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</si>
  <si>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</si>
  <si>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</si>
  <si>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</si>
  <si>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</si>
  <si>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</si>
  <si>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</si>
  <si>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</si>
  <si>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</si>
  <si>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</si>
  <si>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</si>
  <si>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</si>
  <si>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</si>
  <si>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</si>
  <si>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</si>
  <si>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</si>
  <si>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</si>
  <si>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</si>
  <si>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</si>
  <si>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</si>
  <si>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</si>
  <si>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</si>
  <si>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</si>
  <si>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</si>
  <si>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</si>
  <si>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</si>
  <si>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</si>
  <si>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</si>
  <si>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</si>
  <si>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</si>
  <si>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</si>
  <si>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</si>
  <si>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</si>
  <si>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</si>
  <si>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</si>
  <si>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</si>
  <si>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</si>
  <si>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</si>
  <si>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</si>
  <si>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</si>
  <si>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</si>
  <si>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</si>
  <si>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</si>
  <si>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</si>
  <si>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</si>
  <si>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</si>
  <si>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</si>
  <si>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</si>
  <si>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</si>
  <si>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</si>
  <si>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</si>
  <si>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</si>
  <si>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</si>
  <si>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</si>
  <si>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</si>
  <si>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</si>
  <si>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</si>
  <si>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</si>
  <si>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</si>
  <si>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</si>
  <si>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</si>
  <si>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</si>
  <si>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</si>
  <si>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</si>
  <si>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</si>
  <si>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</si>
  <si>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</si>
  <si>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</si>
  <si>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</si>
  <si>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</si>
  <si>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</si>
  <si>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</si>
  <si>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</si>
  <si>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</si>
  <si>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</si>
  <si>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</si>
  <si>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</si>
  <si>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</si>
  <si>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</si>
  <si>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</si>
  <si>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</si>
  <si>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</si>
  <si>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</si>
  <si>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</si>
  <si>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</si>
  <si>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</si>
  <si>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</si>
  <si>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</si>
  <si>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</si>
  <si>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</si>
  <si>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</si>
  <si>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</si>
  <si>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</si>
  <si>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</si>
  <si>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</si>
  <si>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</si>
  <si>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</si>
  <si>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</si>
  <si>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</si>
  <si>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</si>
  <si>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</si>
  <si>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</si>
  <si>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</si>
  <si>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</si>
  <si>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</si>
  <si>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</si>
  <si>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</si>
  <si>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</si>
  <si>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</si>
  <si>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</si>
  <si>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</si>
  <si>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</si>
  <si>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</si>
  <si>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</si>
  <si>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</si>
  <si>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</si>
  <si>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</si>
  <si>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</si>
  <si>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</si>
  <si>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</si>
  <si>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</si>
  <si>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</si>
  <si>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</si>
  <si>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</si>
  <si>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</si>
  <si>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</si>
  <si>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</si>
  <si>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</si>
  <si>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</si>
  <si>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</si>
  <si>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</si>
  <si>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</si>
  <si>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</si>
  <si>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</si>
  <si>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</si>
  <si>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</si>
  <si>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</si>
  <si>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</si>
  <si>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</si>
  <si>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</si>
  <si>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</si>
  <si>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</si>
  <si>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</si>
  <si>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</si>
  <si>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</si>
  <si>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</si>
  <si>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</si>
  <si>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</si>
  <si>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</si>
  <si>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</si>
  <si>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</si>
  <si>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</si>
  <si>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</si>
  <si>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</si>
  <si>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</si>
  <si>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</si>
  <si>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</si>
  <si>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</si>
  <si>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</si>
  <si>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</si>
  <si>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</si>
  <si>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</si>
  <si>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</si>
  <si>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</si>
  <si>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</si>
  <si>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</si>
  <si>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</si>
  <si>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</si>
  <si>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</si>
  <si>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</si>
  <si>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</si>
  <si>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</si>
  <si>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</si>
  <si>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</si>
  <si>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</si>
  <si>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</si>
  <si>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</si>
  <si>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</si>
  <si>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</si>
  <si>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</si>
  <si>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</si>
  <si>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</si>
  <si>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</si>
  <si>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</si>
  <si>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</si>
  <si>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</si>
  <si>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</si>
  <si>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</si>
  <si>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</si>
  <si>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</si>
  <si>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</si>
  <si>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</si>
  <si>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</si>
  <si>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</si>
  <si>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</si>
  <si>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</si>
  <si>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</si>
  <si>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</si>
  <si>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</si>
  <si>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</si>
  <si>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</si>
  <si>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</si>
  <si>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</si>
  <si>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</si>
  <si>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</si>
  <si>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</si>
  <si>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</si>
  <si>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</si>
  <si>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</si>
  <si>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</si>
  <si>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</si>
  <si>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</si>
  <si>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</si>
  <si>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</si>
  <si>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</si>
  <si>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</si>
  <si>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</si>
  <si>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</si>
  <si>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</si>
  <si>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</si>
  <si>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</si>
  <si>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</si>
  <si>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</si>
  <si>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</si>
  <si>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</si>
  <si>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</si>
  <si>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</si>
  <si>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</si>
  <si>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</si>
  <si>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</si>
  <si>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</si>
  <si>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</si>
  <si>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</si>
  <si>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</si>
  <si>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</si>
  <si>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</si>
  <si>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</si>
  <si>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</si>
  <si>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</si>
  <si>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</si>
  <si>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</si>
  <si>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</si>
  <si>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</si>
  <si>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</si>
  <si>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</si>
  <si>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</si>
  <si>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</si>
  <si>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</si>
  <si>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</si>
  <si>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</si>
  <si>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</si>
  <si>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</si>
  <si>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</si>
  <si>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</si>
  <si>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</si>
  <si>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</si>
  <si>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Kötelező feladatok</t>
  </si>
  <si>
    <t>Önként vállalt feladatok</t>
  </si>
  <si>
    <t xml:space="preserve">Államigazgatási feladatok </t>
  </si>
  <si>
    <t>Költségvetési engedélyezett létszámkeret (álláshely) (fő) POLGÁRMESTERI HIVATAL</t>
  </si>
  <si>
    <t>Költségvetési engedélyezett létszámkeret (álláshely) (fő) MŰVELŐDÉSI HÁZ</t>
  </si>
  <si>
    <t>eFt-ban</t>
  </si>
  <si>
    <t>Eredeti
előirányzat</t>
  </si>
  <si>
    <t>Módosított
előirányzat</t>
  </si>
  <si>
    <t>Kötelező
feladatok</t>
  </si>
  <si>
    <t>Önként
vállalt feladatok</t>
  </si>
  <si>
    <t>Állam-
igazgatási feladatok</t>
  </si>
  <si>
    <t>Eredeti előriányzat</t>
  </si>
  <si>
    <t>Módosított előirányzat</t>
  </si>
  <si>
    <t>Eredeti előirányzat</t>
  </si>
  <si>
    <t>K513</t>
  </si>
  <si>
    <t>K2. Munkaadókat terhelő járulékok
és szociális hozzájárulási adó</t>
  </si>
  <si>
    <t>B1. Működési célú támogatások
államháztartáson belülről</t>
  </si>
  <si>
    <t>B2. Felhalmozási célú támogatások
államháztartáson belülről</t>
  </si>
  <si>
    <t>Foglalkoztatottak létszáma (fő) - 2015. december 31.</t>
  </si>
  <si>
    <t>ÖNKORMÁNYZAT ÉS INTÉZMÉNYEI NETTÓSÍTOTT ÖSSZESEN 2015. év végi rendeletmódosítás</t>
  </si>
  <si>
    <t>ÖNKORMÁNYZATI FELADATELLÁTÁS</t>
  </si>
  <si>
    <t>POLGÁRMESTERI HIVATAL</t>
  </si>
  <si>
    <t>MŰVELŐDÉSI HÁZ</t>
  </si>
  <si>
    <t>Windows7 és Office program</t>
  </si>
  <si>
    <t>Orvosi Rendelő vásárlása II. részlet</t>
  </si>
  <si>
    <t>KEOP napelemes projekt kivitelezés</t>
  </si>
  <si>
    <t>Bölcsőde öltözőszekrény</t>
  </si>
  <si>
    <t>Buszváró építés</t>
  </si>
  <si>
    <t xml:space="preserve">Ingatlanok beszerzése, létesítése </t>
  </si>
  <si>
    <t>Notebook vásárlása</t>
  </si>
  <si>
    <t>Canon fénymásoló vásárlása</t>
  </si>
  <si>
    <t>Községgazdálkodás sövénynyíró vásárlása</t>
  </si>
  <si>
    <t>Konyha és hivatal hűtőszekrény vásárlása</t>
  </si>
  <si>
    <t>Iskola ugródomb</t>
  </si>
  <si>
    <t>Iskola tetőcsere</t>
  </si>
  <si>
    <t>Óvoda-bölcsőde-konyha kerítés felújítás</t>
  </si>
  <si>
    <t>Széll K. u. 10. - Tanácsadó felújítása</t>
  </si>
  <si>
    <t>Petőfi u. 20. - Régi Szakály lakás felújítása</t>
  </si>
  <si>
    <t>Vasivíz víz-és szennyvízrendszer kompenzációs felújítása</t>
  </si>
  <si>
    <t>Rákóczi-József A.-Fő u. útburkolat felújítása</t>
  </si>
  <si>
    <t>Fűnyíró traktor és fűkasza felújítása</t>
  </si>
  <si>
    <t>Teljesítés</t>
  </si>
  <si>
    <t>ÖNKORMÁNYZAT ÖSSZESEN 2015. ÉVI BESZÁMOLÓ</t>
  </si>
  <si>
    <t>ÖNKORMÁNYZAT NETTÓSÍTOTT ÖSSZESEN 2015. ÉVI BESZÁMOLÓ</t>
  </si>
  <si>
    <t>ÖNKORMÁNYZATI FELADATELLÁTÁS 2015. évi beszámoló</t>
  </si>
  <si>
    <t>POLGÁRMESTERI HIVATAL 2015. évi beszámoló</t>
  </si>
  <si>
    <t>JÓKAI MÓR MŰVELŐDÉSI HÁZ, KÖZSÉGI-ISKOLAI KÖNYVTÁR ÉS TELEHÁZ 2015. évi beszámoló</t>
  </si>
  <si>
    <t>ÖNKORMÁNYZAT ÉS INTÉZMÉNYEI ÖSSZESEN 2015. évi beszámoló</t>
  </si>
  <si>
    <t>ÖNKORMÁNYZAT ÉS INTÉZMÉNYEI NETTÓSÍTOTT ÖSSZESEN 2015. évi beszámoló</t>
  </si>
  <si>
    <t>ÖNKORMÁNYZAT</t>
  </si>
  <si>
    <t xml:space="preserve">Gépjárműadó </t>
  </si>
  <si>
    <t>Iparűzési adó feltöltés összege</t>
  </si>
  <si>
    <t xml:space="preserve"> - előző évi</t>
  </si>
  <si>
    <t xml:space="preserve"> - tárgyévi</t>
  </si>
  <si>
    <t>Iparűzési adó túlfizetés</t>
  </si>
  <si>
    <t>Iparűzési adó</t>
  </si>
  <si>
    <t>Egyéb adókövetelés</t>
  </si>
  <si>
    <t>Egyéb adó túlfizetés</t>
  </si>
  <si>
    <t>Értékvesztés adókövetelésekre</t>
  </si>
  <si>
    <t>Gépjárműadó 60% év végi állomány</t>
  </si>
  <si>
    <t>0-90 nap közötti kintlévőség</t>
  </si>
  <si>
    <t>91-180 nap közötti kintlévőség</t>
  </si>
  <si>
    <t>Szállítói állomány</t>
  </si>
  <si>
    <t>181-360 nap közötti kintlévőség</t>
  </si>
  <si>
    <t>360 napon túli kintlévőség</t>
  </si>
  <si>
    <t>Beruházási szállítói állomány</t>
  </si>
  <si>
    <t>Vevőkövetelés</t>
  </si>
  <si>
    <t>Bérlakás értékesítés hátralék</t>
  </si>
  <si>
    <t>Megelőlegezett állami támogatás</t>
  </si>
  <si>
    <t>Csatornahátralék</t>
  </si>
  <si>
    <t>Kamatmentes kölcsön hátralék</t>
  </si>
  <si>
    <t>Követelés jellegű sajátos elsz.</t>
  </si>
  <si>
    <t>Kötelezettség jellegű sajátos elsz.</t>
  </si>
  <si>
    <t>KÖVETELÉS ÖSSZESEN</t>
  </si>
  <si>
    <t>KÖTELEZETTSÉG ÖSSZESEN</t>
  </si>
  <si>
    <t>JÓKAI MÓR MŰVELŐDÉSI HÁZ</t>
  </si>
  <si>
    <t>ÖSSZESEN</t>
  </si>
  <si>
    <t>TÁPLÁNSZENTKERESZT KÖZSÉG ÖNKORMÁNYZATA
KONSZOLIDÁLT EGYSZERŰSÍTETT MÉRLEG</t>
  </si>
  <si>
    <t>E S Z K Ö Z Ö K</t>
  </si>
  <si>
    <t>Előző évi költségvetési beszámoló záró adatai</t>
  </si>
  <si>
    <t>Tárgyévi költségvetési beszámoló záró adatai</t>
  </si>
  <si>
    <t>Tárgyévi mérlegérték változása előző évi adathoz (%)</t>
  </si>
  <si>
    <t>1.</t>
  </si>
  <si>
    <t xml:space="preserve">A) NEMZETI VAGYONBA TARTOZÓ BEFEKTETETT ESZKÖZÖK </t>
  </si>
  <si>
    <t>Befektetett eszközök aránya =</t>
  </si>
  <si>
    <t>2.</t>
  </si>
  <si>
    <t>I.   Immateriális javak</t>
  </si>
  <si>
    <r>
      <t xml:space="preserve">Befektetett eszközök    </t>
    </r>
    <r>
      <rPr>
        <sz val="12"/>
        <rFont val="TimesNewRomanPS-BoldMT"/>
        <family val="0"/>
      </rPr>
      <t>x100</t>
    </r>
  </si>
  <si>
    <t>3.</t>
  </si>
  <si>
    <t>II.  Tárgyi eszközök</t>
  </si>
  <si>
    <t xml:space="preserve">Összes eszköz </t>
  </si>
  <si>
    <t>4.</t>
  </si>
  <si>
    <t>III. Befektetett pénzügyi eszközök</t>
  </si>
  <si>
    <t>5.</t>
  </si>
  <si>
    <t>IV. Koncesszióba, vagyonkezelésbe adott eszközök</t>
  </si>
  <si>
    <t>6.</t>
  </si>
  <si>
    <t>B) NEMZETI VAGYONBA TARTOZÓ FORGÓESZKÖZÖK</t>
  </si>
  <si>
    <t>2014. év</t>
  </si>
  <si>
    <t>7.</t>
  </si>
  <si>
    <t>I.   Készletek</t>
  </si>
  <si>
    <t>8.</t>
  </si>
  <si>
    <t>II. Értékpapírok</t>
  </si>
  <si>
    <t>Tőkeerősség=</t>
  </si>
  <si>
    <t>9.</t>
  </si>
  <si>
    <t>C) PÉNZESZKÖZÖK</t>
  </si>
  <si>
    <r>
      <t xml:space="preserve">Saját tőke             </t>
    </r>
    <r>
      <rPr>
        <sz val="12"/>
        <rFont val="TimesNewRomanPS-BoldMT"/>
        <family val="0"/>
      </rPr>
      <t>x 100</t>
    </r>
  </si>
  <si>
    <t>10.</t>
  </si>
  <si>
    <t>D) KÖVETELÉSEK</t>
  </si>
  <si>
    <t>Mérleg főösszege</t>
  </si>
  <si>
    <t>11.</t>
  </si>
  <si>
    <t>E) EGYÉB SAJÁTOS ESZKÖZOLDALI ELSZÁMOLÁSOK</t>
  </si>
  <si>
    <t>12.</t>
  </si>
  <si>
    <t>F) AKTÍV IDŐBELI ELHATÁROLÁSOK</t>
  </si>
  <si>
    <t>13.</t>
  </si>
  <si>
    <t>ESZKÖZÖK ÖSSZESEN</t>
  </si>
  <si>
    <t>F O R R Á S O K</t>
  </si>
  <si>
    <t>Tárgyévi mérlegérték változása előző évihez %-ban</t>
  </si>
  <si>
    <t>14.</t>
  </si>
  <si>
    <t>G) SAJÁT TŐKE ÖSSZESEN</t>
  </si>
  <si>
    <t>Befektetett eszközök fedezete I. =</t>
  </si>
  <si>
    <t>15.</t>
  </si>
  <si>
    <t>1. Nemzeti vagyon induláskori értéke és változásai</t>
  </si>
  <si>
    <r>
      <t xml:space="preserve">         Saját tőke              </t>
    </r>
    <r>
      <rPr>
        <sz val="12"/>
        <rFont val="TimesNewRomanPS-BoldMT"/>
        <family val="0"/>
      </rPr>
      <t>x100</t>
    </r>
  </si>
  <si>
    <t>16.</t>
  </si>
  <si>
    <t>2. Egyéb eszközök induláskori értéke és változásai</t>
  </si>
  <si>
    <t>Befektetett eszközök</t>
  </si>
  <si>
    <t>17.</t>
  </si>
  <si>
    <t>3. Felhalmozott eredmény</t>
  </si>
  <si>
    <t>18.</t>
  </si>
  <si>
    <t>4. Eszközök értékhelyesbítésének forrása</t>
  </si>
  <si>
    <t>19.</t>
  </si>
  <si>
    <t>5. Mérleg szerinti eredmény</t>
  </si>
  <si>
    <t>20.</t>
  </si>
  <si>
    <t>H) KÖTELEZETTSÉGEK ÖSSZESEN</t>
  </si>
  <si>
    <t>21.</t>
  </si>
  <si>
    <t>I) EGYÉB SAJÁTOS FORRÁSOLDALI ELSZÁMOLÁSOK</t>
  </si>
  <si>
    <t>22.</t>
  </si>
  <si>
    <t>K) PASSZÍV IDŐBELI ELHATÁROLÁSOK</t>
  </si>
  <si>
    <t>23.</t>
  </si>
  <si>
    <t>FORRÁSOK ÖSSZESEN</t>
  </si>
  <si>
    <t>TÁPLÁNSZENTKERESZT KÖZSÉG ÖNKORMÁNYZATA</t>
  </si>
  <si>
    <t>PÉNZFORGALMI KIMUTATÁS</t>
  </si>
  <si>
    <t>ezer Ft-ban</t>
  </si>
  <si>
    <t>Polgármesteri
hivatal</t>
  </si>
  <si>
    <t>Művelődési ház</t>
  </si>
  <si>
    <t>Önkormányzat</t>
  </si>
  <si>
    <t>ÖNKORMÁNYZAT ÖSSZESEN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</si>
  <si>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</si>
  <si>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</si>
  <si>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</si>
  <si>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</si>
  <si>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</si>
  <si>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Bevételek - Maradvány elszámolás és betét lekötés nélkül  (+)</t>
  </si>
  <si>
    <t>Kiadások - Betét megszüntetés nélkül (-)</t>
  </si>
  <si>
    <t>Egyéb eszközoldali elszámolások pénzforgalmi változása (-)</t>
  </si>
  <si>
    <t>Egyéb forrásoldali elszámolások pénzforgalmi változása (+)</t>
  </si>
  <si>
    <t>Pénzkészlet tárgyidőszak végén</t>
  </si>
  <si>
    <t>Önkormányzat 2015. évi beszámoló</t>
  </si>
  <si>
    <t>Követelések állománya 2015. december 31-én</t>
  </si>
  <si>
    <t>Kötelezettségek állománya 2015. december 31-én</t>
  </si>
  <si>
    <t>2015. ÉV</t>
  </si>
  <si>
    <t>2015. év</t>
  </si>
  <si>
    <t>2015. évi bevételek és kiadások alakulása</t>
  </si>
  <si>
    <t>Óvoda kifutók felújítása</t>
  </si>
  <si>
    <t>Temető fakereszt cseréje</t>
  </si>
  <si>
    <t>Óvoda kifutásgátló, beépített szekrény</t>
  </si>
  <si>
    <t>541/9. hrsz telekalakítási eljárás díja</t>
  </si>
  <si>
    <t>Pénzügyileg teljesített beruházások és felújítások (E Ft)</t>
  </si>
  <si>
    <t>2015. december havi áfa tartozás</t>
  </si>
  <si>
    <t>Megelőlegezett közcélú támogatás</t>
  </si>
  <si>
    <t>2015. december havi áfa</t>
  </si>
  <si>
    <t>Busz üzemeltetési hozzájárulás</t>
  </si>
  <si>
    <t>Követelések és kötelezettségek állománya 2015. december 31.</t>
  </si>
  <si>
    <t>Önkormányzat 2015. év végi rendelet</t>
  </si>
  <si>
    <t>Mindösszesen</t>
  </si>
  <si>
    <t>KEOP-4.10.0/N-14-2014-0161 Napelemes rendszer telepítése Táplánszentkereszt településen.</t>
  </si>
  <si>
    <t>Összes kiadás</t>
  </si>
  <si>
    <t>EU támogatás</t>
  </si>
  <si>
    <t>Saját erő</t>
  </si>
  <si>
    <t>2015. évi teljesítés</t>
  </si>
  <si>
    <t>2015. évi módosított előirányzatok</t>
  </si>
  <si>
    <t>2015. évi eredeti előirányzatok</t>
  </si>
  <si>
    <t>Program megnevezés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</si>
  <si>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</si>
  <si>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</si>
  <si>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</si>
  <si>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</si>
  <si>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</si>
  <si>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</si>
  <si>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</si>
  <si>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</si>
  <si>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</si>
  <si>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</si>
  <si>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adatok eFt-ban</t>
  </si>
  <si>
    <t>az Európai Uniós támogatással megvalósuló programokról az államháztartásról szóló törvény végrehajtásáról szóló 368/2011. (XII.31.) Kormányrendelet 24. § (1) bekezdés bd) pontjának megfelelően</t>
  </si>
  <si>
    <t>TÁJÉKOZTATÓ ADATOK</t>
  </si>
  <si>
    <t>u8</t>
  </si>
  <si>
    <t>Busz</t>
  </si>
  <si>
    <t>Tevékenység Szép Öregség Alapítvány</t>
  </si>
  <si>
    <t>Fúvószenekar</t>
  </si>
  <si>
    <t>Pályafenn-
tartás</t>
  </si>
  <si>
    <t>Táplán FC</t>
  </si>
  <si>
    <t>Pályafenn-tartás, busz</t>
  </si>
  <si>
    <t xml:space="preserve">Táplán SE </t>
  </si>
  <si>
    <t xml:space="preserve">Gázdíj, áramdíj </t>
  </si>
  <si>
    <t>Polgárőr Egyesület</t>
  </si>
  <si>
    <t xml:space="preserve">Gázdíj  </t>
  </si>
  <si>
    <t>Tűzoltó Egyesület</t>
  </si>
  <si>
    <t>Rendőrség internet-számla</t>
  </si>
  <si>
    <t>Rendőrség</t>
  </si>
  <si>
    <t>Karitász</t>
  </si>
  <si>
    <t>4. pont részletezése:</t>
  </si>
  <si>
    <t>Összesen:</t>
  </si>
  <si>
    <t>Egyéb nyújtott kedvezmény vagy elengedés összege</t>
  </si>
  <si>
    <t>Helyiségek, eszközök hasznosításából származó bevételből nyújtott kedvezmény, mentesség összege</t>
  </si>
  <si>
    <t>Talajterhelési díj</t>
  </si>
  <si>
    <t>Gépjárműadó</t>
  </si>
  <si>
    <t>Helyi adónál, gépjárműadónál biztosított kedveezmény, mentesség összege adónemenként</t>
  </si>
  <si>
    <t>Lakosság részére lakásépítéshez, lakásfelújításhoz nyújtott kölcsönök elengedésének összege</t>
  </si>
  <si>
    <t>Ellátottak térítési díjának, illetve kártérérítésének méltányossági alapon történő elengedésének összege</t>
  </si>
  <si>
    <t>e Ft</t>
  </si>
  <si>
    <t>db</t>
  </si>
  <si>
    <t>Összesen</t>
  </si>
  <si>
    <t>Egyéb</t>
  </si>
  <si>
    <t>Mentesség</t>
  </si>
  <si>
    <t>Kedvezmény</t>
  </si>
  <si>
    <t>Ssz.</t>
  </si>
  <si>
    <t xml:space="preserve">Közvetett támogatások     2015. év               </t>
  </si>
</sst>
</file>

<file path=xl/styles.xml><?xml version="1.0" encoding="utf-8"?>
<styleSheet xmlns="http://schemas.openxmlformats.org/spreadsheetml/2006/main">
  <numFmts count="3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_-* #,##0.0\ _F_t_-;\-* #,##0.0\ _F_t_-;_-* &quot;-&quot;??\ _F_t_-;_-@_-"/>
    <numFmt numFmtId="183" formatCode="_-* #,##0\ _F_t_-;\-* #,##0\ _F_t_-;_-* &quot;-&quot;??\ _F_t_-;_-@_-"/>
    <numFmt numFmtId="184" formatCode="#,##0\ &quot;Ft&quot;"/>
    <numFmt numFmtId="185" formatCode="#,###__;\-\ #,###__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8"/>
      <name val="Bookman Old Style"/>
      <family val="1"/>
    </font>
    <font>
      <b/>
      <sz val="15"/>
      <color indexed="8"/>
      <name val="Bookman Old Styl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E"/>
      <family val="0"/>
    </font>
    <font>
      <b/>
      <i/>
      <sz val="12"/>
      <name val="Times New Roman CE"/>
      <family val="1"/>
    </font>
    <font>
      <sz val="12"/>
      <name val="Arial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0"/>
    </font>
    <font>
      <b/>
      <sz val="10"/>
      <name val="Arial CE"/>
      <family val="2"/>
    </font>
    <font>
      <sz val="12"/>
      <name val="TimesNewRomanPS-BoldMT"/>
      <family val="0"/>
    </font>
    <font>
      <sz val="8"/>
      <name val="Times New Roman CE"/>
      <family val="1"/>
    </font>
    <font>
      <sz val="10"/>
      <name val="Times New Roman CE"/>
      <family val="0"/>
    </font>
    <font>
      <u val="single"/>
      <sz val="12"/>
      <name val="TimesNewRomanPS-BoldMT"/>
      <family val="0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Palatino Linotype"/>
      <family val="1"/>
    </font>
    <font>
      <sz val="9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color indexed="8"/>
      <name val="Times New Roman"/>
      <family val="1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ck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9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1" fillId="21" borderId="7" applyNumberFormat="0" applyFont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85" fillId="28" borderId="0" applyNumberFormat="0" applyBorder="0" applyAlignment="0" applyProtection="0"/>
    <xf numFmtId="0" fontId="86" fillId="29" borderId="8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0" fillId="30" borderId="0" applyNumberFormat="0" applyBorder="0" applyAlignment="0" applyProtection="0"/>
    <xf numFmtId="0" fontId="91" fillId="31" borderId="0" applyNumberFormat="0" applyBorder="0" applyAlignment="0" applyProtection="0"/>
    <xf numFmtId="0" fontId="92" fillId="29" borderId="1" applyNumberForma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73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7" fillId="0" borderId="10" xfId="70" applyFont="1" applyFill="1" applyBorder="1" applyAlignment="1">
      <alignment horizontal="left" vertical="center" wrapText="1"/>
      <protection/>
    </xf>
    <xf numFmtId="0" fontId="8" fillId="0" borderId="10" xfId="70" applyFont="1" applyFill="1" applyBorder="1" applyAlignment="1">
      <alignment horizontal="left" vertical="center" wrapText="1"/>
      <protection/>
    </xf>
    <xf numFmtId="0" fontId="17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Border="1" applyAlignment="1">
      <alignment/>
    </xf>
    <xf numFmtId="183" fontId="21" fillId="0" borderId="10" xfId="40" applyNumberFormat="1" applyFont="1" applyBorder="1" applyAlignment="1">
      <alignment/>
    </xf>
    <xf numFmtId="183" fontId="93" fillId="0" borderId="10" xfId="40" applyNumberFormat="1" applyFont="1" applyBorder="1" applyAlignment="1">
      <alignment/>
    </xf>
    <xf numFmtId="183" fontId="23" fillId="0" borderId="10" xfId="40" applyNumberFormat="1" applyFont="1" applyFill="1" applyBorder="1" applyAlignment="1">
      <alignment horizontal="left" vertical="center" wrapText="1"/>
    </xf>
    <xf numFmtId="183" fontId="24" fillId="0" borderId="10" xfId="40" applyNumberFormat="1" applyFont="1" applyFill="1" applyBorder="1" applyAlignment="1">
      <alignment horizontal="left" vertical="center" wrapText="1"/>
    </xf>
    <xf numFmtId="183" fontId="23" fillId="0" borderId="10" xfId="40" applyNumberFormat="1" applyFont="1" applyFill="1" applyBorder="1" applyAlignment="1">
      <alignment horizontal="left" vertical="center"/>
    </xf>
    <xf numFmtId="183" fontId="24" fillId="0" borderId="10" xfId="4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wrapText="1"/>
    </xf>
    <xf numFmtId="183" fontId="22" fillId="0" borderId="10" xfId="40" applyNumberFormat="1" applyFont="1" applyBorder="1" applyAlignment="1">
      <alignment/>
    </xf>
    <xf numFmtId="183" fontId="22" fillId="0" borderId="10" xfId="4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83" fontId="94" fillId="0" borderId="10" xfId="40" applyNumberFormat="1" applyFont="1" applyBorder="1" applyAlignment="1">
      <alignment/>
    </xf>
    <xf numFmtId="0" fontId="7" fillId="0" borderId="10" xfId="70" applyFont="1" applyFill="1" applyBorder="1" applyAlignment="1">
      <alignment horizontal="center" vertical="center" wrapText="1"/>
      <protection/>
    </xf>
    <xf numFmtId="171" fontId="8" fillId="0" borderId="10" xfId="40" applyFont="1" applyFill="1" applyBorder="1" applyAlignment="1">
      <alignment horizontal="right" vertical="center" wrapText="1"/>
    </xf>
    <xf numFmtId="171" fontId="7" fillId="0" borderId="10" xfId="40" applyFont="1" applyFill="1" applyBorder="1" applyAlignment="1">
      <alignment horizontal="right" vertical="center" wrapText="1"/>
    </xf>
    <xf numFmtId="171" fontId="11" fillId="0" borderId="10" xfId="40" applyFont="1" applyFill="1" applyBorder="1" applyAlignment="1">
      <alignment horizontal="right" vertical="center" wrapText="1"/>
    </xf>
    <xf numFmtId="0" fontId="11" fillId="9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9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83" fontId="0" fillId="0" borderId="10" xfId="40" applyNumberFormat="1" applyFont="1" applyBorder="1" applyAlignment="1">
      <alignment/>
    </xf>
    <xf numFmtId="183" fontId="89" fillId="0" borderId="10" xfId="4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/>
    </xf>
    <xf numFmtId="184" fontId="0" fillId="0" borderId="0" xfId="40" applyNumberFormat="1" applyFont="1" applyAlignment="1">
      <alignment/>
    </xf>
    <xf numFmtId="0" fontId="27" fillId="0" borderId="0" xfId="0" applyFont="1" applyAlignment="1">
      <alignment/>
    </xf>
    <xf numFmtId="184" fontId="27" fillId="0" borderId="0" xfId="40" applyNumberFormat="1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184" fontId="28" fillId="0" borderId="10" xfId="40" applyNumberFormat="1" applyFont="1" applyBorder="1" applyAlignment="1">
      <alignment/>
    </xf>
    <xf numFmtId="0" fontId="27" fillId="0" borderId="10" xfId="0" applyFont="1" applyBorder="1" applyAlignment="1">
      <alignment/>
    </xf>
    <xf numFmtId="184" fontId="27" fillId="0" borderId="10" xfId="40" applyNumberFormat="1" applyFont="1" applyBorder="1" applyAlignment="1">
      <alignment/>
    </xf>
    <xf numFmtId="0" fontId="29" fillId="0" borderId="10" xfId="0" applyFont="1" applyBorder="1" applyAlignment="1">
      <alignment/>
    </xf>
    <xf numFmtId="184" fontId="29" fillId="0" borderId="10" xfId="40" applyNumberFormat="1" applyFont="1" applyBorder="1" applyAlignment="1">
      <alignment/>
    </xf>
    <xf numFmtId="0" fontId="30" fillId="0" borderId="10" xfId="0" applyFont="1" applyBorder="1" applyAlignment="1">
      <alignment/>
    </xf>
    <xf numFmtId="184" fontId="30" fillId="0" borderId="10" xfId="40" applyNumberFormat="1" applyFont="1" applyBorder="1" applyAlignment="1">
      <alignment/>
    </xf>
    <xf numFmtId="0" fontId="30" fillId="0" borderId="0" xfId="0" applyFont="1" applyAlignment="1">
      <alignment/>
    </xf>
    <xf numFmtId="0" fontId="31" fillId="37" borderId="11" xfId="0" applyFont="1" applyFill="1" applyBorder="1" applyAlignment="1">
      <alignment/>
    </xf>
    <xf numFmtId="184" fontId="31" fillId="37" borderId="12" xfId="40" applyNumberFormat="1" applyFont="1" applyFill="1" applyBorder="1" applyAlignment="1">
      <alignment/>
    </xf>
    <xf numFmtId="0" fontId="31" fillId="0" borderId="0" xfId="0" applyFont="1" applyAlignment="1">
      <alignment/>
    </xf>
    <xf numFmtId="184" fontId="31" fillId="37" borderId="12" xfId="0" applyNumberFormat="1" applyFont="1" applyFill="1" applyBorder="1" applyAlignment="1">
      <alignment/>
    </xf>
    <xf numFmtId="0" fontId="33" fillId="0" borderId="0" xfId="71" applyFont="1" applyFill="1">
      <alignment/>
      <protection/>
    </xf>
    <xf numFmtId="0" fontId="34" fillId="0" borderId="13" xfId="71" applyFont="1" applyFill="1" applyBorder="1" applyAlignment="1">
      <alignment horizontal="center" vertical="center" wrapText="1"/>
      <protection/>
    </xf>
    <xf numFmtId="0" fontId="13" fillId="0" borderId="0" xfId="71" applyFill="1">
      <alignment/>
      <protection/>
    </xf>
    <xf numFmtId="37" fontId="35" fillId="0" borderId="14" xfId="71" applyNumberFormat="1" applyFont="1" applyFill="1" applyBorder="1" applyAlignment="1">
      <alignment horizontal="left" vertical="center" indent="1"/>
      <protection/>
    </xf>
    <xf numFmtId="0" fontId="36" fillId="0" borderId="15" xfId="71" applyFont="1" applyFill="1" applyBorder="1" applyAlignment="1">
      <alignment horizontal="left" vertical="center" indent="1"/>
      <protection/>
    </xf>
    <xf numFmtId="185" fontId="35" fillId="0" borderId="16" xfId="71" applyNumberFormat="1" applyFont="1" applyFill="1" applyBorder="1" applyAlignment="1">
      <alignment horizontal="right" vertical="center"/>
      <protection/>
    </xf>
    <xf numFmtId="10" fontId="35" fillId="0" borderId="15" xfId="78" applyNumberFormat="1" applyFont="1" applyFill="1" applyBorder="1" applyAlignment="1">
      <alignment vertical="center"/>
    </xf>
    <xf numFmtId="0" fontId="37" fillId="0" borderId="0" xfId="71" applyFont="1" applyFill="1" applyAlignment="1">
      <alignment vertical="center"/>
      <protection/>
    </xf>
    <xf numFmtId="37" fontId="39" fillId="0" borderId="17" xfId="71" applyNumberFormat="1" applyFont="1" applyFill="1" applyBorder="1" applyAlignment="1">
      <alignment horizontal="left" indent="1"/>
      <protection/>
    </xf>
    <xf numFmtId="0" fontId="39" fillId="0" borderId="18" xfId="71" applyFont="1" applyFill="1" applyBorder="1" applyAlignment="1">
      <alignment horizontal="left" indent="3"/>
      <protection/>
    </xf>
    <xf numFmtId="185" fontId="39" fillId="0" borderId="19" xfId="42" applyNumberFormat="1" applyFont="1" applyFill="1" applyBorder="1" applyAlignment="1" applyProtection="1" quotePrefix="1">
      <alignment horizontal="right"/>
      <protection locked="0"/>
    </xf>
    <xf numFmtId="185" fontId="39" fillId="0" borderId="18" xfId="42" applyNumberFormat="1" applyFont="1" applyFill="1" applyBorder="1" applyAlignment="1" applyProtection="1" quotePrefix="1">
      <alignment horizontal="right"/>
      <protection locked="0"/>
    </xf>
    <xf numFmtId="10" fontId="39" fillId="0" borderId="18" xfId="78" applyNumberFormat="1" applyFont="1" applyFill="1" applyBorder="1" applyAlignment="1" applyProtection="1" quotePrefix="1">
      <alignment horizontal="right"/>
      <protection locked="0"/>
    </xf>
    <xf numFmtId="37" fontId="39" fillId="0" borderId="20" xfId="71" applyNumberFormat="1" applyFont="1" applyFill="1" applyBorder="1" applyAlignment="1">
      <alignment horizontal="left" indent="1"/>
      <protection/>
    </xf>
    <xf numFmtId="0" fontId="39" fillId="0" borderId="10" xfId="71" applyFont="1" applyFill="1" applyBorder="1" applyAlignment="1">
      <alignment horizontal="left" indent="3"/>
      <protection/>
    </xf>
    <xf numFmtId="185" fontId="39" fillId="0" borderId="21" xfId="42" applyNumberFormat="1" applyFont="1" applyFill="1" applyBorder="1" applyAlignment="1" applyProtection="1">
      <alignment/>
      <protection locked="0"/>
    </xf>
    <xf numFmtId="185" fontId="39" fillId="0" borderId="10" xfId="42" applyNumberFormat="1" applyFont="1" applyFill="1" applyBorder="1" applyAlignment="1" applyProtection="1">
      <alignment/>
      <protection locked="0"/>
    </xf>
    <xf numFmtId="10" fontId="39" fillId="0" borderId="10" xfId="78" applyNumberFormat="1" applyFont="1" applyFill="1" applyBorder="1" applyAlignment="1" applyProtection="1">
      <alignment/>
      <protection locked="0"/>
    </xf>
    <xf numFmtId="185" fontId="39" fillId="0" borderId="21" xfId="71" applyNumberFormat="1" applyFont="1" applyFill="1" applyBorder="1" applyProtection="1">
      <alignment/>
      <protection locked="0"/>
    </xf>
    <xf numFmtId="185" fontId="39" fillId="0" borderId="10" xfId="71" applyNumberFormat="1" applyFont="1" applyFill="1" applyBorder="1" applyProtection="1">
      <alignment/>
      <protection locked="0"/>
    </xf>
    <xf numFmtId="0" fontId="13" fillId="0" borderId="22" xfId="71" applyFill="1" applyBorder="1">
      <alignment/>
      <protection/>
    </xf>
    <xf numFmtId="0" fontId="13" fillId="0" borderId="23" xfId="71" applyFill="1" applyBorder="1">
      <alignment/>
      <protection/>
    </xf>
    <xf numFmtId="185" fontId="39" fillId="0" borderId="24" xfId="71" applyNumberFormat="1" applyFont="1" applyFill="1" applyBorder="1" applyProtection="1">
      <alignment/>
      <protection locked="0"/>
    </xf>
    <xf numFmtId="185" fontId="39" fillId="0" borderId="25" xfId="71" applyNumberFormat="1" applyFont="1" applyFill="1" applyBorder="1" applyProtection="1">
      <alignment/>
      <protection locked="0"/>
    </xf>
    <xf numFmtId="10" fontId="39" fillId="0" borderId="25" xfId="78" applyNumberFormat="1" applyFont="1" applyFill="1" applyBorder="1" applyAlignment="1" applyProtection="1">
      <alignment/>
      <protection locked="0"/>
    </xf>
    <xf numFmtId="0" fontId="30" fillId="0" borderId="22" xfId="71" applyFont="1" applyFill="1" applyBorder="1" applyAlignment="1">
      <alignment/>
      <protection/>
    </xf>
    <xf numFmtId="10" fontId="37" fillId="0" borderId="23" xfId="78" applyNumberFormat="1" applyFont="1" applyFill="1" applyBorder="1" applyAlignment="1">
      <alignment/>
    </xf>
    <xf numFmtId="185" fontId="35" fillId="0" borderId="15" xfId="71" applyNumberFormat="1" applyFont="1" applyFill="1" applyBorder="1" applyAlignment="1">
      <alignment vertical="center"/>
      <protection/>
    </xf>
    <xf numFmtId="0" fontId="37" fillId="0" borderId="0" xfId="71" applyFont="1" applyFill="1" applyAlignment="1">
      <alignment vertical="center"/>
      <protection/>
    </xf>
    <xf numFmtId="0" fontId="30" fillId="0" borderId="26" xfId="71" applyFont="1" applyFill="1" applyBorder="1" applyAlignment="1">
      <alignment/>
      <protection/>
    </xf>
    <xf numFmtId="10" fontId="37" fillId="0" borderId="27" xfId="78" applyNumberFormat="1" applyFont="1" applyFill="1" applyBorder="1" applyAlignment="1">
      <alignment vertical="center"/>
    </xf>
    <xf numFmtId="185" fontId="39" fillId="0" borderId="19" xfId="71" applyNumberFormat="1" applyFont="1" applyFill="1" applyBorder="1" applyProtection="1">
      <alignment/>
      <protection locked="0"/>
    </xf>
    <xf numFmtId="185" fontId="39" fillId="0" borderId="18" xfId="71" applyNumberFormat="1" applyFont="1" applyFill="1" applyBorder="1" applyProtection="1">
      <alignment/>
      <protection locked="0"/>
    </xf>
    <xf numFmtId="10" fontId="39" fillId="0" borderId="18" xfId="78" applyNumberFormat="1" applyFont="1" applyFill="1" applyBorder="1" applyAlignment="1" applyProtection="1">
      <alignment vertical="center"/>
      <protection locked="0"/>
    </xf>
    <xf numFmtId="185" fontId="39" fillId="0" borderId="28" xfId="71" applyNumberFormat="1" applyFont="1" applyFill="1" applyBorder="1" applyProtection="1">
      <alignment/>
      <protection locked="0"/>
    </xf>
    <xf numFmtId="185" fontId="39" fillId="0" borderId="29" xfId="71" applyNumberFormat="1" applyFont="1" applyFill="1" applyBorder="1" applyProtection="1">
      <alignment/>
      <protection locked="0"/>
    </xf>
    <xf numFmtId="10" fontId="39" fillId="0" borderId="29" xfId="78" applyNumberFormat="1" applyFont="1" applyFill="1" applyBorder="1" applyAlignment="1" applyProtection="1">
      <alignment vertical="center"/>
      <protection locked="0"/>
    </xf>
    <xf numFmtId="10" fontId="37" fillId="0" borderId="23" xfId="78" applyNumberFormat="1" applyFont="1" applyFill="1" applyBorder="1" applyAlignment="1">
      <alignment/>
    </xf>
    <xf numFmtId="10" fontId="37" fillId="0" borderId="27" xfId="78" applyNumberFormat="1" applyFont="1" applyFill="1" applyBorder="1" applyAlignment="1">
      <alignment/>
    </xf>
    <xf numFmtId="0" fontId="34" fillId="0" borderId="15" xfId="71" applyFont="1" applyFill="1" applyBorder="1" applyAlignment="1">
      <alignment horizontal="left" vertical="center" indent="1"/>
      <protection/>
    </xf>
    <xf numFmtId="0" fontId="42" fillId="0" borderId="0" xfId="71" applyFont="1" applyFill="1" applyAlignment="1">
      <alignment vertical="center"/>
      <protection/>
    </xf>
    <xf numFmtId="185" fontId="34" fillId="0" borderId="16" xfId="71" applyNumberFormat="1" applyFont="1" applyFill="1" applyBorder="1" applyAlignment="1">
      <alignment horizontal="center" vertical="center" wrapText="1"/>
      <protection/>
    </xf>
    <xf numFmtId="185" fontId="34" fillId="0" borderId="15" xfId="71" applyNumberFormat="1" applyFont="1" applyFill="1" applyBorder="1" applyAlignment="1">
      <alignment horizontal="center" vertical="center" wrapText="1"/>
      <protection/>
    </xf>
    <xf numFmtId="0" fontId="35" fillId="0" borderId="14" xfId="71" applyFont="1" applyFill="1" applyBorder="1" applyAlignment="1">
      <alignment horizontal="left" vertical="center" indent="1"/>
      <protection/>
    </xf>
    <xf numFmtId="0" fontId="36" fillId="0" borderId="15" xfId="71" applyFont="1" applyFill="1" applyBorder="1" applyAlignment="1">
      <alignment horizontal="left" vertical="center" indent="1"/>
      <protection/>
    </xf>
    <xf numFmtId="0" fontId="39" fillId="0" borderId="20" xfId="71" applyFont="1" applyFill="1" applyBorder="1" applyAlignment="1">
      <alignment horizontal="left" indent="1"/>
      <protection/>
    </xf>
    <xf numFmtId="185" fontId="39" fillId="0" borderId="18" xfId="71" applyNumberFormat="1" applyFont="1" applyFill="1" applyBorder="1" applyAlignment="1" applyProtection="1">
      <alignment vertical="center"/>
      <protection locked="0"/>
    </xf>
    <xf numFmtId="185" fontId="39" fillId="0" borderId="30" xfId="71" applyNumberFormat="1" applyFont="1" applyFill="1" applyBorder="1" applyProtection="1">
      <alignment/>
      <protection locked="0"/>
    </xf>
    <xf numFmtId="185" fontId="39" fillId="0" borderId="31" xfId="71" applyNumberFormat="1" applyFont="1" applyFill="1" applyBorder="1" applyAlignment="1" applyProtection="1">
      <alignment vertical="center"/>
      <protection locked="0"/>
    </xf>
    <xf numFmtId="10" fontId="39" fillId="0" borderId="31" xfId="78" applyNumberFormat="1" applyFont="1" applyFill="1" applyBorder="1" applyAlignment="1" applyProtection="1">
      <alignment vertical="center"/>
      <protection locked="0"/>
    </xf>
    <xf numFmtId="0" fontId="39" fillId="0" borderId="32" xfId="71" applyFont="1" applyFill="1" applyBorder="1" applyAlignment="1">
      <alignment horizontal="left" indent="1"/>
      <protection/>
    </xf>
    <xf numFmtId="0" fontId="39" fillId="0" borderId="33" xfId="71" applyFont="1" applyFill="1" applyBorder="1" applyAlignment="1">
      <alignment horizontal="left" indent="3"/>
      <protection/>
    </xf>
    <xf numFmtId="10" fontId="37" fillId="0" borderId="23" xfId="78" applyNumberFormat="1" applyFont="1" applyFill="1" applyBorder="1" applyAlignment="1">
      <alignment vertical="center"/>
    </xf>
    <xf numFmtId="185" fontId="39" fillId="0" borderId="25" xfId="71" applyNumberFormat="1" applyFont="1" applyFill="1" applyBorder="1" applyAlignment="1" applyProtection="1">
      <alignment vertical="center"/>
      <protection locked="0"/>
    </xf>
    <xf numFmtId="0" fontId="35" fillId="0" borderId="15" xfId="71" applyFont="1" applyFill="1" applyBorder="1" applyAlignment="1">
      <alignment horizontal="left" vertical="center" indent="1"/>
      <protection/>
    </xf>
    <xf numFmtId="0" fontId="35" fillId="0" borderId="34" xfId="71" applyFont="1" applyFill="1" applyBorder="1" applyAlignment="1">
      <alignment horizontal="left" vertical="center" indent="1"/>
      <protection/>
    </xf>
    <xf numFmtId="0" fontId="34" fillId="0" borderId="35" xfId="71" applyFont="1" applyFill="1" applyBorder="1" applyAlignment="1">
      <alignment horizontal="left" vertical="center" indent="1"/>
      <protection/>
    </xf>
    <xf numFmtId="185" fontId="35" fillId="0" borderId="35" xfId="71" applyNumberFormat="1" applyFont="1" applyFill="1" applyBorder="1" applyAlignment="1">
      <alignment vertical="center"/>
      <protection/>
    </xf>
    <xf numFmtId="10" fontId="35" fillId="0" borderId="35" xfId="78" applyNumberFormat="1" applyFont="1" applyFill="1" applyBorder="1" applyAlignment="1">
      <alignment vertical="center"/>
    </xf>
    <xf numFmtId="0" fontId="42" fillId="0" borderId="0" xfId="71" applyFont="1" applyFill="1" applyAlignment="1">
      <alignment vertical="center"/>
      <protection/>
    </xf>
    <xf numFmtId="0" fontId="40" fillId="0" borderId="0" xfId="71" applyFont="1" applyFill="1" applyAlignment="1">
      <alignment horizontal="right"/>
      <protection/>
    </xf>
    <xf numFmtId="0" fontId="40" fillId="0" borderId="0" xfId="71" applyFont="1" applyFill="1">
      <alignment/>
      <protection/>
    </xf>
    <xf numFmtId="0" fontId="44" fillId="0" borderId="0" xfId="71" applyFont="1" applyFill="1">
      <alignment/>
      <protection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3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30" fillId="7" borderId="10" xfId="0" applyFont="1" applyFill="1" applyBorder="1" applyAlignment="1">
      <alignment horizontal="left" vertical="top" wrapText="1"/>
    </xf>
    <xf numFmtId="183" fontId="93" fillId="7" borderId="10" xfId="4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left" vertical="top" wrapText="1"/>
    </xf>
    <xf numFmtId="183" fontId="94" fillId="0" borderId="10" xfId="40" applyNumberFormat="1" applyFont="1" applyBorder="1" applyAlignment="1">
      <alignment horizontal="right"/>
    </xf>
    <xf numFmtId="183" fontId="93" fillId="0" borderId="10" xfId="40" applyNumberFormat="1" applyFont="1" applyBorder="1" applyAlignment="1">
      <alignment horizontal="right"/>
    </xf>
    <xf numFmtId="0" fontId="30" fillId="0" borderId="10" xfId="0" applyFont="1" applyBorder="1" applyAlignment="1">
      <alignment horizontal="left" vertical="top" wrapText="1"/>
    </xf>
    <xf numFmtId="0" fontId="30" fillId="38" borderId="10" xfId="0" applyFont="1" applyFill="1" applyBorder="1" applyAlignment="1">
      <alignment horizontal="left" vertical="top" wrapText="1"/>
    </xf>
    <xf numFmtId="183" fontId="93" fillId="38" borderId="10" xfId="40" applyNumberFormat="1" applyFont="1" applyFill="1" applyBorder="1" applyAlignment="1">
      <alignment horizontal="right"/>
    </xf>
    <xf numFmtId="0" fontId="46" fillId="0" borderId="0" xfId="68" applyFont="1">
      <alignment/>
      <protection/>
    </xf>
    <xf numFmtId="3" fontId="46" fillId="0" borderId="0" xfId="68" applyNumberFormat="1" applyFont="1">
      <alignment/>
      <protection/>
    </xf>
    <xf numFmtId="0" fontId="46" fillId="0" borderId="0" xfId="68" applyFont="1" applyAlignment="1">
      <alignment wrapText="1"/>
      <protection/>
    </xf>
    <xf numFmtId="0" fontId="47" fillId="0" borderId="0" xfId="68" applyFont="1" applyBorder="1" applyAlignment="1">
      <alignment horizontal="center" vertical="top"/>
      <protection/>
    </xf>
    <xf numFmtId="0" fontId="48" fillId="0" borderId="0" xfId="68" applyFont="1" applyAlignment="1">
      <alignment horizontal="right" vertical="center"/>
      <protection/>
    </xf>
    <xf numFmtId="0" fontId="47" fillId="0" borderId="0" xfId="68" applyFont="1" applyBorder="1" applyAlignment="1">
      <alignment horizontal="center" vertical="center"/>
      <protection/>
    </xf>
    <xf numFmtId="0" fontId="46" fillId="0" borderId="0" xfId="68" applyFont="1" applyAlignment="1">
      <alignment vertical="center"/>
      <protection/>
    </xf>
    <xf numFmtId="0" fontId="46" fillId="0" borderId="0" xfId="68" applyFont="1" applyAlignment="1">
      <alignment horizontal="left" vertical="center"/>
      <protection/>
    </xf>
    <xf numFmtId="3" fontId="49" fillId="0" borderId="12" xfId="68" applyNumberFormat="1" applyFont="1" applyBorder="1" applyAlignment="1">
      <alignment horizontal="right" vertical="center"/>
      <protection/>
    </xf>
    <xf numFmtId="3" fontId="49" fillId="0" borderId="36" xfId="68" applyNumberFormat="1" applyFont="1" applyBorder="1" applyAlignment="1">
      <alignment horizontal="right" vertical="center"/>
      <protection/>
    </xf>
    <xf numFmtId="3" fontId="49" fillId="0" borderId="37" xfId="68" applyNumberFormat="1" applyFont="1" applyBorder="1" applyAlignment="1">
      <alignment horizontal="right" vertical="center"/>
      <protection/>
    </xf>
    <xf numFmtId="3" fontId="49" fillId="0" borderId="37" xfId="69" applyNumberFormat="1" applyFont="1" applyFill="1" applyBorder="1" applyAlignment="1">
      <alignment horizontal="right" vertical="center"/>
      <protection/>
    </xf>
    <xf numFmtId="3" fontId="49" fillId="0" borderId="36" xfId="69" applyNumberFormat="1" applyFont="1" applyFill="1" applyBorder="1" applyAlignment="1">
      <alignment horizontal="right" vertical="center"/>
      <protection/>
    </xf>
    <xf numFmtId="0" fontId="48" fillId="0" borderId="38" xfId="68" applyFont="1" applyBorder="1" applyAlignment="1">
      <alignment horizontal="right" vertical="center"/>
      <protection/>
    </xf>
    <xf numFmtId="0" fontId="49" fillId="0" borderId="11" xfId="69" applyFont="1" applyFill="1" applyBorder="1" applyAlignment="1">
      <alignment horizontal="center" vertical="center" wrapText="1"/>
      <protection/>
    </xf>
    <xf numFmtId="3" fontId="50" fillId="0" borderId="39" xfId="68" applyNumberFormat="1" applyFont="1" applyBorder="1" applyAlignment="1">
      <alignment horizontal="right"/>
      <protection/>
    </xf>
    <xf numFmtId="3" fontId="50" fillId="0" borderId="40" xfId="68" applyNumberFormat="1" applyFont="1" applyBorder="1" applyAlignment="1">
      <alignment horizontal="right"/>
      <protection/>
    </xf>
    <xf numFmtId="3" fontId="50" fillId="0" borderId="41" xfId="68" applyNumberFormat="1" applyFont="1" applyBorder="1" applyAlignment="1">
      <alignment horizontal="right"/>
      <protection/>
    </xf>
    <xf numFmtId="3" fontId="50" fillId="0" borderId="41" xfId="69" applyNumberFormat="1" applyFont="1" applyFill="1" applyBorder="1" applyAlignment="1">
      <alignment horizontal="right"/>
      <protection/>
    </xf>
    <xf numFmtId="3" fontId="50" fillId="0" borderId="40" xfId="69" applyNumberFormat="1" applyFont="1" applyFill="1" applyBorder="1" applyAlignment="1">
      <alignment horizontal="right"/>
      <protection/>
    </xf>
    <xf numFmtId="0" fontId="46" fillId="0" borderId="42" xfId="68" applyFont="1" applyBorder="1" applyAlignment="1">
      <alignment horizontal="right" wrapText="1"/>
      <protection/>
    </xf>
    <xf numFmtId="0" fontId="51" fillId="0" borderId="10" xfId="63" applyFont="1" applyBorder="1" applyAlignment="1">
      <alignment horizontal="left" vertical="center" wrapText="1"/>
      <protection/>
    </xf>
    <xf numFmtId="0" fontId="46" fillId="0" borderId="0" xfId="68" applyFont="1" applyAlignment="1">
      <alignment horizontal="center" vertical="center" wrapText="1"/>
      <protection/>
    </xf>
    <xf numFmtId="0" fontId="46" fillId="0" borderId="43" xfId="68" applyFont="1" applyBorder="1" applyAlignment="1">
      <alignment horizontal="center" vertical="center" wrapText="1"/>
      <protection/>
    </xf>
    <xf numFmtId="3" fontId="46" fillId="0" borderId="44" xfId="68" applyNumberFormat="1" applyFont="1" applyBorder="1" applyAlignment="1">
      <alignment horizontal="center" vertical="center" wrapText="1"/>
      <protection/>
    </xf>
    <xf numFmtId="0" fontId="46" fillId="0" borderId="0" xfId="68" applyFont="1" applyAlignment="1">
      <alignment horizontal="center"/>
      <protection/>
    </xf>
    <xf numFmtId="3" fontId="46" fillId="0" borderId="0" xfId="68" applyNumberFormat="1" applyFont="1" applyAlignment="1">
      <alignment horizontal="center"/>
      <protection/>
    </xf>
    <xf numFmtId="3" fontId="46" fillId="0" borderId="0" xfId="68" applyNumberFormat="1" applyFont="1" applyBorder="1" applyAlignment="1">
      <alignment horizontal="center"/>
      <protection/>
    </xf>
    <xf numFmtId="0" fontId="46" fillId="0" borderId="0" xfId="68" applyFont="1" applyAlignment="1">
      <alignment horizontal="center" wrapText="1"/>
      <protection/>
    </xf>
    <xf numFmtId="3" fontId="46" fillId="0" borderId="0" xfId="68" applyNumberFormat="1" applyFont="1" applyBorder="1" applyAlignment="1">
      <alignment horizontal="right"/>
      <protection/>
    </xf>
    <xf numFmtId="0" fontId="46" fillId="0" borderId="0" xfId="68" applyFont="1" applyAlignment="1">
      <alignment vertical="top"/>
      <protection/>
    </xf>
    <xf numFmtId="3" fontId="46" fillId="0" borderId="0" xfId="68" applyNumberFormat="1" applyFont="1" applyAlignment="1">
      <alignment horizontal="right" vertical="top"/>
      <protection/>
    </xf>
    <xf numFmtId="3" fontId="46" fillId="0" borderId="0" xfId="68" applyNumberFormat="1" applyFont="1" applyAlignment="1">
      <alignment vertical="top"/>
      <protection/>
    </xf>
    <xf numFmtId="0" fontId="50" fillId="0" borderId="0" xfId="63" applyFont="1" applyFill="1" applyBorder="1" applyAlignment="1">
      <alignment vertical="top"/>
      <protection/>
    </xf>
    <xf numFmtId="0" fontId="47" fillId="0" borderId="0" xfId="68" applyFont="1" applyAlignment="1">
      <alignment vertical="top"/>
      <protection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5" fillId="9" borderId="0" xfId="0" applyFont="1" applyFill="1" applyAlignment="1">
      <alignment horizontal="center" wrapText="1"/>
    </xf>
    <xf numFmtId="0" fontId="25" fillId="9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26" fillId="9" borderId="0" xfId="0" applyFont="1" applyFill="1" applyAlignment="1">
      <alignment horizontal="center" wrapText="1"/>
    </xf>
    <xf numFmtId="0" fontId="43" fillId="0" borderId="0" xfId="71" applyFont="1" applyFill="1" applyAlignment="1" applyProtection="1">
      <alignment horizontal="center"/>
      <protection locked="0"/>
    </xf>
    <xf numFmtId="0" fontId="43" fillId="0" borderId="0" xfId="71" applyFont="1" applyFill="1" applyAlignment="1">
      <alignment horizontal="center"/>
      <protection/>
    </xf>
    <xf numFmtId="0" fontId="2" fillId="0" borderId="4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1" fillId="0" borderId="46" xfId="71" applyFont="1" applyFill="1" applyBorder="1" applyAlignment="1">
      <alignment horizontal="center" vertical="center"/>
      <protection/>
    </xf>
    <xf numFmtId="0" fontId="31" fillId="0" borderId="12" xfId="71" applyFont="1" applyFill="1" applyBorder="1" applyAlignment="1">
      <alignment horizontal="center" vertical="center"/>
      <protection/>
    </xf>
    <xf numFmtId="0" fontId="38" fillId="0" borderId="47" xfId="0" applyFont="1" applyBorder="1" applyAlignment="1">
      <alignment horizontal="center" vertical="top" wrapText="1"/>
    </xf>
    <xf numFmtId="0" fontId="38" fillId="0" borderId="48" xfId="0" applyFont="1" applyBorder="1" applyAlignment="1">
      <alignment horizontal="center" vertical="top" wrapText="1"/>
    </xf>
    <xf numFmtId="0" fontId="32" fillId="0" borderId="0" xfId="71" applyFont="1" applyFill="1" applyAlignment="1" applyProtection="1">
      <alignment horizontal="center"/>
      <protection locked="0"/>
    </xf>
    <xf numFmtId="0" fontId="31" fillId="0" borderId="0" xfId="71" applyFont="1" applyFill="1" applyAlignment="1">
      <alignment horizontal="center" wrapText="1"/>
      <protection/>
    </xf>
    <xf numFmtId="0" fontId="31" fillId="0" borderId="0" xfId="71" applyFont="1" applyFill="1" applyAlignment="1">
      <alignment horizontal="center"/>
      <protection/>
    </xf>
    <xf numFmtId="0" fontId="31" fillId="0" borderId="49" xfId="71" applyFont="1" applyFill="1" applyBorder="1" applyAlignment="1">
      <alignment horizontal="center" vertical="center"/>
      <protection/>
    </xf>
    <xf numFmtId="0" fontId="31" fillId="0" borderId="50" xfId="71" applyFont="1" applyFill="1" applyBorder="1" applyAlignment="1">
      <alignment horizontal="center" vertical="center"/>
      <protection/>
    </xf>
    <xf numFmtId="0" fontId="31" fillId="0" borderId="51" xfId="71" applyFont="1" applyFill="1" applyBorder="1" applyAlignment="1">
      <alignment horizontal="center" vertical="center"/>
      <protection/>
    </xf>
    <xf numFmtId="0" fontId="41" fillId="0" borderId="22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  <xf numFmtId="0" fontId="46" fillId="0" borderId="0" xfId="63" applyFont="1" applyFill="1" applyBorder="1" applyAlignment="1">
      <alignment horizontal="left" vertical="top"/>
      <protection/>
    </xf>
    <xf numFmtId="3" fontId="46" fillId="0" borderId="52" xfId="68" applyNumberFormat="1" applyFont="1" applyBorder="1" applyAlignment="1">
      <alignment horizontal="center"/>
      <protection/>
    </xf>
    <xf numFmtId="2" fontId="48" fillId="0" borderId="0" xfId="68" applyNumberFormat="1" applyFont="1" applyAlignment="1">
      <alignment horizontal="center" vertical="center"/>
      <protection/>
    </xf>
    <xf numFmtId="2" fontId="2" fillId="0" borderId="0" xfId="63" applyNumberFormat="1" applyFont="1" applyAlignment="1">
      <alignment vertical="center"/>
      <protection/>
    </xf>
    <xf numFmtId="0" fontId="48" fillId="0" borderId="0" xfId="68" applyFont="1" applyAlignment="1">
      <alignment horizontal="center" vertical="center" wrapText="1"/>
      <protection/>
    </xf>
    <xf numFmtId="0" fontId="2" fillId="0" borderId="0" xfId="63" applyFont="1" applyAlignment="1">
      <alignment vertical="center" wrapText="1"/>
      <protection/>
    </xf>
    <xf numFmtId="0" fontId="48" fillId="0" borderId="0" xfId="68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3" fontId="46" fillId="0" borderId="0" xfId="68" applyNumberFormat="1" applyFont="1" applyBorder="1" applyAlignment="1">
      <alignment horizontal="right"/>
      <protection/>
    </xf>
    <xf numFmtId="0" fontId="13" fillId="0" borderId="0" xfId="63" applyBorder="1" applyAlignment="1">
      <alignment/>
      <protection/>
    </xf>
    <xf numFmtId="0" fontId="47" fillId="0" borderId="0" xfId="68" applyFont="1" applyBorder="1" applyAlignment="1">
      <alignment horizontal="center" vertical="center" wrapText="1"/>
      <protection/>
    </xf>
    <xf numFmtId="0" fontId="46" fillId="0" borderId="53" xfId="68" applyFont="1" applyBorder="1" applyAlignment="1">
      <alignment horizontal="center" vertical="center" wrapText="1"/>
      <protection/>
    </xf>
    <xf numFmtId="0" fontId="46" fillId="0" borderId="54" xfId="68" applyFont="1" applyBorder="1" applyAlignment="1">
      <alignment horizontal="center" vertical="center" wrapText="1"/>
      <protection/>
    </xf>
    <xf numFmtId="3" fontId="46" fillId="0" borderId="55" xfId="68" applyNumberFormat="1" applyFont="1" applyBorder="1" applyAlignment="1">
      <alignment horizontal="center" vertical="center" wrapText="1"/>
      <protection/>
    </xf>
    <xf numFmtId="3" fontId="46" fillId="0" borderId="56" xfId="68" applyNumberFormat="1" applyFont="1" applyBorder="1" applyAlignment="1">
      <alignment horizontal="center" vertical="center" wrapText="1"/>
      <protection/>
    </xf>
    <xf numFmtId="3" fontId="46" fillId="0" borderId="57" xfId="68" applyNumberFormat="1" applyFont="1" applyBorder="1" applyAlignment="1">
      <alignment horizontal="center" vertical="center" wrapText="1"/>
      <protection/>
    </xf>
    <xf numFmtId="3" fontId="46" fillId="0" borderId="58" xfId="68" applyNumberFormat="1" applyFont="1" applyBorder="1" applyAlignment="1">
      <alignment horizontal="center" vertical="center" wrapText="1"/>
      <protection/>
    </xf>
    <xf numFmtId="3" fontId="46" fillId="0" borderId="44" xfId="68" applyNumberFormat="1" applyFont="1" applyBorder="1" applyAlignment="1">
      <alignment horizontal="center" vertical="center" wrapText="1"/>
      <protection/>
    </xf>
    <xf numFmtId="0" fontId="28" fillId="37" borderId="59" xfId="0" applyFont="1" applyFill="1" applyBorder="1" applyAlignment="1">
      <alignment horizontal="center"/>
    </xf>
    <xf numFmtId="0" fontId="28" fillId="37" borderId="60" xfId="0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67" applyAlignment="1">
      <alignment vertical="center"/>
      <protection/>
    </xf>
    <xf numFmtId="169" fontId="3" fillId="0" borderId="0" xfId="67" applyNumberFormat="1" applyFont="1" applyAlignment="1">
      <alignment vertical="center"/>
      <protection/>
    </xf>
    <xf numFmtId="169" fontId="2" fillId="0" borderId="0" xfId="67" applyNumberFormat="1" applyAlignment="1">
      <alignment vertical="center"/>
      <protection/>
    </xf>
    <xf numFmtId="0" fontId="2" fillId="0" borderId="0" xfId="67" applyAlignment="1">
      <alignment horizontal="center" vertical="center"/>
      <protection/>
    </xf>
    <xf numFmtId="0" fontId="2" fillId="0" borderId="0" xfId="67" applyFont="1" applyAlignment="1">
      <alignment vertical="center"/>
      <protection/>
    </xf>
    <xf numFmtId="184" fontId="2" fillId="0" borderId="10" xfId="67" applyNumberFormat="1" applyBorder="1">
      <alignment/>
      <protection/>
    </xf>
    <xf numFmtId="0" fontId="2" fillId="0" borderId="10" xfId="67" applyFont="1" applyBorder="1">
      <alignment/>
      <protection/>
    </xf>
    <xf numFmtId="0" fontId="2" fillId="0" borderId="10" xfId="67" applyFont="1" applyBorder="1" applyAlignment="1">
      <alignment wrapText="1"/>
      <protection/>
    </xf>
    <xf numFmtId="0" fontId="2" fillId="0" borderId="10" xfId="67" applyBorder="1">
      <alignment/>
      <protection/>
    </xf>
    <xf numFmtId="0" fontId="2" fillId="0" borderId="0" xfId="67" applyAlignment="1">
      <alignment vertical="center" wrapText="1"/>
      <protection/>
    </xf>
    <xf numFmtId="0" fontId="3" fillId="0" borderId="0" xfId="67" applyFont="1" applyAlignment="1">
      <alignment vertical="center"/>
      <protection/>
    </xf>
    <xf numFmtId="169" fontId="3" fillId="39" borderId="10" xfId="67" applyNumberFormat="1" applyFont="1" applyFill="1" applyBorder="1" applyAlignment="1">
      <alignment vertical="center"/>
      <protection/>
    </xf>
    <xf numFmtId="0" fontId="3" fillId="0" borderId="10" xfId="67" applyFont="1" applyBorder="1" applyAlignment="1">
      <alignment vertical="center" wrapText="1"/>
      <protection/>
    </xf>
    <xf numFmtId="0" fontId="3" fillId="0" borderId="10" xfId="67" applyFont="1" applyBorder="1" applyAlignment="1">
      <alignment horizontal="center" vertical="center"/>
      <protection/>
    </xf>
    <xf numFmtId="169" fontId="2" fillId="39" borderId="10" xfId="67" applyNumberFormat="1" applyFill="1" applyBorder="1" applyAlignment="1">
      <alignment vertical="center"/>
      <protection/>
    </xf>
    <xf numFmtId="0" fontId="2" fillId="39" borderId="10" xfId="67" applyFill="1" applyBorder="1" applyAlignment="1">
      <alignment vertical="center"/>
      <protection/>
    </xf>
    <xf numFmtId="0" fontId="2" fillId="0" borderId="10" xfId="67" applyBorder="1" applyAlignment="1">
      <alignment vertical="center" wrapText="1"/>
      <protection/>
    </xf>
    <xf numFmtId="0" fontId="2" fillId="0" borderId="10" xfId="67" applyBorder="1" applyAlignment="1">
      <alignment horizontal="center" vertical="center"/>
      <protection/>
    </xf>
    <xf numFmtId="0" fontId="2" fillId="39" borderId="10" xfId="67" applyFill="1" applyBorder="1" applyAlignment="1">
      <alignment horizontal="center" vertical="center"/>
      <protection/>
    </xf>
    <xf numFmtId="0" fontId="2" fillId="0" borderId="10" xfId="67" applyFont="1" applyBorder="1" applyAlignment="1">
      <alignment horizontal="left" vertical="center" wrapText="1" indent="1"/>
      <protection/>
    </xf>
    <xf numFmtId="0" fontId="2" fillId="0" borderId="10" xfId="67" applyBorder="1" applyAlignment="1">
      <alignment horizontal="left" vertical="center" wrapText="1" indent="1"/>
      <protection/>
    </xf>
    <xf numFmtId="169" fontId="3" fillId="0" borderId="10" xfId="67" applyNumberFormat="1" applyFont="1" applyBorder="1" applyAlignment="1">
      <alignment horizontal="center" vertical="center"/>
      <protection/>
    </xf>
    <xf numFmtId="169" fontId="2" fillId="0" borderId="10" xfId="67" applyNumberFormat="1" applyBorder="1" applyAlignment="1">
      <alignment horizontal="center" vertical="center"/>
      <protection/>
    </xf>
    <xf numFmtId="0" fontId="2" fillId="0" borderId="10" xfId="67" applyBorder="1" applyAlignment="1">
      <alignment horizontal="centerContinuous" vertical="center"/>
      <protection/>
    </xf>
    <xf numFmtId="169" fontId="3" fillId="0" borderId="10" xfId="67" applyNumberFormat="1" applyFont="1" applyBorder="1" applyAlignment="1">
      <alignment vertical="center"/>
      <protection/>
    </xf>
    <xf numFmtId="169" fontId="3" fillId="0" borderId="61" xfId="67" applyNumberFormat="1" applyFont="1" applyBorder="1" applyAlignment="1">
      <alignment vertical="center"/>
      <protection/>
    </xf>
    <xf numFmtId="169" fontId="2" fillId="0" borderId="61" xfId="67" applyNumberFormat="1" applyBorder="1" applyAlignment="1">
      <alignment vertical="center"/>
      <protection/>
    </xf>
    <xf numFmtId="0" fontId="2" fillId="0" borderId="61" xfId="67" applyBorder="1" applyAlignment="1">
      <alignment vertical="center"/>
      <protection/>
    </xf>
    <xf numFmtId="0" fontId="2" fillId="0" borderId="61" xfId="67" applyBorder="1" applyAlignment="1">
      <alignment horizontal="center" vertical="center"/>
      <protection/>
    </xf>
    <xf numFmtId="0" fontId="3" fillId="0" borderId="0" xfId="67" applyFont="1" applyAlignment="1">
      <alignment horizontal="center" vertical="center"/>
      <protection/>
    </xf>
    <xf numFmtId="169" fontId="74" fillId="0" borderId="0" xfId="67" applyNumberFormat="1" applyFont="1" applyAlignment="1">
      <alignment horizontal="right" vertical="center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Figyelmeztetés" xfId="46"/>
    <cellStyle name="Hiperhivatkozá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Már látott hiperhivatkozás" xfId="61"/>
    <cellStyle name="Normal 2" xfId="62"/>
    <cellStyle name="Normál 2" xfId="63"/>
    <cellStyle name="Normál 3" xfId="64"/>
    <cellStyle name="Normál 4" xfId="65"/>
    <cellStyle name="Normál 5" xfId="66"/>
    <cellStyle name="Normál 6" xfId="67"/>
    <cellStyle name="Normál_EU-s tábla kv-hez" xfId="68"/>
    <cellStyle name="Normál_EU-s tábla kv-hez_EU projektek tábla" xfId="69"/>
    <cellStyle name="Normal_KTRSZJ" xfId="70"/>
    <cellStyle name="Normál_mint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  <cellStyle name="Százalék 2" xfId="79"/>
    <cellStyle name="Százalék 3" xfId="80"/>
    <cellStyle name="Százalék 4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1517kr_1_18_melle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tám."/>
      <sheetName val="3.Onki"/>
      <sheetName val="4.Inbe"/>
      <sheetName val="5.Inki"/>
      <sheetName val="6.Önk.műk."/>
      <sheetName val="7.Beruh."/>
      <sheetName val="8.Felúj."/>
      <sheetName val="9. Képvis."/>
      <sheetName val="11.Mérleg"/>
      <sheetName val="12. Mérl.össz."/>
      <sheetName val="14.pe.vált."/>
      <sheetName val="15.Hitel"/>
      <sheetName val="16.Üzletrész"/>
      <sheetName val="17.Közvetett tám."/>
      <sheetName val="18.Vagyonmérl."/>
      <sheetName val="18.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Layout" workbookViewId="0" topLeftCell="A1">
      <selection activeCell="A5" sqref="A5"/>
    </sheetView>
  </sheetViews>
  <sheetFormatPr defaultColWidth="9.140625" defaultRowHeight="15"/>
  <cols>
    <col min="1" max="1" width="85.00390625" style="0" customWidth="1"/>
    <col min="2" max="4" width="17.421875" style="0" customWidth="1"/>
  </cols>
  <sheetData>
    <row r="1" spans="1:4" ht="32.25" customHeight="1">
      <c r="A1" s="218" t="s">
        <v>503</v>
      </c>
      <c r="B1" s="218"/>
      <c r="C1" s="218"/>
      <c r="D1" s="218"/>
    </row>
    <row r="2" spans="1:4" ht="34.5" customHeight="1">
      <c r="A2" s="219" t="s">
        <v>406</v>
      </c>
      <c r="B2" s="219"/>
      <c r="C2" s="219"/>
      <c r="D2" s="219"/>
    </row>
    <row r="4" spans="2:9" ht="45.75" customHeight="1">
      <c r="B4" s="70"/>
      <c r="C4" s="70"/>
      <c r="D4" s="70" t="s">
        <v>466</v>
      </c>
      <c r="E4" s="4"/>
      <c r="F4" s="4"/>
      <c r="G4" s="4"/>
      <c r="H4" s="4"/>
      <c r="I4" s="4"/>
    </row>
    <row r="5" spans="1:9" s="51" customFormat="1" ht="32.25" customHeight="1">
      <c r="A5" s="71" t="s">
        <v>460</v>
      </c>
      <c r="B5" s="71" t="s">
        <v>467</v>
      </c>
      <c r="C5" s="71" t="s">
        <v>468</v>
      </c>
      <c r="D5" s="71" t="s">
        <v>502</v>
      </c>
      <c r="E5" s="79"/>
      <c r="F5" s="79"/>
      <c r="G5" s="79"/>
      <c r="H5" s="79"/>
      <c r="I5" s="79"/>
    </row>
    <row r="6" spans="1:9" ht="24.75" customHeight="1">
      <c r="A6" s="35" t="s">
        <v>10</v>
      </c>
      <c r="B6" s="35">
        <v>54822</v>
      </c>
      <c r="C6" s="35">
        <f>'Kiadás összesen-táj'!G24</f>
        <v>62837</v>
      </c>
      <c r="D6" s="35">
        <f>'Kiadás összesen-táj'!H24</f>
        <v>62837</v>
      </c>
      <c r="E6" s="4"/>
      <c r="F6" s="4"/>
      <c r="G6" s="4"/>
      <c r="H6" s="4"/>
      <c r="I6" s="4"/>
    </row>
    <row r="7" spans="1:9" ht="24.75" customHeight="1">
      <c r="A7" s="35" t="s">
        <v>11</v>
      </c>
      <c r="B7" s="35">
        <v>12984</v>
      </c>
      <c r="C7" s="35">
        <f>'Kiadás összesen-táj'!G25</f>
        <v>14781</v>
      </c>
      <c r="D7" s="35">
        <f>'Kiadás összesen-táj'!H25</f>
        <v>14781</v>
      </c>
      <c r="E7" s="4"/>
      <c r="F7" s="4"/>
      <c r="G7" s="4"/>
      <c r="H7" s="4"/>
      <c r="I7" s="4"/>
    </row>
    <row r="8" spans="1:9" ht="24.75" customHeight="1">
      <c r="A8" s="35" t="s">
        <v>12</v>
      </c>
      <c r="B8" s="35">
        <v>68382</v>
      </c>
      <c r="C8" s="35">
        <f>'Kiadás összesen-táj'!G50</f>
        <v>69166</v>
      </c>
      <c r="D8" s="35">
        <f>'Kiadás összesen-táj'!H50</f>
        <v>68177</v>
      </c>
      <c r="E8" s="4"/>
      <c r="F8" s="4"/>
      <c r="G8" s="4"/>
      <c r="H8" s="4"/>
      <c r="I8" s="4"/>
    </row>
    <row r="9" spans="1:9" ht="24.75" customHeight="1">
      <c r="A9" s="35" t="s">
        <v>13</v>
      </c>
      <c r="B9" s="35">
        <v>8914</v>
      </c>
      <c r="C9" s="35">
        <f>'Kiadás összesen-táj'!G59</f>
        <v>13240</v>
      </c>
      <c r="D9" s="35">
        <f>'Kiadás összesen-táj'!H59</f>
        <v>13240</v>
      </c>
      <c r="E9" s="4"/>
      <c r="F9" s="4"/>
      <c r="G9" s="4"/>
      <c r="H9" s="4"/>
      <c r="I9" s="4"/>
    </row>
    <row r="10" spans="1:9" ht="24.75" customHeight="1">
      <c r="A10" s="35" t="s">
        <v>14</v>
      </c>
      <c r="B10" s="35">
        <v>108152</v>
      </c>
      <c r="C10" s="35">
        <f>'Kiadás összesen-táj'!G73</f>
        <v>134818</v>
      </c>
      <c r="D10" s="35">
        <f>'Kiadás összesen-táj'!H73</f>
        <v>94767</v>
      </c>
      <c r="E10" s="4"/>
      <c r="F10" s="4"/>
      <c r="G10" s="4"/>
      <c r="H10" s="4"/>
      <c r="I10" s="4"/>
    </row>
    <row r="11" spans="1:9" ht="24.75" customHeight="1">
      <c r="A11" s="35" t="s">
        <v>15</v>
      </c>
      <c r="B11" s="35">
        <v>7508</v>
      </c>
      <c r="C11" s="35">
        <f>'Kiadás összesen-táj'!G82</f>
        <v>55946</v>
      </c>
      <c r="D11" s="35">
        <f>'Kiadás összesen-táj'!H82</f>
        <v>55661</v>
      </c>
      <c r="E11" s="4"/>
      <c r="F11" s="4"/>
      <c r="G11" s="4"/>
      <c r="H11" s="4"/>
      <c r="I11" s="4"/>
    </row>
    <row r="12" spans="1:9" ht="24.75" customHeight="1">
      <c r="A12" s="35" t="s">
        <v>16</v>
      </c>
      <c r="B12" s="35">
        <v>19660</v>
      </c>
      <c r="C12" s="35">
        <f>'Kiadás összesen-táj'!G87</f>
        <v>24074</v>
      </c>
      <c r="D12" s="35">
        <f>'Kiadás összesen-táj'!H87</f>
        <v>21080</v>
      </c>
      <c r="E12" s="4"/>
      <c r="F12" s="4"/>
      <c r="G12" s="4"/>
      <c r="H12" s="4"/>
      <c r="I12" s="4"/>
    </row>
    <row r="13" spans="1:9" ht="24.75" customHeight="1">
      <c r="A13" s="35" t="s">
        <v>17</v>
      </c>
      <c r="B13" s="35">
        <v>2242</v>
      </c>
      <c r="C13" s="35">
        <f>'Kiadás összesen-táj'!G96</f>
        <v>0</v>
      </c>
      <c r="D13" s="35">
        <f>'Kiadás összesen-táj'!H96</f>
        <v>0</v>
      </c>
      <c r="E13" s="4"/>
      <c r="F13" s="4"/>
      <c r="G13" s="4"/>
      <c r="H13" s="4"/>
      <c r="I13" s="4"/>
    </row>
    <row r="14" spans="1:9" ht="24.75" customHeight="1">
      <c r="A14" s="36" t="s">
        <v>9</v>
      </c>
      <c r="B14" s="35">
        <f>SUM(B6:B13)</f>
        <v>282664</v>
      </c>
      <c r="C14" s="35">
        <f>SUM(C6:C13)</f>
        <v>374862</v>
      </c>
      <c r="D14" s="35">
        <f>SUM(D6:D13)</f>
        <v>330543</v>
      </c>
      <c r="E14" s="4"/>
      <c r="F14" s="4"/>
      <c r="G14" s="4"/>
      <c r="H14" s="4"/>
      <c r="I14" s="4"/>
    </row>
    <row r="15" spans="1:9" ht="24.75" customHeight="1">
      <c r="A15" s="36" t="s">
        <v>18</v>
      </c>
      <c r="B15" s="35">
        <v>37460</v>
      </c>
      <c r="C15" s="35">
        <f>'Kiadás összesen-táj'!G121</f>
        <v>51565</v>
      </c>
      <c r="D15" s="35">
        <f>'Kiadás összesen-táj'!H121</f>
        <v>42235</v>
      </c>
      <c r="E15" s="4"/>
      <c r="F15" s="4"/>
      <c r="G15" s="4"/>
      <c r="H15" s="4"/>
      <c r="I15" s="4"/>
    </row>
    <row r="16" spans="1:9" ht="24.75" customHeight="1">
      <c r="A16" s="69" t="s">
        <v>404</v>
      </c>
      <c r="B16" s="80">
        <f>SUM(B14:B15)</f>
        <v>320124</v>
      </c>
      <c r="C16" s="80">
        <f>SUM(C14:C15)</f>
        <v>426427</v>
      </c>
      <c r="D16" s="80">
        <f>SUM(D14:D15)</f>
        <v>372778</v>
      </c>
      <c r="E16" s="4"/>
      <c r="F16" s="4"/>
      <c r="G16" s="4"/>
      <c r="H16" s="4"/>
      <c r="I16" s="4"/>
    </row>
    <row r="17" spans="1:9" ht="24.75" customHeight="1">
      <c r="A17" s="35" t="s">
        <v>20</v>
      </c>
      <c r="B17" s="35">
        <v>174451</v>
      </c>
      <c r="C17" s="35">
        <f>'Bevétel összesen-táj'!G18</f>
        <v>203774</v>
      </c>
      <c r="D17" s="35">
        <f>'Bevétel összesen-táj'!H18</f>
        <v>203774</v>
      </c>
      <c r="E17" s="4"/>
      <c r="F17" s="4"/>
      <c r="G17" s="4"/>
      <c r="H17" s="4"/>
      <c r="I17" s="4"/>
    </row>
    <row r="18" spans="1:9" ht="24.75" customHeight="1">
      <c r="A18" s="35" t="s">
        <v>21</v>
      </c>
      <c r="B18" s="35"/>
      <c r="C18" s="35">
        <f>'Bevétel összesen-táj'!G54</f>
        <v>38701</v>
      </c>
      <c r="D18" s="35">
        <f>'Bevétel összesen-táj'!H54</f>
        <v>38701</v>
      </c>
      <c r="E18" s="4"/>
      <c r="F18" s="4"/>
      <c r="G18" s="4"/>
      <c r="H18" s="4"/>
      <c r="I18" s="4"/>
    </row>
    <row r="19" spans="1:9" ht="24.75" customHeight="1">
      <c r="A19" s="35" t="s">
        <v>22</v>
      </c>
      <c r="B19" s="35">
        <v>38500</v>
      </c>
      <c r="C19" s="35">
        <f>'Bevétel összesen-táj'!G32</f>
        <v>55929</v>
      </c>
      <c r="D19" s="35">
        <f>'Bevétel összesen-táj'!H32</f>
        <v>51341</v>
      </c>
      <c r="E19" s="4"/>
      <c r="F19" s="4"/>
      <c r="G19" s="4"/>
      <c r="H19" s="4"/>
      <c r="I19" s="4"/>
    </row>
    <row r="20" spans="1:9" ht="24.75" customHeight="1">
      <c r="A20" s="35" t="s">
        <v>23</v>
      </c>
      <c r="B20" s="35">
        <v>28311</v>
      </c>
      <c r="C20" s="35">
        <f>'Bevétel összesen-táj'!G43</f>
        <v>37588</v>
      </c>
      <c r="D20" s="35">
        <f>'Bevétel összesen-táj'!H43</f>
        <v>34715</v>
      </c>
      <c r="E20" s="4"/>
      <c r="F20" s="4"/>
      <c r="G20" s="4"/>
      <c r="H20" s="4"/>
      <c r="I20" s="4"/>
    </row>
    <row r="21" spans="1:9" ht="24.75" customHeight="1">
      <c r="A21" s="35" t="s">
        <v>24</v>
      </c>
      <c r="B21" s="35"/>
      <c r="C21" s="35">
        <f>'Bevétel összesen-táj'!G60</f>
        <v>114</v>
      </c>
      <c r="D21" s="35">
        <f>'Bevétel összesen-táj'!H60</f>
        <v>114</v>
      </c>
      <c r="E21" s="4"/>
      <c r="F21" s="4"/>
      <c r="G21" s="4"/>
      <c r="H21" s="4"/>
      <c r="I21" s="4"/>
    </row>
    <row r="22" spans="1:9" ht="24.75" customHeight="1">
      <c r="A22" s="35" t="s">
        <v>25</v>
      </c>
      <c r="B22" s="35">
        <v>327</v>
      </c>
      <c r="C22" s="35">
        <f>'Bevétel összesen-táj'!G47</f>
        <v>491</v>
      </c>
      <c r="D22" s="35">
        <f>'Bevétel összesen-táj'!H47</f>
        <v>442</v>
      </c>
      <c r="E22" s="4"/>
      <c r="F22" s="4"/>
      <c r="G22" s="4"/>
      <c r="H22" s="4"/>
      <c r="I22" s="4"/>
    </row>
    <row r="23" spans="1:9" ht="24.75" customHeight="1">
      <c r="A23" s="35" t="s">
        <v>26</v>
      </c>
      <c r="B23" s="35">
        <v>1575</v>
      </c>
      <c r="C23" s="35">
        <f>'Bevétel összesen-táj'!G64</f>
        <v>727</v>
      </c>
      <c r="D23" s="35">
        <f>'Bevétel összesen-táj'!H64</f>
        <v>225</v>
      </c>
      <c r="E23" s="4"/>
      <c r="F23" s="4"/>
      <c r="G23" s="4"/>
      <c r="H23" s="4"/>
      <c r="I23" s="4"/>
    </row>
    <row r="24" spans="1:9" ht="24.75" customHeight="1">
      <c r="A24" s="36" t="s">
        <v>19</v>
      </c>
      <c r="B24" s="35">
        <f>SUM(B17:B23)</f>
        <v>243164</v>
      </c>
      <c r="C24" s="35">
        <f>SUM(C17:C23)</f>
        <v>337324</v>
      </c>
      <c r="D24" s="35">
        <f>SUM(D17:D23)</f>
        <v>329312</v>
      </c>
      <c r="E24" s="4"/>
      <c r="F24" s="4"/>
      <c r="G24" s="4"/>
      <c r="H24" s="4"/>
      <c r="I24" s="4"/>
    </row>
    <row r="25" spans="1:9" ht="24.75" customHeight="1">
      <c r="A25" s="36" t="s">
        <v>27</v>
      </c>
      <c r="B25" s="35">
        <v>76960</v>
      </c>
      <c r="C25" s="35">
        <f>'Bevétel összesen-táj'!G95</f>
        <v>89103</v>
      </c>
      <c r="D25" s="35">
        <f>'Bevétel összesen-táj'!H95</f>
        <v>89062</v>
      </c>
      <c r="E25" s="4"/>
      <c r="F25" s="4"/>
      <c r="G25" s="4"/>
      <c r="H25" s="4"/>
      <c r="I25" s="4"/>
    </row>
    <row r="26" spans="1:9" ht="24.75" customHeight="1">
      <c r="A26" s="69" t="s">
        <v>405</v>
      </c>
      <c r="B26" s="80">
        <f>SUM(B24:B25)</f>
        <v>320124</v>
      </c>
      <c r="C26" s="80">
        <f>SUM(C24:C25)</f>
        <v>426427</v>
      </c>
      <c r="D26" s="80">
        <f>SUM(D24:D25)</f>
        <v>418374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 scaleWithDoc="0">
    <oddHeader>&amp;C5/2016./V.31./ önkormányzati rendelet 1. sz.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229" t="s">
        <v>618</v>
      </c>
      <c r="B1" s="230"/>
      <c r="C1" s="230"/>
      <c r="D1" s="230"/>
      <c r="E1" s="230"/>
      <c r="F1" s="230"/>
    </row>
    <row r="2" spans="1:6" ht="26.25" customHeight="1">
      <c r="A2" s="222" t="s">
        <v>628</v>
      </c>
      <c r="B2" s="232"/>
      <c r="C2" s="232"/>
      <c r="D2" s="232"/>
      <c r="E2" s="232"/>
      <c r="F2" s="232"/>
    </row>
    <row r="4" spans="1:6" ht="33.75" customHeight="1">
      <c r="A4" s="81" t="s">
        <v>28</v>
      </c>
      <c r="B4" s="3" t="s">
        <v>29</v>
      </c>
      <c r="C4" s="62" t="s">
        <v>481</v>
      </c>
      <c r="D4" s="62" t="s">
        <v>482</v>
      </c>
      <c r="E4" s="62" t="s">
        <v>483</v>
      </c>
      <c r="F4" s="82" t="s">
        <v>0</v>
      </c>
    </row>
    <row r="5" spans="1:6" ht="15">
      <c r="A5" s="11" t="s">
        <v>484</v>
      </c>
      <c r="B5" s="83"/>
      <c r="C5" s="84"/>
      <c r="D5" s="84">
        <v>0</v>
      </c>
      <c r="E5" s="84"/>
      <c r="F5" s="85">
        <f>SUM(C5:E5)</f>
        <v>0</v>
      </c>
    </row>
    <row r="6" spans="1:6" s="51" customFormat="1" ht="15">
      <c r="A6" s="13" t="s">
        <v>131</v>
      </c>
      <c r="B6" s="2" t="s">
        <v>132</v>
      </c>
      <c r="C6" s="85">
        <f>SUM(C5:C5)</f>
        <v>0</v>
      </c>
      <c r="D6" s="85">
        <f>SUM(D5:D5)</f>
        <v>0</v>
      </c>
      <c r="E6" s="85">
        <f>SUM(E5:E5)</f>
        <v>0</v>
      </c>
      <c r="F6" s="85">
        <f aca="true" t="shared" si="0" ref="F6:F37">SUM(C6:E6)</f>
        <v>0</v>
      </c>
    </row>
    <row r="7" spans="1:6" ht="15">
      <c r="A7" s="11" t="s">
        <v>485</v>
      </c>
      <c r="B7" s="86"/>
      <c r="C7" s="84">
        <v>5026</v>
      </c>
      <c r="D7" s="84"/>
      <c r="E7" s="84"/>
      <c r="F7" s="85">
        <f t="shared" si="0"/>
        <v>5026</v>
      </c>
    </row>
    <row r="8" spans="1:6" ht="15">
      <c r="A8" s="11" t="s">
        <v>486</v>
      </c>
      <c r="B8" s="86"/>
      <c r="C8" s="84">
        <v>37101</v>
      </c>
      <c r="D8" s="84"/>
      <c r="E8" s="84"/>
      <c r="F8" s="85">
        <f t="shared" si="0"/>
        <v>37101</v>
      </c>
    </row>
    <row r="9" spans="1:6" ht="15">
      <c r="A9" s="5" t="s">
        <v>487</v>
      </c>
      <c r="B9" s="86"/>
      <c r="C9" s="84">
        <v>155</v>
      </c>
      <c r="D9" s="84"/>
      <c r="E9" s="84"/>
      <c r="F9" s="85">
        <f t="shared" si="0"/>
        <v>155</v>
      </c>
    </row>
    <row r="10" spans="1:6" ht="15">
      <c r="A10" s="5" t="s">
        <v>626</v>
      </c>
      <c r="B10" s="86"/>
      <c r="C10" s="84">
        <v>557</v>
      </c>
      <c r="D10" s="84"/>
      <c r="E10" s="84"/>
      <c r="F10" s="85">
        <f t="shared" si="0"/>
        <v>557</v>
      </c>
    </row>
    <row r="11" spans="1:6" ht="15">
      <c r="A11" s="5" t="s">
        <v>488</v>
      </c>
      <c r="B11" s="86"/>
      <c r="C11" s="84">
        <v>1496</v>
      </c>
      <c r="D11" s="84"/>
      <c r="E11" s="84"/>
      <c r="F11" s="85">
        <f t="shared" si="0"/>
        <v>1496</v>
      </c>
    </row>
    <row r="12" spans="1:6" ht="15">
      <c r="A12" s="5" t="s">
        <v>627</v>
      </c>
      <c r="B12" s="86"/>
      <c r="C12" s="84">
        <v>74</v>
      </c>
      <c r="D12" s="84"/>
      <c r="E12" s="84"/>
      <c r="F12" s="85">
        <f t="shared" si="0"/>
        <v>74</v>
      </c>
    </row>
    <row r="13" spans="1:6" s="51" customFormat="1" ht="15">
      <c r="A13" s="13" t="s">
        <v>489</v>
      </c>
      <c r="B13" s="2" t="s">
        <v>133</v>
      </c>
      <c r="C13" s="85">
        <f>SUM(C7:C12)</f>
        <v>44409</v>
      </c>
      <c r="D13" s="85">
        <f>SUM(D7:D8)</f>
        <v>0</v>
      </c>
      <c r="E13" s="85">
        <f>SUM(E7:E8)</f>
        <v>0</v>
      </c>
      <c r="F13" s="85">
        <f t="shared" si="0"/>
        <v>44409</v>
      </c>
    </row>
    <row r="14" spans="1:6" ht="15">
      <c r="A14" s="11" t="s">
        <v>490</v>
      </c>
      <c r="B14" s="86"/>
      <c r="C14" s="84"/>
      <c r="D14" s="84">
        <v>0</v>
      </c>
      <c r="E14" s="84"/>
      <c r="F14" s="85">
        <f t="shared" si="0"/>
        <v>0</v>
      </c>
    </row>
    <row r="15" spans="1:6" ht="15">
      <c r="A15" s="11" t="s">
        <v>491</v>
      </c>
      <c r="B15" s="86"/>
      <c r="C15" s="84">
        <v>209</v>
      </c>
      <c r="D15" s="84"/>
      <c r="E15" s="84"/>
      <c r="F15" s="85">
        <f t="shared" si="0"/>
        <v>209</v>
      </c>
    </row>
    <row r="16" spans="1:6" s="51" customFormat="1" ht="15">
      <c r="A16" s="7" t="s">
        <v>134</v>
      </c>
      <c r="B16" s="2" t="s">
        <v>135</v>
      </c>
      <c r="C16" s="85">
        <f>SUM(C14:C15)</f>
        <v>209</v>
      </c>
      <c r="D16" s="85">
        <f>SUM(D14:D15)</f>
        <v>0</v>
      </c>
      <c r="E16" s="85">
        <f>SUM(E14:E15)</f>
        <v>0</v>
      </c>
      <c r="F16" s="85">
        <f t="shared" si="0"/>
        <v>209</v>
      </c>
    </row>
    <row r="17" spans="1:6" ht="15">
      <c r="A17" s="5" t="s">
        <v>492</v>
      </c>
      <c r="B17" s="86"/>
      <c r="C17" s="84">
        <v>79</v>
      </c>
      <c r="D17" s="84"/>
      <c r="E17" s="84"/>
      <c r="F17" s="85">
        <f t="shared" si="0"/>
        <v>79</v>
      </c>
    </row>
    <row r="18" spans="1:6" ht="15">
      <c r="A18" s="5" t="s">
        <v>493</v>
      </c>
      <c r="B18" s="86"/>
      <c r="C18" s="84">
        <v>127</v>
      </c>
      <c r="D18" s="84"/>
      <c r="E18" s="84"/>
      <c r="F18" s="85">
        <f t="shared" si="0"/>
        <v>127</v>
      </c>
    </row>
    <row r="19" spans="1:6" ht="15">
      <c r="A19" s="5" t="s">
        <v>494</v>
      </c>
      <c r="B19" s="86"/>
      <c r="C19" s="84">
        <v>70</v>
      </c>
      <c r="D19" s="84"/>
      <c r="E19" s="84"/>
      <c r="F19" s="85">
        <f t="shared" si="0"/>
        <v>70</v>
      </c>
    </row>
    <row r="20" spans="1:6" s="51" customFormat="1" ht="15">
      <c r="A20" s="13" t="s">
        <v>136</v>
      </c>
      <c r="B20" s="2" t="s">
        <v>137</v>
      </c>
      <c r="C20" s="85">
        <f>SUM(C17:C19)</f>
        <v>276</v>
      </c>
      <c r="D20" s="85">
        <f>SUM(D17:D19)</f>
        <v>0</v>
      </c>
      <c r="E20" s="85">
        <f>SUM(E17:E19)</f>
        <v>0</v>
      </c>
      <c r="F20" s="85">
        <f t="shared" si="0"/>
        <v>276</v>
      </c>
    </row>
    <row r="21" spans="1:6" s="51" customFormat="1" ht="15">
      <c r="A21" s="13" t="s">
        <v>138</v>
      </c>
      <c r="B21" s="2" t="s">
        <v>139</v>
      </c>
      <c r="C21" s="85">
        <v>10</v>
      </c>
      <c r="D21" s="85"/>
      <c r="E21" s="85"/>
      <c r="F21" s="85">
        <f t="shared" si="0"/>
        <v>10</v>
      </c>
    </row>
    <row r="22" spans="1:6" s="51" customFormat="1" ht="15">
      <c r="A22" s="7" t="s">
        <v>140</v>
      </c>
      <c r="B22" s="2" t="s">
        <v>141</v>
      </c>
      <c r="C22" s="85"/>
      <c r="D22" s="85"/>
      <c r="E22" s="85"/>
      <c r="F22" s="85">
        <f t="shared" si="0"/>
        <v>0</v>
      </c>
    </row>
    <row r="23" spans="1:6" s="51" customFormat="1" ht="17.25" customHeight="1">
      <c r="A23" s="7" t="s">
        <v>142</v>
      </c>
      <c r="B23" s="2" t="s">
        <v>143</v>
      </c>
      <c r="C23" s="85">
        <v>10757</v>
      </c>
      <c r="D23" s="85">
        <v>0</v>
      </c>
      <c r="E23" s="85"/>
      <c r="F23" s="85">
        <f t="shared" si="0"/>
        <v>10757</v>
      </c>
    </row>
    <row r="24" spans="1:6" ht="15.75">
      <c r="A24" s="87" t="s">
        <v>326</v>
      </c>
      <c r="B24" s="88" t="s">
        <v>144</v>
      </c>
      <c r="C24" s="85">
        <f>SUM(C21,C20,C16,C13,C6,C22,C23)</f>
        <v>55661</v>
      </c>
      <c r="D24" s="85">
        <f>SUM(D21,D20,D16,D13,D6,D22,D23)</f>
        <v>0</v>
      </c>
      <c r="E24" s="85">
        <f>SUM(E21,E20,E16,E13,E6,E22,E23)</f>
        <v>0</v>
      </c>
      <c r="F24" s="85">
        <f>SUM(F21,F20,F16,F13,F6,F22,F23)</f>
        <v>55661</v>
      </c>
    </row>
    <row r="25" spans="1:6" ht="15">
      <c r="A25" s="5" t="s">
        <v>624</v>
      </c>
      <c r="B25" s="2"/>
      <c r="C25" s="84">
        <v>988</v>
      </c>
      <c r="D25" s="84"/>
      <c r="E25" s="84"/>
      <c r="F25" s="85">
        <f t="shared" si="0"/>
        <v>988</v>
      </c>
    </row>
    <row r="26" spans="1:6" ht="15">
      <c r="A26" s="5" t="s">
        <v>495</v>
      </c>
      <c r="B26" s="2"/>
      <c r="C26" s="84">
        <v>7656</v>
      </c>
      <c r="D26" s="84"/>
      <c r="E26" s="84"/>
      <c r="F26" s="85">
        <f t="shared" si="0"/>
        <v>7656</v>
      </c>
    </row>
    <row r="27" spans="1:6" ht="15">
      <c r="A27" s="5" t="s">
        <v>496</v>
      </c>
      <c r="B27" s="2"/>
      <c r="C27" s="84">
        <v>720</v>
      </c>
      <c r="D27" s="84"/>
      <c r="E27" s="84"/>
      <c r="F27" s="85">
        <f t="shared" si="0"/>
        <v>720</v>
      </c>
    </row>
    <row r="28" spans="1:6" ht="15">
      <c r="A28" s="5" t="s">
        <v>497</v>
      </c>
      <c r="B28" s="2"/>
      <c r="C28" s="84">
        <v>568</v>
      </c>
      <c r="D28" s="84"/>
      <c r="E28" s="84"/>
      <c r="F28" s="85">
        <f t="shared" si="0"/>
        <v>568</v>
      </c>
    </row>
    <row r="29" spans="1:6" ht="15">
      <c r="A29" s="5" t="s">
        <v>498</v>
      </c>
      <c r="B29" s="2"/>
      <c r="C29" s="84">
        <v>131</v>
      </c>
      <c r="D29" s="84"/>
      <c r="E29" s="84"/>
      <c r="F29" s="85">
        <f t="shared" si="0"/>
        <v>131</v>
      </c>
    </row>
    <row r="30" spans="1:6" ht="15">
      <c r="A30" s="5" t="s">
        <v>499</v>
      </c>
      <c r="B30" s="2"/>
      <c r="C30" s="84">
        <v>2859</v>
      </c>
      <c r="D30" s="84"/>
      <c r="E30" s="84"/>
      <c r="F30" s="85">
        <f t="shared" si="0"/>
        <v>2859</v>
      </c>
    </row>
    <row r="31" spans="1:6" ht="15">
      <c r="A31" s="5" t="s">
        <v>500</v>
      </c>
      <c r="B31" s="2"/>
      <c r="C31" s="84">
        <v>3547</v>
      </c>
      <c r="D31" s="84"/>
      <c r="E31" s="84"/>
      <c r="F31" s="85">
        <f t="shared" si="0"/>
        <v>3547</v>
      </c>
    </row>
    <row r="32" spans="1:6" ht="15">
      <c r="A32" s="5" t="s">
        <v>625</v>
      </c>
      <c r="B32" s="2"/>
      <c r="C32" s="84">
        <v>92</v>
      </c>
      <c r="D32" s="84"/>
      <c r="E32" s="84"/>
      <c r="F32" s="85">
        <f t="shared" si="0"/>
        <v>92</v>
      </c>
    </row>
    <row r="33" spans="1:6" s="51" customFormat="1" ht="15">
      <c r="A33" s="13" t="s">
        <v>145</v>
      </c>
      <c r="B33" s="2" t="s">
        <v>146</v>
      </c>
      <c r="C33" s="85">
        <f>SUM(C25:C32)</f>
        <v>16561</v>
      </c>
      <c r="D33" s="85">
        <f>SUM(D25:D25)</f>
        <v>0</v>
      </c>
      <c r="E33" s="85">
        <f>SUM(E25:E25)</f>
        <v>0</v>
      </c>
      <c r="F33" s="85">
        <f t="shared" si="0"/>
        <v>16561</v>
      </c>
    </row>
    <row r="34" spans="1:6" s="51" customFormat="1" ht="15">
      <c r="A34" s="13" t="s">
        <v>147</v>
      </c>
      <c r="B34" s="2" t="s">
        <v>148</v>
      </c>
      <c r="C34" s="85"/>
      <c r="D34" s="85"/>
      <c r="E34" s="85"/>
      <c r="F34" s="85">
        <f t="shared" si="0"/>
        <v>0</v>
      </c>
    </row>
    <row r="35" spans="1:6" s="51" customFormat="1" ht="15">
      <c r="A35" s="5" t="s">
        <v>501</v>
      </c>
      <c r="B35" s="2"/>
      <c r="C35" s="84">
        <v>197</v>
      </c>
      <c r="D35" s="85"/>
      <c r="E35" s="85"/>
      <c r="F35" s="85">
        <f t="shared" si="0"/>
        <v>197</v>
      </c>
    </row>
    <row r="36" spans="1:6" s="51" customFormat="1" ht="15">
      <c r="A36" s="13" t="s">
        <v>149</v>
      </c>
      <c r="B36" s="2" t="s">
        <v>150</v>
      </c>
      <c r="C36" s="85">
        <f>SUM(C35:C35)</f>
        <v>197</v>
      </c>
      <c r="D36" s="85">
        <f>SUM(D35:D35)</f>
        <v>0</v>
      </c>
      <c r="E36" s="85">
        <f>SUM(E35:E35)</f>
        <v>0</v>
      </c>
      <c r="F36" s="85">
        <f t="shared" si="0"/>
        <v>197</v>
      </c>
    </row>
    <row r="37" spans="1:6" s="51" customFormat="1" ht="15">
      <c r="A37" s="13" t="s">
        <v>151</v>
      </c>
      <c r="B37" s="2" t="s">
        <v>152</v>
      </c>
      <c r="C37" s="85">
        <v>4322</v>
      </c>
      <c r="D37" s="85"/>
      <c r="E37" s="85"/>
      <c r="F37" s="85">
        <f t="shared" si="0"/>
        <v>4322</v>
      </c>
    </row>
    <row r="38" spans="1:6" ht="15.75">
      <c r="A38" s="87" t="s">
        <v>327</v>
      </c>
      <c r="B38" s="88" t="s">
        <v>153</v>
      </c>
      <c r="C38" s="85">
        <f>SUM(C36,C34,C33,C37)</f>
        <v>21080</v>
      </c>
      <c r="D38" s="85">
        <f>SUM(D36,D34,D33,D37)</f>
        <v>0</v>
      </c>
      <c r="E38" s="85">
        <f>SUM(E36,E34,E33,E37)</f>
        <v>0</v>
      </c>
      <c r="F38" s="85">
        <f>SUM(F36,F34,F33,F37)</f>
        <v>21080</v>
      </c>
    </row>
    <row r="41" spans="1:5" ht="15">
      <c r="A41" s="73"/>
      <c r="B41" s="73"/>
      <c r="C41" s="73"/>
      <c r="D41" s="73"/>
      <c r="E41" s="73"/>
    </row>
    <row r="42" spans="1:5" ht="15">
      <c r="A42" s="73"/>
      <c r="B42" s="73"/>
      <c r="C42" s="73"/>
      <c r="D42" s="73"/>
      <c r="E42" s="73"/>
    </row>
    <row r="43" spans="1:5" ht="15">
      <c r="A43" s="73"/>
      <c r="B43" s="73"/>
      <c r="C43" s="73"/>
      <c r="D43" s="73"/>
      <c r="E43" s="73"/>
    </row>
    <row r="44" spans="1:5" ht="15">
      <c r="A44" s="73"/>
      <c r="B44" s="73"/>
      <c r="C44" s="73"/>
      <c r="D44" s="73"/>
      <c r="E44" s="73"/>
    </row>
    <row r="45" spans="1:5" ht="15">
      <c r="A45" s="73"/>
      <c r="B45" s="73"/>
      <c r="C45" s="73"/>
      <c r="D45" s="73"/>
      <c r="E45" s="73"/>
    </row>
    <row r="46" spans="1:5" ht="15">
      <c r="A46" s="73"/>
      <c r="B46" s="73"/>
      <c r="C46" s="73"/>
      <c r="D46" s="73"/>
      <c r="E46" s="7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90" zoomScaleNormal="90" zoomScalePageLayoutView="0" workbookViewId="0" topLeftCell="A7">
      <selection activeCell="L15" sqref="L15"/>
    </sheetView>
  </sheetViews>
  <sheetFormatPr defaultColWidth="9.140625" defaultRowHeight="15"/>
  <cols>
    <col min="1" max="1" width="4.28125" style="274" customWidth="1"/>
    <col min="2" max="2" width="49.28125" style="271" customWidth="1"/>
    <col min="3" max="3" width="11.57421875" style="271" customWidth="1"/>
    <col min="4" max="4" width="11.57421875" style="273" customWidth="1"/>
    <col min="5" max="5" width="10.140625" style="271" customWidth="1"/>
    <col min="6" max="7" width="10.140625" style="273" customWidth="1"/>
    <col min="8" max="8" width="9.140625" style="273" customWidth="1"/>
    <col min="9" max="9" width="11.8515625" style="272" customWidth="1"/>
    <col min="10" max="16384" width="9.140625" style="271" customWidth="1"/>
  </cols>
  <sheetData>
    <row r="1" spans="5:9" ht="12.75">
      <c r="E1" s="273"/>
      <c r="I1" s="301"/>
    </row>
    <row r="2" spans="1:9" ht="19.5" customHeight="1">
      <c r="A2" s="300" t="s">
        <v>688</v>
      </c>
      <c r="B2" s="300"/>
      <c r="C2" s="300"/>
      <c r="D2" s="300"/>
      <c r="E2" s="300"/>
      <c r="F2" s="300"/>
      <c r="G2" s="300"/>
      <c r="H2" s="300"/>
      <c r="I2" s="300"/>
    </row>
    <row r="3" spans="1:9" ht="12.75">
      <c r="A3" s="299"/>
      <c r="B3" s="298"/>
      <c r="C3" s="298"/>
      <c r="D3" s="297"/>
      <c r="E3" s="298"/>
      <c r="F3" s="297"/>
      <c r="G3" s="297"/>
      <c r="H3" s="297"/>
      <c r="I3" s="296"/>
    </row>
    <row r="5" spans="1:9" ht="18" customHeight="1">
      <c r="A5" s="294" t="s">
        <v>687</v>
      </c>
      <c r="B5" s="294" t="s">
        <v>460</v>
      </c>
      <c r="C5" s="294" t="s">
        <v>686</v>
      </c>
      <c r="D5" s="294"/>
      <c r="E5" s="294" t="s">
        <v>685</v>
      </c>
      <c r="F5" s="294"/>
      <c r="G5" s="294" t="s">
        <v>684</v>
      </c>
      <c r="H5" s="294"/>
      <c r="I5" s="295" t="s">
        <v>683</v>
      </c>
    </row>
    <row r="6" spans="1:9" ht="20.25" customHeight="1">
      <c r="A6" s="294"/>
      <c r="B6" s="294"/>
      <c r="C6" s="288" t="s">
        <v>682</v>
      </c>
      <c r="D6" s="293" t="s">
        <v>681</v>
      </c>
      <c r="E6" s="288" t="s">
        <v>682</v>
      </c>
      <c r="F6" s="293" t="s">
        <v>681</v>
      </c>
      <c r="G6" s="288"/>
      <c r="H6" s="293" t="s">
        <v>681</v>
      </c>
      <c r="I6" s="292" t="s">
        <v>681</v>
      </c>
    </row>
    <row r="7" spans="1:9" ht="48.75" customHeight="1">
      <c r="A7" s="288" t="s">
        <v>543</v>
      </c>
      <c r="B7" s="287" t="s">
        <v>680</v>
      </c>
      <c r="C7" s="286">
        <v>60</v>
      </c>
      <c r="D7" s="285">
        <v>113</v>
      </c>
      <c r="E7" s="286">
        <v>72</v>
      </c>
      <c r="F7" s="285">
        <v>5059</v>
      </c>
      <c r="G7" s="285"/>
      <c r="H7" s="285"/>
      <c r="I7" s="282">
        <v>1800</v>
      </c>
    </row>
    <row r="8" spans="1:9" ht="37.5" customHeight="1">
      <c r="A8" s="288" t="s">
        <v>546</v>
      </c>
      <c r="B8" s="287" t="s">
        <v>679</v>
      </c>
      <c r="C8" s="286">
        <v>0</v>
      </c>
      <c r="D8" s="285">
        <v>0</v>
      </c>
      <c r="E8" s="286">
        <v>0</v>
      </c>
      <c r="F8" s="285">
        <v>0</v>
      </c>
      <c r="G8" s="285">
        <v>0</v>
      </c>
      <c r="H8" s="285">
        <v>0</v>
      </c>
      <c r="I8" s="282">
        <v>0</v>
      </c>
    </row>
    <row r="9" spans="1:9" ht="33.75" customHeight="1">
      <c r="A9" s="288" t="s">
        <v>549</v>
      </c>
      <c r="B9" s="287" t="s">
        <v>678</v>
      </c>
      <c r="C9" s="286">
        <v>0</v>
      </c>
      <c r="D9" s="285">
        <v>0</v>
      </c>
      <c r="E9" s="286">
        <v>0</v>
      </c>
      <c r="F9" s="285">
        <v>0</v>
      </c>
      <c r="G9" s="285">
        <v>0</v>
      </c>
      <c r="H9" s="285">
        <v>0</v>
      </c>
      <c r="I9" s="282">
        <v>0</v>
      </c>
    </row>
    <row r="10" spans="1:9" ht="15.75" customHeight="1">
      <c r="A10" s="288"/>
      <c r="B10" s="291" t="s">
        <v>677</v>
      </c>
      <c r="C10" s="289">
        <v>227</v>
      </c>
      <c r="D10" s="285">
        <v>670</v>
      </c>
      <c r="E10" s="289">
        <v>13</v>
      </c>
      <c r="F10" s="285">
        <v>249</v>
      </c>
      <c r="G10" s="285"/>
      <c r="H10" s="285">
        <v>0</v>
      </c>
      <c r="I10" s="282">
        <f>+D10+F10+H10</f>
        <v>919</v>
      </c>
    </row>
    <row r="11" spans="1:9" ht="19.5" customHeight="1">
      <c r="A11" s="288"/>
      <c r="B11" s="290" t="s">
        <v>676</v>
      </c>
      <c r="C11" s="289">
        <v>0</v>
      </c>
      <c r="D11" s="285">
        <v>0</v>
      </c>
      <c r="E11" s="289">
        <v>0</v>
      </c>
      <c r="F11" s="285">
        <v>0</v>
      </c>
      <c r="G11" s="285">
        <v>0</v>
      </c>
      <c r="H11" s="285">
        <v>0</v>
      </c>
      <c r="I11" s="282">
        <v>0</v>
      </c>
    </row>
    <row r="12" spans="1:9" ht="33.75" customHeight="1">
      <c r="A12" s="288" t="s">
        <v>552</v>
      </c>
      <c r="B12" s="287" t="s">
        <v>675</v>
      </c>
      <c r="C12" s="286"/>
      <c r="D12" s="285"/>
      <c r="E12" s="286">
        <v>10</v>
      </c>
      <c r="F12" s="285">
        <v>2295</v>
      </c>
      <c r="G12" s="285"/>
      <c r="H12" s="285"/>
      <c r="I12" s="282">
        <v>1276</v>
      </c>
    </row>
    <row r="13" spans="1:9" ht="25.5" customHeight="1">
      <c r="A13" s="288" t="s">
        <v>554</v>
      </c>
      <c r="B13" s="287" t="s">
        <v>674</v>
      </c>
      <c r="C13" s="286"/>
      <c r="D13" s="285"/>
      <c r="E13" s="286"/>
      <c r="F13" s="285"/>
      <c r="G13" s="285"/>
      <c r="H13" s="285"/>
      <c r="I13" s="282"/>
    </row>
    <row r="14" spans="1:9" s="281" customFormat="1" ht="32.25" customHeight="1">
      <c r="A14" s="284"/>
      <c r="B14" s="283" t="s">
        <v>673</v>
      </c>
      <c r="C14" s="282">
        <f>SUM(C7:C13)</f>
        <v>287</v>
      </c>
      <c r="D14" s="282">
        <f>SUM(D7:D13)</f>
        <v>783</v>
      </c>
      <c r="E14" s="282">
        <f>SUM(E7:E13)</f>
        <v>95</v>
      </c>
      <c r="F14" s="282">
        <f>SUM(F7:F13)</f>
        <v>7603</v>
      </c>
      <c r="G14" s="282">
        <f>SUM(G7:G13)</f>
        <v>0</v>
      </c>
      <c r="H14" s="282">
        <f>SUM(H7:H13)</f>
        <v>0</v>
      </c>
      <c r="I14" s="282">
        <f>SUM(I7:I13)</f>
        <v>3995</v>
      </c>
    </row>
    <row r="15" ht="12.75">
      <c r="B15" s="280"/>
    </row>
    <row r="16" ht="12.75">
      <c r="B16" s="280"/>
    </row>
    <row r="17" spans="1:9" ht="12.75">
      <c r="A17" s="271"/>
      <c r="B17" s="280" t="s">
        <v>672</v>
      </c>
      <c r="D17" s="271"/>
      <c r="F17" s="271"/>
      <c r="G17" s="271"/>
      <c r="H17" s="271"/>
      <c r="I17" s="271"/>
    </row>
    <row r="19" spans="1:9" ht="14.25" customHeight="1">
      <c r="A19" s="271"/>
      <c r="B19" s="277" t="s">
        <v>671</v>
      </c>
      <c r="C19" s="278" t="s">
        <v>658</v>
      </c>
      <c r="D19" s="276">
        <v>80200</v>
      </c>
      <c r="F19" s="271"/>
      <c r="G19" s="271"/>
      <c r="H19" s="271"/>
      <c r="I19" s="271"/>
    </row>
    <row r="20" spans="1:9" ht="37.5" customHeight="1">
      <c r="A20" s="271"/>
      <c r="B20" s="279" t="s">
        <v>670</v>
      </c>
      <c r="C20" s="278" t="s">
        <v>669</v>
      </c>
      <c r="D20" s="276">
        <v>101779</v>
      </c>
      <c r="F20" s="271"/>
      <c r="G20" s="271"/>
      <c r="H20" s="271"/>
      <c r="I20" s="271"/>
    </row>
    <row r="21" spans="1:9" ht="15" customHeight="1">
      <c r="A21" s="271"/>
      <c r="B21" s="279" t="s">
        <v>668</v>
      </c>
      <c r="C21" s="277" t="s">
        <v>667</v>
      </c>
      <c r="D21" s="276">
        <v>49498</v>
      </c>
      <c r="F21" s="271"/>
      <c r="G21" s="271"/>
      <c r="H21" s="271"/>
      <c r="I21" s="271"/>
    </row>
    <row r="22" spans="1:9" ht="15" customHeight="1">
      <c r="A22" s="271"/>
      <c r="B22" s="279" t="s">
        <v>666</v>
      </c>
      <c r="C22" s="277" t="s">
        <v>665</v>
      </c>
      <c r="D22" s="276">
        <v>30878</v>
      </c>
      <c r="F22" s="271"/>
      <c r="G22" s="271"/>
      <c r="H22" s="271"/>
      <c r="I22" s="271"/>
    </row>
    <row r="23" spans="1:9" ht="25.5">
      <c r="A23" s="271"/>
      <c r="B23" s="277" t="s">
        <v>664</v>
      </c>
      <c r="C23" s="278" t="s">
        <v>663</v>
      </c>
      <c r="D23" s="276">
        <v>423080</v>
      </c>
      <c r="F23" s="271"/>
      <c r="G23" s="271"/>
      <c r="H23" s="271"/>
      <c r="I23" s="271"/>
    </row>
    <row r="24" spans="2:4" ht="25.5">
      <c r="B24" s="277" t="s">
        <v>662</v>
      </c>
      <c r="C24" s="278" t="s">
        <v>661</v>
      </c>
      <c r="D24" s="276">
        <v>423079</v>
      </c>
    </row>
    <row r="25" spans="2:4" ht="15" customHeight="1">
      <c r="B25" s="277" t="s">
        <v>660</v>
      </c>
      <c r="C25" s="277" t="s">
        <v>658</v>
      </c>
      <c r="D25" s="276">
        <v>36400</v>
      </c>
    </row>
    <row r="26" spans="2:4" ht="15" customHeight="1">
      <c r="B26" s="277" t="s">
        <v>659</v>
      </c>
      <c r="C26" s="277" t="s">
        <v>658</v>
      </c>
      <c r="D26" s="276">
        <v>5200</v>
      </c>
    </row>
    <row r="27" ht="12.75">
      <c r="B27" s="275"/>
    </row>
  </sheetData>
  <sheetProtection/>
  <mergeCells count="1">
    <mergeCell ref="A2:I2"/>
  </mergeCells>
  <printOptions horizontalCentered="1"/>
  <pageMargins left="0.45" right="0.59" top="0.984251968503937" bottom="0.984251968503937" header="0.5118110236220472" footer="0.5118110236220472"/>
  <pageSetup horizontalDpi="300" verticalDpi="300" orientation="portrait" paperSize="9" scale="67" r:id="rId1"/>
  <headerFooter alignWithMargins="0">
    <oddHeader xml:space="preserve">&amp;R&amp;"Arial,Félkövér"&amp;8 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7.140625" style="166" customWidth="1"/>
    <col min="2" max="2" width="43.8515625" style="167" customWidth="1"/>
    <col min="3" max="4" width="13.7109375" style="108" customWidth="1"/>
    <col min="5" max="5" width="12.57421875" style="108" customWidth="1"/>
    <col min="6" max="6" width="4.28125" style="108" customWidth="1"/>
    <col min="7" max="7" width="9.140625" style="108" customWidth="1"/>
    <col min="8" max="8" width="26.140625" style="108" customWidth="1"/>
    <col min="9" max="16384" width="9.140625" style="108" customWidth="1"/>
  </cols>
  <sheetData>
    <row r="1" spans="1:5" s="106" customFormat="1" ht="11.25" customHeight="1">
      <c r="A1" s="237"/>
      <c r="B1" s="237"/>
      <c r="C1" s="237"/>
      <c r="D1" s="237"/>
      <c r="E1" s="237"/>
    </row>
    <row r="2" spans="1:5" s="106" customFormat="1" ht="34.5" customHeight="1">
      <c r="A2" s="238" t="s">
        <v>538</v>
      </c>
      <c r="B2" s="239"/>
      <c r="C2" s="239"/>
      <c r="D2" s="239"/>
      <c r="E2" s="239"/>
    </row>
    <row r="3" spans="1:5" s="106" customFormat="1" ht="24.75" customHeight="1" thickBot="1">
      <c r="A3" s="240" t="s">
        <v>621</v>
      </c>
      <c r="B3" s="240"/>
      <c r="C3" s="240"/>
      <c r="D3" s="240"/>
      <c r="E3" s="240"/>
    </row>
    <row r="4" spans="1:5" ht="55.5" customHeight="1" thickBot="1" thickTop="1">
      <c r="A4" s="241" t="s">
        <v>539</v>
      </c>
      <c r="B4" s="242"/>
      <c r="C4" s="107" t="s">
        <v>540</v>
      </c>
      <c r="D4" s="107" t="s">
        <v>541</v>
      </c>
      <c r="E4" s="107" t="s">
        <v>542</v>
      </c>
    </row>
    <row r="5" spans="1:8" s="113" customFormat="1" ht="15.75" customHeight="1" thickBot="1">
      <c r="A5" s="109" t="s">
        <v>543</v>
      </c>
      <c r="B5" s="110" t="s">
        <v>544</v>
      </c>
      <c r="C5" s="111">
        <f>SUM(C6:C9)</f>
        <v>1377524</v>
      </c>
      <c r="D5" s="111">
        <f>SUM(D6:D9)</f>
        <v>1390338</v>
      </c>
      <c r="E5" s="112">
        <f aca="true" t="shared" si="0" ref="E5:E23">D5/C5</f>
        <v>1.0093021972756917</v>
      </c>
      <c r="G5" s="235" t="s">
        <v>545</v>
      </c>
      <c r="H5" s="236"/>
    </row>
    <row r="6" spans="1:8" ht="15" customHeight="1">
      <c r="A6" s="114" t="s">
        <v>546</v>
      </c>
      <c r="B6" s="115" t="s">
        <v>547</v>
      </c>
      <c r="C6" s="116">
        <v>3696</v>
      </c>
      <c r="D6" s="117">
        <v>1960</v>
      </c>
      <c r="E6" s="118">
        <f t="shared" si="0"/>
        <v>0.5303030303030303</v>
      </c>
      <c r="G6" s="243" t="s">
        <v>548</v>
      </c>
      <c r="H6" s="244"/>
    </row>
    <row r="7" spans="1:8" ht="15" customHeight="1">
      <c r="A7" s="119" t="s">
        <v>549</v>
      </c>
      <c r="B7" s="120" t="s">
        <v>550</v>
      </c>
      <c r="C7" s="121">
        <v>1371475</v>
      </c>
      <c r="D7" s="122">
        <v>1386015</v>
      </c>
      <c r="E7" s="123">
        <f t="shared" si="0"/>
        <v>1.0106017244207879</v>
      </c>
      <c r="G7" s="247" t="s">
        <v>551</v>
      </c>
      <c r="H7" s="248"/>
    </row>
    <row r="8" spans="1:8" ht="15" customHeight="1">
      <c r="A8" s="119" t="s">
        <v>552</v>
      </c>
      <c r="B8" s="120" t="s">
        <v>553</v>
      </c>
      <c r="C8" s="124">
        <v>2353</v>
      </c>
      <c r="D8" s="125">
        <v>2363</v>
      </c>
      <c r="E8" s="123">
        <f t="shared" si="0"/>
        <v>1.0042498937526563</v>
      </c>
      <c r="G8" s="126"/>
      <c r="H8" s="127"/>
    </row>
    <row r="9" spans="1:8" ht="15" customHeight="1" thickBot="1">
      <c r="A9" s="119" t="s">
        <v>554</v>
      </c>
      <c r="B9" s="120" t="s">
        <v>555</v>
      </c>
      <c r="C9" s="128"/>
      <c r="D9" s="129"/>
      <c r="E9" s="130"/>
      <c r="G9" s="131" t="s">
        <v>558</v>
      </c>
      <c r="H9" s="132">
        <f>C5/C17</f>
        <v>0.9645628243307871</v>
      </c>
    </row>
    <row r="10" spans="1:8" s="134" customFormat="1" ht="15.75" customHeight="1" thickBot="1">
      <c r="A10" s="109" t="s">
        <v>556</v>
      </c>
      <c r="B10" s="110" t="s">
        <v>557</v>
      </c>
      <c r="C10" s="133">
        <f>SUM(C11:C12)</f>
        <v>324</v>
      </c>
      <c r="D10" s="133">
        <f>SUM(D11:D12)</f>
        <v>357</v>
      </c>
      <c r="E10" s="112">
        <f t="shared" si="0"/>
        <v>1.1018518518518519</v>
      </c>
      <c r="G10" s="135" t="s">
        <v>622</v>
      </c>
      <c r="H10" s="136">
        <f>D5/D17</f>
        <v>0.9650735255838491</v>
      </c>
    </row>
    <row r="11" spans="1:5" ht="15.75" customHeight="1" thickBot="1">
      <c r="A11" s="119" t="s">
        <v>559</v>
      </c>
      <c r="B11" s="120" t="s">
        <v>560</v>
      </c>
      <c r="C11" s="137">
        <v>324</v>
      </c>
      <c r="D11" s="138">
        <v>357</v>
      </c>
      <c r="E11" s="139">
        <f t="shared" si="0"/>
        <v>1.1018518518518519</v>
      </c>
    </row>
    <row r="12" spans="1:8" ht="15.75" customHeight="1" thickBot="1">
      <c r="A12" s="119" t="s">
        <v>561</v>
      </c>
      <c r="B12" s="120" t="s">
        <v>562</v>
      </c>
      <c r="C12" s="140"/>
      <c r="D12" s="141"/>
      <c r="E12" s="142"/>
      <c r="G12" s="235" t="s">
        <v>563</v>
      </c>
      <c r="H12" s="236"/>
    </row>
    <row r="13" spans="1:8" ht="15.75" customHeight="1" thickBot="1">
      <c r="A13" s="109" t="s">
        <v>564</v>
      </c>
      <c r="B13" s="110" t="s">
        <v>565</v>
      </c>
      <c r="C13" s="133">
        <v>40078</v>
      </c>
      <c r="D13" s="133">
        <v>41416</v>
      </c>
      <c r="E13" s="112">
        <f t="shared" si="0"/>
        <v>1.0333848994460801</v>
      </c>
      <c r="G13" s="243" t="s">
        <v>566</v>
      </c>
      <c r="H13" s="244"/>
    </row>
    <row r="14" spans="1:8" ht="15" customHeight="1" thickBot="1">
      <c r="A14" s="109" t="s">
        <v>567</v>
      </c>
      <c r="B14" s="110" t="s">
        <v>568</v>
      </c>
      <c r="C14" s="133">
        <v>9795</v>
      </c>
      <c r="D14" s="133">
        <v>8146</v>
      </c>
      <c r="E14" s="112">
        <f t="shared" si="0"/>
        <v>0.8316488004083716</v>
      </c>
      <c r="G14" s="247" t="s">
        <v>569</v>
      </c>
      <c r="H14" s="248"/>
    </row>
    <row r="15" spans="1:8" ht="15.75" customHeight="1" thickBot="1">
      <c r="A15" s="109" t="s">
        <v>570</v>
      </c>
      <c r="B15" s="110" t="s">
        <v>571</v>
      </c>
      <c r="C15" s="133"/>
      <c r="D15" s="133"/>
      <c r="E15" s="112"/>
      <c r="G15" s="131" t="s">
        <v>558</v>
      </c>
      <c r="H15" s="143">
        <f>C20/C29</f>
        <v>0.9832907719379077</v>
      </c>
    </row>
    <row r="16" spans="1:8" ht="15.75" customHeight="1" thickBot="1">
      <c r="A16" s="109" t="s">
        <v>572</v>
      </c>
      <c r="B16" s="110" t="s">
        <v>573</v>
      </c>
      <c r="C16" s="133">
        <v>412</v>
      </c>
      <c r="D16" s="133">
        <v>398</v>
      </c>
      <c r="E16" s="139">
        <f t="shared" si="0"/>
        <v>0.9660194174757282</v>
      </c>
      <c r="G16" s="135" t="s">
        <v>622</v>
      </c>
      <c r="H16" s="144">
        <f>D20/D29</f>
        <v>0.9835234667564406</v>
      </c>
    </row>
    <row r="17" spans="1:5" ht="16.5" customHeight="1" thickBot="1">
      <c r="A17" s="109" t="s">
        <v>574</v>
      </c>
      <c r="B17" s="145" t="s">
        <v>575</v>
      </c>
      <c r="C17" s="133">
        <f>SUM(C5,C10,C13,C14,C15,C16)</f>
        <v>1428133</v>
      </c>
      <c r="D17" s="133">
        <f>SUM(D5,D10,D13,D14,D15,D16)</f>
        <v>1440655</v>
      </c>
      <c r="E17" s="112">
        <f>D17/C17</f>
        <v>1.0087680909271055</v>
      </c>
    </row>
    <row r="18" s="146" customFormat="1" ht="27" customHeight="1" thickBot="1"/>
    <row r="19" spans="1:5" ht="50.25" customHeight="1" thickBot="1">
      <c r="A19" s="233" t="s">
        <v>576</v>
      </c>
      <c r="B19" s="234"/>
      <c r="C19" s="147" t="s">
        <v>540</v>
      </c>
      <c r="D19" s="148" t="s">
        <v>541</v>
      </c>
      <c r="E19" s="148" t="s">
        <v>577</v>
      </c>
    </row>
    <row r="20" spans="1:8" s="134" customFormat="1" ht="15.75" customHeight="1" thickBot="1">
      <c r="A20" s="149" t="s">
        <v>578</v>
      </c>
      <c r="B20" s="150" t="s">
        <v>579</v>
      </c>
      <c r="C20" s="133">
        <f>SUM(C21:C25)</f>
        <v>1404270</v>
      </c>
      <c r="D20" s="133">
        <f>SUM(D21:D25)</f>
        <v>1416918</v>
      </c>
      <c r="E20" s="112">
        <f t="shared" si="0"/>
        <v>1.009006814928753</v>
      </c>
      <c r="G20" s="235" t="s">
        <v>580</v>
      </c>
      <c r="H20" s="236"/>
    </row>
    <row r="21" spans="1:8" ht="15" customHeight="1">
      <c r="A21" s="151" t="s">
        <v>581</v>
      </c>
      <c r="B21" s="120" t="s">
        <v>582</v>
      </c>
      <c r="C21" s="137">
        <v>1760280</v>
      </c>
      <c r="D21" s="152">
        <v>1760280</v>
      </c>
      <c r="E21" s="139">
        <f t="shared" si="0"/>
        <v>1</v>
      </c>
      <c r="G21" s="245" t="s">
        <v>583</v>
      </c>
      <c r="H21" s="246"/>
    </row>
    <row r="22" spans="1:8" ht="15" customHeight="1">
      <c r="A22" s="151" t="s">
        <v>584</v>
      </c>
      <c r="B22" s="120" t="s">
        <v>585</v>
      </c>
      <c r="C22" s="153">
        <v>34347</v>
      </c>
      <c r="D22" s="154">
        <v>34347</v>
      </c>
      <c r="E22" s="155">
        <f t="shared" si="0"/>
        <v>1</v>
      </c>
      <c r="G22" s="247" t="s">
        <v>586</v>
      </c>
      <c r="H22" s="248"/>
    </row>
    <row r="23" spans="1:8" ht="15" customHeight="1">
      <c r="A23" s="156" t="s">
        <v>587</v>
      </c>
      <c r="B23" s="157" t="s">
        <v>588</v>
      </c>
      <c r="C23" s="153">
        <v>-352286</v>
      </c>
      <c r="D23" s="154">
        <v>-390357</v>
      </c>
      <c r="E23" s="155">
        <f t="shared" si="0"/>
        <v>1.108068444388934</v>
      </c>
      <c r="G23" s="126"/>
      <c r="H23" s="127"/>
    </row>
    <row r="24" spans="1:8" s="134" customFormat="1" ht="15" customHeight="1">
      <c r="A24" s="151" t="s">
        <v>589</v>
      </c>
      <c r="B24" s="120" t="s">
        <v>590</v>
      </c>
      <c r="C24" s="153"/>
      <c r="D24" s="154"/>
      <c r="E24" s="155"/>
      <c r="G24" s="131" t="s">
        <v>558</v>
      </c>
      <c r="H24" s="158">
        <f>C20/C5</f>
        <v>1.019415995655974</v>
      </c>
    </row>
    <row r="25" spans="1:8" ht="15" customHeight="1" thickBot="1">
      <c r="A25" s="151" t="s">
        <v>591</v>
      </c>
      <c r="B25" s="120" t="s">
        <v>592</v>
      </c>
      <c r="C25" s="128">
        <v>-38071</v>
      </c>
      <c r="D25" s="159">
        <v>12648</v>
      </c>
      <c r="E25" s="155"/>
      <c r="G25" s="135" t="s">
        <v>622</v>
      </c>
      <c r="H25" s="144">
        <f>D20/D5</f>
        <v>1.0191176534051432</v>
      </c>
    </row>
    <row r="26" spans="1:5" ht="15.75" customHeight="1" thickBot="1">
      <c r="A26" s="149" t="s">
        <v>593</v>
      </c>
      <c r="B26" s="150" t="s">
        <v>594</v>
      </c>
      <c r="C26" s="133">
        <v>15106</v>
      </c>
      <c r="D26" s="133">
        <v>15347</v>
      </c>
      <c r="E26" s="112">
        <f>D26/C26</f>
        <v>1.0159539255924799</v>
      </c>
    </row>
    <row r="27" spans="1:5" ht="15.75" customHeight="1" thickBot="1">
      <c r="A27" s="149" t="s">
        <v>595</v>
      </c>
      <c r="B27" s="110" t="s">
        <v>596</v>
      </c>
      <c r="C27" s="133"/>
      <c r="D27" s="133"/>
      <c r="E27" s="112"/>
    </row>
    <row r="28" spans="1:5" ht="15.75" customHeight="1" thickBot="1">
      <c r="A28" s="149" t="s">
        <v>597</v>
      </c>
      <c r="B28" s="160" t="s">
        <v>598</v>
      </c>
      <c r="C28" s="133">
        <v>8757</v>
      </c>
      <c r="D28" s="133">
        <v>8390</v>
      </c>
      <c r="E28" s="139">
        <f>D28/C28</f>
        <v>0.9580906703208861</v>
      </c>
    </row>
    <row r="29" spans="1:5" ht="13.5" thickBot="1">
      <c r="A29" s="161" t="s">
        <v>599</v>
      </c>
      <c r="B29" s="162" t="s">
        <v>600</v>
      </c>
      <c r="C29" s="163">
        <f>SUM(C20,C26,C27,C28)</f>
        <v>1428133</v>
      </c>
      <c r="D29" s="163">
        <f>SUM(D20,D26,D27,D28)</f>
        <v>1440655</v>
      </c>
      <c r="E29" s="164">
        <f>D29/C29</f>
        <v>1.0087680909271055</v>
      </c>
    </row>
    <row r="30" s="165" customFormat="1" ht="24" customHeight="1" thickTop="1"/>
  </sheetData>
  <sheetProtection/>
  <mergeCells count="14">
    <mergeCell ref="G21:H21"/>
    <mergeCell ref="G22:H22"/>
    <mergeCell ref="G7:H7"/>
    <mergeCell ref="G12:H12"/>
    <mergeCell ref="G13:H13"/>
    <mergeCell ref="G14:H14"/>
    <mergeCell ref="A19:B19"/>
    <mergeCell ref="G20:H20"/>
    <mergeCell ref="A1:E1"/>
    <mergeCell ref="A2:E2"/>
    <mergeCell ref="A3:E3"/>
    <mergeCell ref="A4:B4"/>
    <mergeCell ref="G5:H5"/>
    <mergeCell ref="G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7">
      <selection activeCell="E12" sqref="E12"/>
    </sheetView>
  </sheetViews>
  <sheetFormatPr defaultColWidth="9.140625" defaultRowHeight="15"/>
  <cols>
    <col min="1" max="1" width="4.7109375" style="186" customWidth="1"/>
    <col min="2" max="2" width="48.140625" style="185" customWidth="1"/>
    <col min="3" max="3" width="3.57421875" style="185" customWidth="1"/>
    <col min="4" max="4" width="8.8515625" style="184" bestFit="1" customWidth="1"/>
    <col min="5" max="6" width="13.28125" style="184" customWidth="1"/>
    <col min="7" max="7" width="3.57421875" style="184" bestFit="1" customWidth="1"/>
    <col min="8" max="8" width="8.8515625" style="184" bestFit="1" customWidth="1"/>
    <col min="9" max="9" width="13.00390625" style="184" customWidth="1"/>
    <col min="10" max="10" width="13.28125" style="184" customWidth="1"/>
    <col min="11" max="11" width="3.57421875" style="184" bestFit="1" customWidth="1"/>
    <col min="12" max="12" width="10.7109375" style="184" customWidth="1"/>
    <col min="13" max="13" width="13.421875" style="184" customWidth="1"/>
    <col min="14" max="14" width="13.28125" style="184" customWidth="1"/>
    <col min="15" max="16384" width="9.140625" style="183" customWidth="1"/>
  </cols>
  <sheetData>
    <row r="1" spans="1:14" s="213" customFormat="1" ht="16.5">
      <c r="A1" s="217"/>
      <c r="B1" s="249" t="s">
        <v>657</v>
      </c>
      <c r="C1" s="249"/>
      <c r="D1" s="249"/>
      <c r="E1" s="216"/>
      <c r="F1" s="216"/>
      <c r="G1" s="216"/>
      <c r="H1" s="216"/>
      <c r="I1" s="216"/>
      <c r="J1" s="216"/>
      <c r="K1" s="216"/>
      <c r="L1" s="216"/>
      <c r="M1" s="215"/>
      <c r="N1" s="214"/>
    </row>
    <row r="2" spans="1:14" s="189" customFormat="1" ht="30" customHeight="1">
      <c r="A2" s="251" t="s">
        <v>656</v>
      </c>
      <c r="B2" s="251"/>
      <c r="C2" s="251"/>
      <c r="D2" s="251"/>
      <c r="E2" s="251"/>
      <c r="F2" s="251"/>
      <c r="G2" s="251"/>
      <c r="H2" s="252"/>
      <c r="I2" s="252"/>
      <c r="J2" s="252"/>
      <c r="K2" s="252"/>
      <c r="L2" s="252"/>
      <c r="M2" s="252"/>
      <c r="N2" s="252"/>
    </row>
    <row r="3" spans="1:14" s="189" customFormat="1" ht="15">
      <c r="A3" s="253" t="s">
        <v>655</v>
      </c>
      <c r="B3" s="253"/>
      <c r="C3" s="253"/>
      <c r="D3" s="253"/>
      <c r="E3" s="253"/>
      <c r="F3" s="253"/>
      <c r="G3" s="253"/>
      <c r="H3" s="254"/>
      <c r="I3" s="254"/>
      <c r="J3" s="254"/>
      <c r="K3" s="254"/>
      <c r="L3" s="254"/>
      <c r="M3" s="254"/>
      <c r="N3" s="254"/>
    </row>
    <row r="4" spans="1:14" s="189" customFormat="1" ht="15">
      <c r="A4" s="255"/>
      <c r="B4" s="255"/>
      <c r="C4" s="255"/>
      <c r="D4" s="255"/>
      <c r="E4" s="255"/>
      <c r="F4" s="255"/>
      <c r="G4" s="255"/>
      <c r="H4" s="256"/>
      <c r="I4" s="256"/>
      <c r="J4" s="256"/>
      <c r="K4" s="256"/>
      <c r="L4" s="256"/>
      <c r="M4" s="256"/>
      <c r="N4" s="256"/>
    </row>
    <row r="5" spans="6:14" ht="15">
      <c r="F5" s="212"/>
      <c r="G5" s="212"/>
      <c r="J5" s="212"/>
      <c r="K5" s="212"/>
      <c r="M5" s="257" t="s">
        <v>654</v>
      </c>
      <c r="N5" s="258"/>
    </row>
    <row r="6" spans="1:14" s="208" customFormat="1" ht="15.75" thickBot="1">
      <c r="A6" s="186"/>
      <c r="B6" s="211" t="s">
        <v>653</v>
      </c>
      <c r="C6" s="250" t="s">
        <v>652</v>
      </c>
      <c r="D6" s="250"/>
      <c r="E6" s="209" t="s">
        <v>651</v>
      </c>
      <c r="F6" s="210" t="s">
        <v>650</v>
      </c>
      <c r="G6" s="250" t="s">
        <v>649</v>
      </c>
      <c r="H6" s="250"/>
      <c r="I6" s="209" t="s">
        <v>648</v>
      </c>
      <c r="J6" s="210" t="s">
        <v>647</v>
      </c>
      <c r="K6" s="250" t="s">
        <v>646</v>
      </c>
      <c r="L6" s="250"/>
      <c r="M6" s="210" t="s">
        <v>645</v>
      </c>
      <c r="N6" s="209" t="s">
        <v>644</v>
      </c>
    </row>
    <row r="7" spans="1:14" s="205" customFormat="1" ht="21.75" customHeight="1" thickTop="1">
      <c r="A7" s="259"/>
      <c r="B7" s="260" t="s">
        <v>643</v>
      </c>
      <c r="C7" s="262" t="s">
        <v>642</v>
      </c>
      <c r="D7" s="263"/>
      <c r="E7" s="263"/>
      <c r="F7" s="264"/>
      <c r="G7" s="262" t="s">
        <v>641</v>
      </c>
      <c r="H7" s="263"/>
      <c r="I7" s="263"/>
      <c r="J7" s="264"/>
      <c r="K7" s="262" t="s">
        <v>640</v>
      </c>
      <c r="L7" s="263"/>
      <c r="M7" s="263"/>
      <c r="N7" s="264"/>
    </row>
    <row r="8" spans="1:14" s="205" customFormat="1" ht="21.75" customHeight="1" thickBot="1">
      <c r="A8" s="259"/>
      <c r="B8" s="261"/>
      <c r="C8" s="265" t="s">
        <v>639</v>
      </c>
      <c r="D8" s="266"/>
      <c r="E8" s="207" t="s">
        <v>638</v>
      </c>
      <c r="F8" s="206" t="s">
        <v>637</v>
      </c>
      <c r="G8" s="265" t="s">
        <v>639</v>
      </c>
      <c r="H8" s="266"/>
      <c r="I8" s="207" t="s">
        <v>638</v>
      </c>
      <c r="J8" s="206" t="s">
        <v>637</v>
      </c>
      <c r="K8" s="265" t="s">
        <v>639</v>
      </c>
      <c r="L8" s="266"/>
      <c r="M8" s="207" t="s">
        <v>638</v>
      </c>
      <c r="N8" s="206" t="s">
        <v>637</v>
      </c>
    </row>
    <row r="9" spans="1:14" s="190" customFormat="1" ht="67.5" customHeight="1" thickBot="1" thickTop="1">
      <c r="A9" s="186">
        <v>1</v>
      </c>
      <c r="B9" s="204" t="s">
        <v>636</v>
      </c>
      <c r="C9" s="203"/>
      <c r="D9" s="202">
        <v>8507</v>
      </c>
      <c r="E9" s="202">
        <v>38701</v>
      </c>
      <c r="F9" s="201">
        <v>47208</v>
      </c>
      <c r="G9" s="199"/>
      <c r="H9" s="199">
        <v>8507</v>
      </c>
      <c r="I9" s="199">
        <v>38701</v>
      </c>
      <c r="J9" s="200">
        <v>47208</v>
      </c>
      <c r="K9" s="199"/>
      <c r="L9" s="199">
        <v>8507</v>
      </c>
      <c r="M9" s="199">
        <v>38701</v>
      </c>
      <c r="N9" s="198">
        <v>47208</v>
      </c>
    </row>
    <row r="10" spans="1:14" s="190" customFormat="1" ht="45" customHeight="1" thickBot="1">
      <c r="A10" s="186">
        <v>2</v>
      </c>
      <c r="B10" s="197" t="s">
        <v>635</v>
      </c>
      <c r="C10" s="196"/>
      <c r="D10" s="195">
        <f>SUM(D9:D9)</f>
        <v>8507</v>
      </c>
      <c r="E10" s="195">
        <f>SUM(E9:E9)</f>
        <v>38701</v>
      </c>
      <c r="F10" s="194">
        <f>SUM(F9:F9)</f>
        <v>47208</v>
      </c>
      <c r="G10" s="192"/>
      <c r="H10" s="192">
        <f>SUM(H9:H9)</f>
        <v>8507</v>
      </c>
      <c r="I10" s="192">
        <f>SUM(I9:I9)</f>
        <v>38701</v>
      </c>
      <c r="J10" s="193">
        <f>SUM(J9:J9)</f>
        <v>47208</v>
      </c>
      <c r="K10" s="192"/>
      <c r="L10" s="192">
        <f>SUM(L9:L9)</f>
        <v>8507</v>
      </c>
      <c r="M10" s="192">
        <f>SUM(M9:M9)</f>
        <v>38701</v>
      </c>
      <c r="N10" s="191">
        <f>SUM(N9:N9)</f>
        <v>47208</v>
      </c>
    </row>
    <row r="11" spans="1:14" s="190" customFormat="1" ht="30" customHeight="1">
      <c r="A11" s="186">
        <v>3</v>
      </c>
      <c r="B11" s="185"/>
      <c r="C11" s="185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s="190" customFormat="1" ht="45" customHeight="1">
      <c r="A12" s="186">
        <v>4</v>
      </c>
      <c r="B12" s="185"/>
      <c r="C12" s="185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</row>
    <row r="13" spans="1:14" s="190" customFormat="1" ht="30" customHeight="1">
      <c r="A13" s="186">
        <v>5</v>
      </c>
      <c r="B13" s="185"/>
      <c r="C13" s="185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</row>
    <row r="14" spans="1:14" s="190" customFormat="1" ht="30" customHeight="1">
      <c r="A14" s="186">
        <v>6</v>
      </c>
      <c r="B14" s="185"/>
      <c r="C14" s="185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</row>
    <row r="15" spans="1:14" s="190" customFormat="1" ht="45" customHeight="1">
      <c r="A15" s="186">
        <v>7</v>
      </c>
      <c r="B15" s="185"/>
      <c r="C15" s="185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</row>
    <row r="16" spans="1:14" s="190" customFormat="1" ht="30" customHeight="1">
      <c r="A16" s="186">
        <v>8</v>
      </c>
      <c r="B16" s="185"/>
      <c r="C16" s="185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</row>
    <row r="17" spans="1:14" s="190" customFormat="1" ht="60" customHeight="1">
      <c r="A17" s="186">
        <v>9</v>
      </c>
      <c r="B17" s="185"/>
      <c r="C17" s="185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</row>
    <row r="18" spans="1:14" s="190" customFormat="1" ht="30" customHeight="1">
      <c r="A18" s="186">
        <v>10</v>
      </c>
      <c r="B18" s="185"/>
      <c r="C18" s="185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</row>
    <row r="19" spans="1:14" s="190" customFormat="1" ht="30" customHeight="1">
      <c r="A19" s="186">
        <v>11</v>
      </c>
      <c r="B19" s="185"/>
      <c r="C19" s="185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</row>
    <row r="20" spans="1:14" s="190" customFormat="1" ht="30" customHeight="1">
      <c r="A20" s="186">
        <v>12</v>
      </c>
      <c r="B20" s="185"/>
      <c r="C20" s="185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</row>
    <row r="21" spans="1:14" s="190" customFormat="1" ht="45" customHeight="1">
      <c r="A21" s="186">
        <v>13</v>
      </c>
      <c r="B21" s="185"/>
      <c r="C21" s="185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</row>
    <row r="22" spans="1:14" s="190" customFormat="1" ht="45" customHeight="1">
      <c r="A22" s="186">
        <v>14</v>
      </c>
      <c r="B22" s="185"/>
      <c r="C22" s="185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</row>
    <row r="23" spans="1:14" s="190" customFormat="1" ht="30" customHeight="1">
      <c r="A23" s="186">
        <v>15</v>
      </c>
      <c r="B23" s="185"/>
      <c r="C23" s="185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</row>
    <row r="24" spans="1:14" s="190" customFormat="1" ht="30" customHeight="1">
      <c r="A24" s="186">
        <v>16</v>
      </c>
      <c r="B24" s="185"/>
      <c r="C24" s="185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</row>
    <row r="25" spans="1:14" s="190" customFormat="1" ht="30" customHeight="1">
      <c r="A25" s="186">
        <v>17</v>
      </c>
      <c r="B25" s="185"/>
      <c r="C25" s="185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</row>
    <row r="26" spans="1:14" s="190" customFormat="1" ht="30" customHeight="1">
      <c r="A26" s="186">
        <v>18</v>
      </c>
      <c r="B26" s="185"/>
      <c r="C26" s="185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</row>
    <row r="27" spans="1:14" s="190" customFormat="1" ht="45" customHeight="1">
      <c r="A27" s="186">
        <v>19</v>
      </c>
      <c r="B27" s="185"/>
      <c r="C27" s="185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</row>
    <row r="28" spans="1:14" s="190" customFormat="1" ht="30" customHeight="1">
      <c r="A28" s="188">
        <v>20</v>
      </c>
      <c r="B28" s="185"/>
      <c r="C28" s="185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</row>
    <row r="29" spans="1:14" s="190" customFormat="1" ht="30" customHeight="1">
      <c r="A29" s="188">
        <v>21</v>
      </c>
      <c r="B29" s="185"/>
      <c r="C29" s="185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</row>
    <row r="30" spans="1:14" s="190" customFormat="1" ht="45" customHeight="1">
      <c r="A30" s="186">
        <v>22</v>
      </c>
      <c r="B30" s="185"/>
      <c r="C30" s="185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</row>
    <row r="31" spans="1:14" s="189" customFormat="1" ht="15">
      <c r="A31" s="186">
        <v>23</v>
      </c>
      <c r="B31" s="185"/>
      <c r="C31" s="185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</row>
    <row r="32" spans="1:14" s="189" customFormat="1" ht="15">
      <c r="A32" s="186">
        <v>24</v>
      </c>
      <c r="B32" s="185"/>
      <c r="C32" s="185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</row>
    <row r="33" spans="1:14" s="189" customFormat="1" ht="15">
      <c r="A33" s="186">
        <v>25</v>
      </c>
      <c r="B33" s="185"/>
      <c r="C33" s="185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</row>
    <row r="34" spans="1:14" s="187" customFormat="1" ht="29.25" customHeight="1">
      <c r="A34" s="188">
        <v>26</v>
      </c>
      <c r="B34" s="185"/>
      <c r="C34" s="185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</row>
  </sheetData>
  <sheetProtection/>
  <mergeCells count="16">
    <mergeCell ref="A7:A8"/>
    <mergeCell ref="B7:B8"/>
    <mergeCell ref="C7:F7"/>
    <mergeCell ref="G7:J7"/>
    <mergeCell ref="K7:N7"/>
    <mergeCell ref="C8:D8"/>
    <mergeCell ref="G8:H8"/>
    <mergeCell ref="K8:L8"/>
    <mergeCell ref="B1:D1"/>
    <mergeCell ref="C6:D6"/>
    <mergeCell ref="G6:H6"/>
    <mergeCell ref="K6:L6"/>
    <mergeCell ref="A2:N2"/>
    <mergeCell ref="A3:N3"/>
    <mergeCell ref="A4:N4"/>
    <mergeCell ref="M5:N5"/>
  </mergeCells>
  <printOptions horizontalCentered="1"/>
  <pageMargins left="0.7" right="0.7" top="0.75" bottom="0.75" header="0.3" footer="0.3"/>
  <pageSetup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10">
      <selection activeCell="G26" sqref="G26"/>
    </sheetView>
  </sheetViews>
  <sheetFormatPr defaultColWidth="9.140625" defaultRowHeight="15"/>
  <cols>
    <col min="1" max="1" width="26.7109375" style="0" customWidth="1"/>
    <col min="2" max="2" width="16.57421875" style="89" customWidth="1"/>
    <col min="3" max="3" width="7.140625" style="0" customWidth="1"/>
    <col min="4" max="4" width="30.140625" style="0" customWidth="1"/>
    <col min="5" max="5" width="15.7109375" style="0" customWidth="1"/>
  </cols>
  <sheetData>
    <row r="1" spans="1:5" ht="16.5">
      <c r="A1" s="269" t="s">
        <v>633</v>
      </c>
      <c r="B1" s="269"/>
      <c r="C1" s="269"/>
      <c r="D1" s="269"/>
      <c r="E1" s="269"/>
    </row>
    <row r="2" s="90" customFormat="1" ht="24.75" customHeight="1">
      <c r="B2" s="91"/>
    </row>
    <row r="3" spans="1:5" s="90" customFormat="1" ht="13.5">
      <c r="A3" s="270" t="s">
        <v>619</v>
      </c>
      <c r="B3" s="270"/>
      <c r="D3" s="270" t="s">
        <v>620</v>
      </c>
      <c r="E3" s="270"/>
    </row>
    <row r="4" spans="1:5" s="90" customFormat="1" ht="13.5">
      <c r="A4" s="92"/>
      <c r="B4" s="92"/>
      <c r="D4" s="92"/>
      <c r="E4" s="92"/>
    </row>
    <row r="5" spans="1:5" s="90" customFormat="1" ht="13.5">
      <c r="A5" s="267" t="s">
        <v>510</v>
      </c>
      <c r="B5" s="268"/>
      <c r="D5" s="267" t="s">
        <v>510</v>
      </c>
      <c r="E5" s="268"/>
    </row>
    <row r="6" spans="1:5" s="90" customFormat="1" ht="13.5">
      <c r="A6" s="93" t="s">
        <v>511</v>
      </c>
      <c r="B6" s="94">
        <f>SUM(B7:B8)</f>
        <v>1903491</v>
      </c>
      <c r="D6" s="93" t="s">
        <v>512</v>
      </c>
      <c r="E6" s="94">
        <v>407855</v>
      </c>
    </row>
    <row r="7" spans="1:5" s="90" customFormat="1" ht="12.75">
      <c r="A7" s="95" t="s">
        <v>513</v>
      </c>
      <c r="B7" s="96">
        <v>879457</v>
      </c>
      <c r="D7" s="95"/>
      <c r="E7" s="95"/>
    </row>
    <row r="8" spans="1:5" s="90" customFormat="1" ht="13.5">
      <c r="A8" s="95" t="s">
        <v>514</v>
      </c>
      <c r="B8" s="96">
        <v>1024034</v>
      </c>
      <c r="D8" s="93" t="s">
        <v>515</v>
      </c>
      <c r="E8" s="94">
        <f>SUM(E9:E10)</f>
        <v>1178768</v>
      </c>
    </row>
    <row r="9" spans="1:5" s="90" customFormat="1" ht="13.5">
      <c r="A9" s="93" t="s">
        <v>516</v>
      </c>
      <c r="B9" s="94">
        <f>SUM(B10:B11)</f>
        <v>3156716</v>
      </c>
      <c r="D9" s="95" t="s">
        <v>513</v>
      </c>
      <c r="E9" s="96">
        <v>976618</v>
      </c>
    </row>
    <row r="10" spans="1:5" s="90" customFormat="1" ht="12.75">
      <c r="A10" s="95" t="s">
        <v>513</v>
      </c>
      <c r="B10" s="96">
        <v>1411732</v>
      </c>
      <c r="D10" s="95" t="s">
        <v>514</v>
      </c>
      <c r="E10" s="96">
        <v>202150</v>
      </c>
    </row>
    <row r="11" spans="1:5" s="90" customFormat="1" ht="13.5">
      <c r="A11" s="95" t="s">
        <v>514</v>
      </c>
      <c r="B11" s="96">
        <v>1744984</v>
      </c>
      <c r="D11" s="93"/>
      <c r="E11" s="93"/>
    </row>
    <row r="12" spans="1:5" s="90" customFormat="1" ht="13.5">
      <c r="A12" s="93" t="s">
        <v>517</v>
      </c>
      <c r="B12" s="94">
        <f>SUM(B13:B14)</f>
        <v>3236995</v>
      </c>
      <c r="D12" s="93" t="s">
        <v>518</v>
      </c>
      <c r="E12" s="94">
        <f>SUM(E13:E14)</f>
        <v>175733</v>
      </c>
    </row>
    <row r="13" spans="1:5" s="90" customFormat="1" ht="12.75">
      <c r="A13" s="95" t="s">
        <v>513</v>
      </c>
      <c r="B13" s="96">
        <v>3047422</v>
      </c>
      <c r="D13" s="95" t="s">
        <v>513</v>
      </c>
      <c r="E13" s="96">
        <v>97461</v>
      </c>
    </row>
    <row r="14" spans="1:5" s="90" customFormat="1" ht="12.75">
      <c r="A14" s="95" t="s">
        <v>514</v>
      </c>
      <c r="B14" s="96">
        <v>189573</v>
      </c>
      <c r="D14" s="95" t="s">
        <v>514</v>
      </c>
      <c r="E14" s="96">
        <v>78272</v>
      </c>
    </row>
    <row r="15" spans="1:5" s="90" customFormat="1" ht="12.75">
      <c r="A15" s="95"/>
      <c r="B15" s="96"/>
      <c r="D15" s="95"/>
      <c r="E15" s="96"/>
    </row>
    <row r="16" spans="1:5" s="90" customFormat="1" ht="13.5">
      <c r="A16" s="93" t="s">
        <v>519</v>
      </c>
      <c r="B16" s="94">
        <f>SUM(B17:B20)</f>
        <v>3709565</v>
      </c>
      <c r="D16" s="93" t="s">
        <v>520</v>
      </c>
      <c r="E16" s="94">
        <v>0</v>
      </c>
    </row>
    <row r="17" spans="1:5" s="90" customFormat="1" ht="12.75">
      <c r="A17" s="97" t="s">
        <v>521</v>
      </c>
      <c r="B17" s="98">
        <v>152975</v>
      </c>
      <c r="D17" s="95"/>
      <c r="E17" s="95"/>
    </row>
    <row r="18" spans="1:5" s="90" customFormat="1" ht="13.5">
      <c r="A18" s="97" t="s">
        <v>522</v>
      </c>
      <c r="B18" s="98">
        <v>442670</v>
      </c>
      <c r="D18" s="93" t="s">
        <v>523</v>
      </c>
      <c r="E18" s="94">
        <v>923429</v>
      </c>
    </row>
    <row r="19" spans="1:5" s="90" customFormat="1" ht="12.75">
      <c r="A19" s="97" t="s">
        <v>524</v>
      </c>
      <c r="B19" s="98">
        <v>169005</v>
      </c>
      <c r="D19" s="95"/>
      <c r="E19" s="95"/>
    </row>
    <row r="20" spans="1:5" s="90" customFormat="1" ht="13.5">
      <c r="A20" s="97" t="s">
        <v>525</v>
      </c>
      <c r="B20" s="98">
        <v>2944915</v>
      </c>
      <c r="D20" s="93" t="s">
        <v>526</v>
      </c>
      <c r="E20" s="94">
        <v>3278876</v>
      </c>
    </row>
    <row r="21" spans="1:5" s="90" customFormat="1" ht="12.75">
      <c r="A21" s="95"/>
      <c r="B21" s="96"/>
      <c r="D21" s="95"/>
      <c r="E21" s="95"/>
    </row>
    <row r="22" spans="1:5" s="90" customFormat="1" ht="13.5">
      <c r="A22" s="93" t="s">
        <v>527</v>
      </c>
      <c r="B22" s="94">
        <v>2774408</v>
      </c>
      <c r="D22" s="93" t="s">
        <v>629</v>
      </c>
      <c r="E22" s="94">
        <v>0</v>
      </c>
    </row>
    <row r="23" spans="1:5" s="90" customFormat="1" ht="13.5">
      <c r="A23" s="93" t="s">
        <v>631</v>
      </c>
      <c r="B23" s="94">
        <v>73769</v>
      </c>
      <c r="D23" s="93"/>
      <c r="E23" s="94"/>
    </row>
    <row r="24" spans="1:5" s="90" customFormat="1" ht="13.5">
      <c r="A24" s="93" t="s">
        <v>632</v>
      </c>
      <c r="B24" s="94">
        <v>18600</v>
      </c>
      <c r="D24" s="93"/>
      <c r="E24" s="94"/>
    </row>
    <row r="25" spans="1:5" s="90" customFormat="1" ht="12.75">
      <c r="A25" s="95"/>
      <c r="B25" s="96"/>
      <c r="D25" s="95"/>
      <c r="E25" s="95"/>
    </row>
    <row r="26" spans="1:5" s="90" customFormat="1" ht="13.5">
      <c r="A26" s="93" t="s">
        <v>528</v>
      </c>
      <c r="B26" s="94">
        <v>39150</v>
      </c>
      <c r="D26" s="93" t="s">
        <v>529</v>
      </c>
      <c r="E26" s="94">
        <v>6582365</v>
      </c>
    </row>
    <row r="27" spans="1:5" s="90" customFormat="1" ht="13.5">
      <c r="A27" s="93" t="s">
        <v>530</v>
      </c>
      <c r="B27" s="94">
        <v>392500</v>
      </c>
      <c r="D27" s="95"/>
      <c r="E27" s="95"/>
    </row>
    <row r="28" spans="1:5" s="90" customFormat="1" ht="13.5">
      <c r="A28" s="93"/>
      <c r="B28" s="94"/>
      <c r="D28" s="93" t="s">
        <v>630</v>
      </c>
      <c r="E28" s="94">
        <v>2706745</v>
      </c>
    </row>
    <row r="29" spans="1:5" s="90" customFormat="1" ht="13.5">
      <c r="A29" s="93" t="s">
        <v>531</v>
      </c>
      <c r="B29" s="94">
        <v>139355</v>
      </c>
      <c r="D29" s="95"/>
      <c r="E29" s="95"/>
    </row>
    <row r="30" spans="1:5" s="90" customFormat="1" ht="13.5">
      <c r="A30" s="93"/>
      <c r="B30" s="94"/>
      <c r="D30" s="95"/>
      <c r="E30" s="95"/>
    </row>
    <row r="31" spans="1:5" s="90" customFormat="1" ht="13.5">
      <c r="A31" s="93" t="s">
        <v>532</v>
      </c>
      <c r="B31" s="94">
        <v>120000</v>
      </c>
      <c r="D31" s="93" t="s">
        <v>533</v>
      </c>
      <c r="E31" s="94">
        <v>27538</v>
      </c>
    </row>
    <row r="32" spans="1:5" s="90" customFormat="1" ht="12.75">
      <c r="A32" s="95"/>
      <c r="B32" s="96"/>
      <c r="D32" s="95"/>
      <c r="E32" s="95"/>
    </row>
    <row r="33" spans="1:5" s="101" customFormat="1" ht="12.75">
      <c r="A33" s="99" t="s">
        <v>534</v>
      </c>
      <c r="B33" s="100">
        <f>SUM(B6,B9,B12,B22,B26,B27-B16,B29,B31,B23,B24)</f>
        <v>8145419</v>
      </c>
      <c r="D33" s="99" t="s">
        <v>535</v>
      </c>
      <c r="E33" s="100">
        <f>SUM(E6,E8,E12,E18,E20,E26,E22,E16,E31,E28)</f>
        <v>15281309</v>
      </c>
    </row>
    <row r="35" spans="1:5" s="90" customFormat="1" ht="13.5">
      <c r="A35" s="267" t="s">
        <v>482</v>
      </c>
      <c r="B35" s="268"/>
      <c r="D35" s="267" t="s">
        <v>482</v>
      </c>
      <c r="E35" s="268"/>
    </row>
    <row r="36" spans="1:5" s="90" customFormat="1" ht="12.75">
      <c r="A36" s="95"/>
      <c r="B36" s="96"/>
      <c r="D36" s="95"/>
      <c r="E36" s="95"/>
    </row>
    <row r="37" spans="1:5" s="90" customFormat="1" ht="13.5">
      <c r="A37" s="93" t="s">
        <v>527</v>
      </c>
      <c r="B37" s="94">
        <v>0</v>
      </c>
      <c r="D37" s="93" t="s">
        <v>523</v>
      </c>
      <c r="E37" s="94">
        <v>27215</v>
      </c>
    </row>
    <row r="38" spans="1:5" s="90" customFormat="1" ht="12.75">
      <c r="A38" s="95"/>
      <c r="B38" s="95"/>
      <c r="D38" s="95"/>
      <c r="E38" s="95"/>
    </row>
    <row r="39" spans="1:5" s="90" customFormat="1" ht="13.5">
      <c r="A39" s="93" t="s">
        <v>532</v>
      </c>
      <c r="B39" s="94">
        <v>0</v>
      </c>
      <c r="D39" s="93"/>
      <c r="E39" s="94"/>
    </row>
    <row r="40" spans="1:5" s="90" customFormat="1" ht="12.75">
      <c r="A40" s="95"/>
      <c r="B40" s="96"/>
      <c r="D40" s="95"/>
      <c r="E40" s="95"/>
    </row>
    <row r="41" spans="1:5" s="101" customFormat="1" ht="12.75">
      <c r="A41" s="99" t="s">
        <v>534</v>
      </c>
      <c r="B41" s="100">
        <f>SUM(B36:B40)</f>
        <v>0</v>
      </c>
      <c r="D41" s="99" t="s">
        <v>535</v>
      </c>
      <c r="E41" s="100">
        <f>SUM(E36:E40)</f>
        <v>27215</v>
      </c>
    </row>
    <row r="43" spans="1:5" s="90" customFormat="1" ht="13.5">
      <c r="A43" s="267" t="s">
        <v>536</v>
      </c>
      <c r="B43" s="268"/>
      <c r="D43" s="267" t="s">
        <v>536</v>
      </c>
      <c r="E43" s="268"/>
    </row>
    <row r="44" spans="1:5" s="90" customFormat="1" ht="12.75">
      <c r="A44" s="95"/>
      <c r="B44" s="96"/>
      <c r="D44" s="95"/>
      <c r="E44" s="95"/>
    </row>
    <row r="45" spans="1:5" s="90" customFormat="1" ht="13.5">
      <c r="A45" s="93" t="s">
        <v>527</v>
      </c>
      <c r="B45" s="94">
        <v>0</v>
      </c>
      <c r="D45" s="93" t="s">
        <v>523</v>
      </c>
      <c r="E45" s="94">
        <v>38695</v>
      </c>
    </row>
    <row r="46" spans="1:5" s="90" customFormat="1" ht="12.75">
      <c r="A46" s="95"/>
      <c r="B46" s="96"/>
      <c r="D46" s="95"/>
      <c r="E46" s="95"/>
    </row>
    <row r="47" spans="1:5" s="101" customFormat="1" ht="12.75">
      <c r="A47" s="99" t="s">
        <v>534</v>
      </c>
      <c r="B47" s="100">
        <f>SUM(B44:B46)</f>
        <v>0</v>
      </c>
      <c r="D47" s="99" t="s">
        <v>535</v>
      </c>
      <c r="E47" s="100">
        <f>SUM(E44:E46)</f>
        <v>38695</v>
      </c>
    </row>
    <row r="48" ht="15.75" thickBot="1"/>
    <row r="49" spans="1:5" s="104" customFormat="1" ht="16.5" thickBot="1">
      <c r="A49" s="102" t="s">
        <v>537</v>
      </c>
      <c r="B49" s="103">
        <f>SUM(B33,B41,B47)</f>
        <v>8145419</v>
      </c>
      <c r="D49" s="102" t="s">
        <v>537</v>
      </c>
      <c r="E49" s="105">
        <f>SUM(E33,E41,E47)</f>
        <v>15347219</v>
      </c>
    </row>
  </sheetData>
  <sheetProtection/>
  <mergeCells count="9">
    <mergeCell ref="A43:B43"/>
    <mergeCell ref="D43:E43"/>
    <mergeCell ref="A1:E1"/>
    <mergeCell ref="A3:B3"/>
    <mergeCell ref="D3:E3"/>
    <mergeCell ref="A5:B5"/>
    <mergeCell ref="D5:E5"/>
    <mergeCell ref="A35:B35"/>
    <mergeCell ref="D35:E3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2">
      <selection activeCell="A41" sqref="A41"/>
    </sheetView>
  </sheetViews>
  <sheetFormatPr defaultColWidth="9.140625" defaultRowHeight="15"/>
  <cols>
    <col min="1" max="1" width="79.57421875" style="0" customWidth="1"/>
    <col min="2" max="4" width="18.8515625" style="0" customWidth="1"/>
  </cols>
  <sheetData>
    <row r="1" spans="1:4" ht="32.25" customHeight="1">
      <c r="A1" s="218" t="s">
        <v>504</v>
      </c>
      <c r="B1" s="218"/>
      <c r="C1" s="218"/>
      <c r="D1" s="218"/>
    </row>
    <row r="2" spans="1:4" ht="34.5" customHeight="1">
      <c r="A2" s="219" t="s">
        <v>406</v>
      </c>
      <c r="B2" s="219"/>
      <c r="C2" s="219"/>
      <c r="D2" s="219"/>
    </row>
    <row r="4" spans="2:9" ht="45.75" customHeight="1">
      <c r="B4" s="70"/>
      <c r="C4" s="70"/>
      <c r="D4" s="70" t="s">
        <v>466</v>
      </c>
      <c r="E4" s="4"/>
      <c r="F4" s="4"/>
      <c r="G4" s="4"/>
      <c r="H4" s="4"/>
      <c r="I4" s="4"/>
    </row>
    <row r="5" spans="1:9" s="51" customFormat="1" ht="32.25" customHeight="1">
      <c r="A5" s="71" t="s">
        <v>460</v>
      </c>
      <c r="B5" s="71" t="s">
        <v>467</v>
      </c>
      <c r="C5" s="71" t="s">
        <v>468</v>
      </c>
      <c r="D5" s="71" t="s">
        <v>502</v>
      </c>
      <c r="E5" s="79"/>
      <c r="F5" s="79"/>
      <c r="G5" s="79"/>
      <c r="H5" s="79"/>
      <c r="I5" s="79"/>
    </row>
    <row r="6" spans="1:9" ht="24.75" customHeight="1">
      <c r="A6" s="35" t="s">
        <v>10</v>
      </c>
      <c r="B6" s="35">
        <v>54822</v>
      </c>
      <c r="C6" s="35">
        <f>'1.sz.m.'!C6</f>
        <v>62837</v>
      </c>
      <c r="D6" s="35">
        <f>'1.sz.m.'!D6</f>
        <v>62837</v>
      </c>
      <c r="E6" s="4"/>
      <c r="F6" s="4"/>
      <c r="G6" s="4"/>
      <c r="H6" s="4"/>
      <c r="I6" s="4"/>
    </row>
    <row r="7" spans="1:9" ht="24.75" customHeight="1">
      <c r="A7" s="35" t="s">
        <v>476</v>
      </c>
      <c r="B7" s="35">
        <v>12984</v>
      </c>
      <c r="C7" s="35">
        <f>'1.sz.m.'!C7</f>
        <v>14781</v>
      </c>
      <c r="D7" s="35">
        <f>'1.sz.m.'!D7</f>
        <v>14781</v>
      </c>
      <c r="E7" s="4"/>
      <c r="F7" s="4"/>
      <c r="G7" s="4"/>
      <c r="H7" s="4"/>
      <c r="I7" s="4"/>
    </row>
    <row r="8" spans="1:9" ht="24.75" customHeight="1">
      <c r="A8" s="35" t="s">
        <v>12</v>
      </c>
      <c r="B8" s="35">
        <v>68382</v>
      </c>
      <c r="C8" s="35">
        <f>'1.sz.m.'!C8</f>
        <v>69166</v>
      </c>
      <c r="D8" s="35">
        <f>'1.sz.m.'!D8</f>
        <v>68177</v>
      </c>
      <c r="E8" s="4"/>
      <c r="F8" s="4"/>
      <c r="G8" s="4"/>
      <c r="H8" s="4"/>
      <c r="I8" s="4"/>
    </row>
    <row r="9" spans="1:9" ht="24.75" customHeight="1">
      <c r="A9" s="35" t="s">
        <v>13</v>
      </c>
      <c r="B9" s="35">
        <v>8914</v>
      </c>
      <c r="C9" s="35">
        <f>'1.sz.m.'!C9</f>
        <v>13240</v>
      </c>
      <c r="D9" s="35">
        <f>'1.sz.m.'!D9</f>
        <v>13240</v>
      </c>
      <c r="E9" s="4"/>
      <c r="F9" s="4"/>
      <c r="G9" s="4"/>
      <c r="H9" s="4"/>
      <c r="I9" s="4"/>
    </row>
    <row r="10" spans="1:9" ht="24.75" customHeight="1">
      <c r="A10" s="35" t="s">
        <v>14</v>
      </c>
      <c r="B10" s="35">
        <v>108152</v>
      </c>
      <c r="C10" s="35">
        <f>'1.sz.m.'!C10</f>
        <v>134818</v>
      </c>
      <c r="D10" s="35">
        <f>'1.sz.m.'!D10</f>
        <v>94767</v>
      </c>
      <c r="E10" s="4"/>
      <c r="F10" s="4"/>
      <c r="G10" s="4"/>
      <c r="H10" s="4"/>
      <c r="I10" s="4"/>
    </row>
    <row r="11" spans="1:9" ht="24.75" customHeight="1">
      <c r="A11" s="35" t="s">
        <v>15</v>
      </c>
      <c r="B11" s="35">
        <v>7508</v>
      </c>
      <c r="C11" s="35">
        <f>'1.sz.m.'!C11</f>
        <v>55946</v>
      </c>
      <c r="D11" s="35">
        <f>'1.sz.m.'!D11</f>
        <v>55661</v>
      </c>
      <c r="E11" s="4"/>
      <c r="F11" s="4"/>
      <c r="G11" s="4"/>
      <c r="H11" s="4"/>
      <c r="I11" s="4"/>
    </row>
    <row r="12" spans="1:9" ht="24.75" customHeight="1">
      <c r="A12" s="35" t="s">
        <v>16</v>
      </c>
      <c r="B12" s="35">
        <v>19660</v>
      </c>
      <c r="C12" s="35">
        <f>'1.sz.m.'!C12</f>
        <v>24074</v>
      </c>
      <c r="D12" s="35">
        <f>'1.sz.m.'!D12</f>
        <v>21080</v>
      </c>
      <c r="E12" s="4"/>
      <c r="F12" s="4"/>
      <c r="G12" s="4"/>
      <c r="H12" s="4"/>
      <c r="I12" s="4"/>
    </row>
    <row r="13" spans="1:9" ht="24.75" customHeight="1">
      <c r="A13" s="35" t="s">
        <v>17</v>
      </c>
      <c r="B13" s="35">
        <v>2242</v>
      </c>
      <c r="C13" s="35">
        <f>'1.sz.m.'!C13</f>
        <v>0</v>
      </c>
      <c r="D13" s="35">
        <f>'1.sz.m.'!D13</f>
        <v>0</v>
      </c>
      <c r="E13" s="4"/>
      <c r="F13" s="4"/>
      <c r="G13" s="4"/>
      <c r="H13" s="4"/>
      <c r="I13" s="4"/>
    </row>
    <row r="14" spans="1:9" ht="24.75" customHeight="1">
      <c r="A14" s="36" t="s">
        <v>9</v>
      </c>
      <c r="B14" s="35">
        <f>SUM(B6:B13)</f>
        <v>282664</v>
      </c>
      <c r="C14" s="35">
        <f>SUM(C6:C13)</f>
        <v>374862</v>
      </c>
      <c r="D14" s="35">
        <f>SUM(D6:D13)</f>
        <v>330543</v>
      </c>
      <c r="E14" s="4"/>
      <c r="F14" s="4"/>
      <c r="G14" s="4"/>
      <c r="H14" s="4"/>
      <c r="I14" s="4"/>
    </row>
    <row r="15" spans="1:9" ht="24.75" customHeight="1">
      <c r="A15" s="36" t="s">
        <v>18</v>
      </c>
      <c r="B15" s="35"/>
      <c r="C15" s="35">
        <f>'Kiadás nettó összesen-táj'!G121</f>
        <v>15096</v>
      </c>
      <c r="D15" s="35">
        <f>'Kiadás nettó összesen-táj'!I121</f>
        <v>5807</v>
      </c>
      <c r="E15" s="4"/>
      <c r="F15" s="4"/>
      <c r="G15" s="4"/>
      <c r="H15" s="4"/>
      <c r="I15" s="4"/>
    </row>
    <row r="16" spans="1:9" ht="24.75" customHeight="1">
      <c r="A16" s="69" t="s">
        <v>404</v>
      </c>
      <c r="B16" s="80">
        <f>SUM(B14:B15)</f>
        <v>282664</v>
      </c>
      <c r="C16" s="80">
        <f>SUM(C14:C15)</f>
        <v>389958</v>
      </c>
      <c r="D16" s="80">
        <f>SUM(D14:D15)</f>
        <v>336350</v>
      </c>
      <c r="E16" s="4"/>
      <c r="F16" s="4"/>
      <c r="G16" s="4"/>
      <c r="H16" s="4"/>
      <c r="I16" s="4"/>
    </row>
    <row r="17" spans="1:9" ht="24.75" customHeight="1">
      <c r="A17" s="35" t="s">
        <v>477</v>
      </c>
      <c r="B17" s="35">
        <v>174451</v>
      </c>
      <c r="C17" s="35">
        <f>'1.sz.m.'!C17</f>
        <v>203774</v>
      </c>
      <c r="D17" s="35">
        <f>'1.sz.m.'!D17</f>
        <v>203774</v>
      </c>
      <c r="E17" s="4"/>
      <c r="F17" s="4"/>
      <c r="G17" s="4"/>
      <c r="H17" s="4"/>
      <c r="I17" s="4"/>
    </row>
    <row r="18" spans="1:9" ht="24.75" customHeight="1">
      <c r="A18" s="35" t="s">
        <v>478</v>
      </c>
      <c r="B18" s="35"/>
      <c r="C18" s="35">
        <f>'1.sz.m.'!C18</f>
        <v>38701</v>
      </c>
      <c r="D18" s="35">
        <f>'1.sz.m.'!D18</f>
        <v>38701</v>
      </c>
      <c r="E18" s="4"/>
      <c r="F18" s="4"/>
      <c r="G18" s="4"/>
      <c r="H18" s="4"/>
      <c r="I18" s="4"/>
    </row>
    <row r="19" spans="1:9" ht="24.75" customHeight="1">
      <c r="A19" s="35" t="s">
        <v>22</v>
      </c>
      <c r="B19" s="35">
        <v>38500</v>
      </c>
      <c r="C19" s="35">
        <f>'1.sz.m.'!C19</f>
        <v>55929</v>
      </c>
      <c r="D19" s="35">
        <f>'1.sz.m.'!D19</f>
        <v>51341</v>
      </c>
      <c r="E19" s="4"/>
      <c r="F19" s="4"/>
      <c r="G19" s="4"/>
      <c r="H19" s="4"/>
      <c r="I19" s="4"/>
    </row>
    <row r="20" spans="1:9" ht="24.75" customHeight="1">
      <c r="A20" s="35" t="s">
        <v>23</v>
      </c>
      <c r="B20" s="35">
        <v>28311</v>
      </c>
      <c r="C20" s="35">
        <f>'1.sz.m.'!C20</f>
        <v>37588</v>
      </c>
      <c r="D20" s="35">
        <f>'1.sz.m.'!D20</f>
        <v>34715</v>
      </c>
      <c r="E20" s="4"/>
      <c r="F20" s="4"/>
      <c r="G20" s="4"/>
      <c r="H20" s="4"/>
      <c r="I20" s="4"/>
    </row>
    <row r="21" spans="1:9" ht="24.75" customHeight="1">
      <c r="A21" s="35" t="s">
        <v>24</v>
      </c>
      <c r="B21" s="35"/>
      <c r="C21" s="35">
        <f>'1.sz.m.'!C21</f>
        <v>114</v>
      </c>
      <c r="D21" s="35">
        <f>'1.sz.m.'!D21</f>
        <v>114</v>
      </c>
      <c r="E21" s="4"/>
      <c r="F21" s="4"/>
      <c r="G21" s="4"/>
      <c r="H21" s="4"/>
      <c r="I21" s="4"/>
    </row>
    <row r="22" spans="1:9" ht="24.75" customHeight="1">
      <c r="A22" s="35" t="s">
        <v>25</v>
      </c>
      <c r="B22" s="35">
        <v>327</v>
      </c>
      <c r="C22" s="35">
        <f>'1.sz.m.'!C22</f>
        <v>491</v>
      </c>
      <c r="D22" s="35">
        <f>'1.sz.m.'!D22</f>
        <v>442</v>
      </c>
      <c r="E22" s="4"/>
      <c r="F22" s="4"/>
      <c r="G22" s="4"/>
      <c r="H22" s="4"/>
      <c r="I22" s="4"/>
    </row>
    <row r="23" spans="1:9" ht="24.75" customHeight="1">
      <c r="A23" s="35" t="s">
        <v>26</v>
      </c>
      <c r="B23" s="35">
        <v>1575</v>
      </c>
      <c r="C23" s="35">
        <f>'1.sz.m.'!C23</f>
        <v>727</v>
      </c>
      <c r="D23" s="35">
        <f>'1.sz.m.'!D23</f>
        <v>225</v>
      </c>
      <c r="E23" s="4"/>
      <c r="F23" s="4"/>
      <c r="G23" s="4"/>
      <c r="H23" s="4"/>
      <c r="I23" s="4"/>
    </row>
    <row r="24" spans="1:9" ht="24.75" customHeight="1">
      <c r="A24" s="36" t="s">
        <v>19</v>
      </c>
      <c r="B24" s="35">
        <f>SUM(B17:B23)</f>
        <v>243164</v>
      </c>
      <c r="C24" s="35">
        <f>SUM(C17:C23)</f>
        <v>337324</v>
      </c>
      <c r="D24" s="35">
        <f>SUM(D17:D23)</f>
        <v>329312</v>
      </c>
      <c r="E24" s="4"/>
      <c r="F24" s="4"/>
      <c r="G24" s="4"/>
      <c r="H24" s="4"/>
      <c r="I24" s="4"/>
    </row>
    <row r="25" spans="1:9" ht="24.75" customHeight="1">
      <c r="A25" s="36" t="s">
        <v>27</v>
      </c>
      <c r="B25" s="35">
        <v>39500</v>
      </c>
      <c r="C25" s="35">
        <f>'Bevétel nettó összesen-táj.'!G95</f>
        <v>52634</v>
      </c>
      <c r="D25" s="35">
        <f>'Bevétel nettó összesen-táj.'!H95</f>
        <v>52634</v>
      </c>
      <c r="E25" s="4"/>
      <c r="F25" s="4"/>
      <c r="G25" s="4"/>
      <c r="H25" s="4"/>
      <c r="I25" s="4"/>
    </row>
    <row r="26" spans="1:9" ht="24.75" customHeight="1">
      <c r="A26" s="69" t="s">
        <v>405</v>
      </c>
      <c r="B26" s="80">
        <f>SUM(B24:B25)</f>
        <v>282664</v>
      </c>
      <c r="C26" s="80">
        <f>SUM(C24:C25)</f>
        <v>389958</v>
      </c>
      <c r="D26" s="80">
        <f>SUM(D24:D25)</f>
        <v>381946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2">
    <mergeCell ref="A1:D1"/>
    <mergeCell ref="A2:D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B1">
      <selection activeCell="I96" sqref="I96:K96"/>
    </sheetView>
  </sheetViews>
  <sheetFormatPr defaultColWidth="9.140625" defaultRowHeight="15"/>
  <cols>
    <col min="1" max="1" width="92.57421875" style="0" customWidth="1"/>
    <col min="2" max="2" width="8.574218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10" width="14.00390625" style="0" customWidth="1"/>
    <col min="11" max="11" width="17.00390625" style="0" customWidth="1"/>
  </cols>
  <sheetData>
    <row r="1" spans="1:11" ht="24" customHeight="1">
      <c r="A1" s="221" t="s">
        <v>509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4" customHeight="1">
      <c r="A2" s="219" t="s">
        <v>424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ht="18">
      <c r="A3" s="40"/>
    </row>
    <row r="4" ht="15">
      <c r="A4" s="4"/>
    </row>
    <row r="5" spans="1:11" ht="39">
      <c r="A5" s="2" t="s">
        <v>28</v>
      </c>
      <c r="B5" s="3" t="s">
        <v>1</v>
      </c>
      <c r="C5" s="62" t="s">
        <v>461</v>
      </c>
      <c r="D5" s="62" t="s">
        <v>462</v>
      </c>
      <c r="E5" s="62" t="s">
        <v>463</v>
      </c>
      <c r="F5" s="63" t="s">
        <v>474</v>
      </c>
      <c r="G5" s="63" t="s">
        <v>473</v>
      </c>
      <c r="H5" s="63" t="s">
        <v>502</v>
      </c>
      <c r="I5" s="62" t="s">
        <v>461</v>
      </c>
      <c r="J5" s="62" t="s">
        <v>462</v>
      </c>
      <c r="K5" s="62" t="s">
        <v>463</v>
      </c>
    </row>
    <row r="6" spans="1:11" ht="15" customHeight="1">
      <c r="A6" s="24" t="s">
        <v>200</v>
      </c>
      <c r="B6" s="6" t="s">
        <v>201</v>
      </c>
      <c r="C6" s="64">
        <f>SUM('2.B.sz.mell.'!C6,'3.B.sz.mell.'!C6,'4.B.sz.mell.'!C6)</f>
        <v>64656</v>
      </c>
      <c r="D6" s="64">
        <f>SUM('2.B.sz.mell.'!D6,'3.B.sz.mell.'!D6,'4.B.sz.mell.'!D6)</f>
        <v>0</v>
      </c>
      <c r="E6" s="64">
        <f>SUM('2.B.sz.mell.'!E6,'3.B.sz.mell.'!E6,'4.B.sz.mell.'!E6)</f>
        <v>0</v>
      </c>
      <c r="F6" s="54">
        <f>SUM('2.B.sz.mell.'!F6,'3.B.sz.mell.'!F6,'4.B.sz.mell.'!F6)</f>
        <v>64656</v>
      </c>
      <c r="G6" s="54">
        <f>SUM('2.B.sz.mell.'!G6,'3.B.sz.mell.'!G6,'4.B.sz.mell.'!G6)</f>
        <v>56568</v>
      </c>
      <c r="H6" s="54">
        <f>SUM('2.B.sz.mell.'!H6,'3.B.sz.mell.'!H6,'4.B.sz.mell.'!H6)</f>
        <v>56568</v>
      </c>
      <c r="I6" s="54">
        <f>SUM('2.B.sz.mell.'!I6,'3.B.sz.mell.'!I6,'4.B.sz.mell.'!I6)</f>
        <v>56568</v>
      </c>
      <c r="J6" s="54">
        <f>SUM('2.B.sz.mell.'!J6,'3.B.sz.mell.'!J6,'4.B.sz.mell.'!J6)</f>
        <v>0</v>
      </c>
      <c r="K6" s="54">
        <f>SUM('2.B.sz.mell.'!K6,'3.B.sz.mell.'!K6,'4.B.sz.mell.'!K6)</f>
        <v>0</v>
      </c>
    </row>
    <row r="7" spans="1:11" ht="15" customHeight="1">
      <c r="A7" s="5" t="s">
        <v>202</v>
      </c>
      <c r="B7" s="6" t="s">
        <v>203</v>
      </c>
      <c r="C7" s="64">
        <f>SUM('2.B.sz.mell.'!C7,'3.B.sz.mell.'!C7,'4.B.sz.mell.'!C7)</f>
        <v>63966</v>
      </c>
      <c r="D7" s="64">
        <f>SUM('2.B.sz.mell.'!D7,'3.B.sz.mell.'!D7,'4.B.sz.mell.'!D7)</f>
        <v>0</v>
      </c>
      <c r="E7" s="64">
        <f>SUM('2.B.sz.mell.'!E7,'3.B.sz.mell.'!E7,'4.B.sz.mell.'!E7)</f>
        <v>0</v>
      </c>
      <c r="F7" s="54">
        <f>SUM('2.B.sz.mell.'!F7,'3.B.sz.mell.'!F7,'4.B.sz.mell.'!F7)</f>
        <v>63966</v>
      </c>
      <c r="G7" s="54">
        <f>SUM('2.B.sz.mell.'!G7,'3.B.sz.mell.'!G7,'4.B.sz.mell.'!G7)</f>
        <v>64275</v>
      </c>
      <c r="H7" s="54">
        <f>SUM('2.B.sz.mell.'!H7,'3.B.sz.mell.'!H7,'4.B.sz.mell.'!H7)</f>
        <v>64275</v>
      </c>
      <c r="I7" s="54">
        <f>SUM('2.B.sz.mell.'!I7,'3.B.sz.mell.'!I7,'4.B.sz.mell.'!I7)</f>
        <v>64275</v>
      </c>
      <c r="J7" s="54">
        <f>SUM('2.B.sz.mell.'!J7,'3.B.sz.mell.'!J7,'4.B.sz.mell.'!J7)</f>
        <v>0</v>
      </c>
      <c r="K7" s="54">
        <f>SUM('2.B.sz.mell.'!K7,'3.B.sz.mell.'!K7,'4.B.sz.mell.'!K7)</f>
        <v>0</v>
      </c>
    </row>
    <row r="8" spans="1:11" ht="15" customHeight="1">
      <c r="A8" s="5" t="s">
        <v>204</v>
      </c>
      <c r="B8" s="6" t="s">
        <v>205</v>
      </c>
      <c r="C8" s="64">
        <f>SUM('2.B.sz.mell.'!C8,'3.B.sz.mell.'!C8,'4.B.sz.mell.'!C8)</f>
        <v>29721</v>
      </c>
      <c r="D8" s="64">
        <f>SUM('2.B.sz.mell.'!D8,'3.B.sz.mell.'!D8,'4.B.sz.mell.'!D8)</f>
        <v>9907</v>
      </c>
      <c r="E8" s="64">
        <f>SUM('2.B.sz.mell.'!E8,'3.B.sz.mell.'!E8,'4.B.sz.mell.'!E8)</f>
        <v>0</v>
      </c>
      <c r="F8" s="54">
        <f>SUM('2.B.sz.mell.'!F8,'3.B.sz.mell.'!F8,'4.B.sz.mell.'!F8)</f>
        <v>39628</v>
      </c>
      <c r="G8" s="54">
        <f>SUM('2.B.sz.mell.'!G8,'3.B.sz.mell.'!G8,'4.B.sz.mell.'!G8)</f>
        <v>52682</v>
      </c>
      <c r="H8" s="54">
        <f>SUM('2.B.sz.mell.'!H8,'3.B.sz.mell.'!H8,'4.B.sz.mell.'!H8)</f>
        <v>52682</v>
      </c>
      <c r="I8" s="54">
        <f>SUM('2.B.sz.mell.'!I8,'3.B.sz.mell.'!I8,'4.B.sz.mell.'!I8)</f>
        <v>52682</v>
      </c>
      <c r="J8" s="54">
        <f>SUM('2.B.sz.mell.'!J8,'3.B.sz.mell.'!J8,'4.B.sz.mell.'!J8)</f>
        <v>0</v>
      </c>
      <c r="K8" s="54">
        <f>SUM('2.B.sz.mell.'!K8,'3.B.sz.mell.'!K8,'4.B.sz.mell.'!K8)</f>
        <v>0</v>
      </c>
    </row>
    <row r="9" spans="1:11" ht="15" customHeight="1">
      <c r="A9" s="5" t="s">
        <v>206</v>
      </c>
      <c r="B9" s="6" t="s">
        <v>207</v>
      </c>
      <c r="C9" s="64">
        <f>SUM('2.B.sz.mell.'!C9,'3.B.sz.mell.'!C9,'4.B.sz.mell.'!C9)</f>
        <v>2995</v>
      </c>
      <c r="D9" s="64">
        <f>SUM('2.B.sz.mell.'!D9,'3.B.sz.mell.'!D9,'4.B.sz.mell.'!D9)</f>
        <v>0</v>
      </c>
      <c r="E9" s="64">
        <f>SUM('2.B.sz.mell.'!E9,'3.B.sz.mell.'!E9,'4.B.sz.mell.'!E9)</f>
        <v>0</v>
      </c>
      <c r="F9" s="54">
        <f>SUM('2.B.sz.mell.'!F9,'3.B.sz.mell.'!F9,'4.B.sz.mell.'!F9)</f>
        <v>2995</v>
      </c>
      <c r="G9" s="54">
        <f>SUM('2.B.sz.mell.'!G9,'3.B.sz.mell.'!G9,'4.B.sz.mell.'!G9)</f>
        <v>3149</v>
      </c>
      <c r="H9" s="54">
        <f>SUM('2.B.sz.mell.'!H9,'3.B.sz.mell.'!H9,'4.B.sz.mell.'!H9)</f>
        <v>3149</v>
      </c>
      <c r="I9" s="54">
        <f>SUM('2.B.sz.mell.'!I9,'3.B.sz.mell.'!I9,'4.B.sz.mell.'!I9)</f>
        <v>3149</v>
      </c>
      <c r="J9" s="54">
        <f>SUM('2.B.sz.mell.'!J9,'3.B.sz.mell.'!J9,'4.B.sz.mell.'!J9)</f>
        <v>0</v>
      </c>
      <c r="K9" s="54">
        <f>SUM('2.B.sz.mell.'!K9,'3.B.sz.mell.'!K9,'4.B.sz.mell.'!K9)</f>
        <v>0</v>
      </c>
    </row>
    <row r="10" spans="1:11" ht="15" customHeight="1">
      <c r="A10" s="5" t="s">
        <v>208</v>
      </c>
      <c r="B10" s="6" t="s">
        <v>209</v>
      </c>
      <c r="C10" s="64">
        <f>SUM('2.B.sz.mell.'!C10,'3.B.sz.mell.'!C10,'4.B.sz.mell.'!C10)</f>
        <v>0</v>
      </c>
      <c r="D10" s="64">
        <f>SUM('2.B.sz.mell.'!D10,'3.B.sz.mell.'!D10,'4.B.sz.mell.'!D10)</f>
        <v>0</v>
      </c>
      <c r="E10" s="64">
        <f>SUM('2.B.sz.mell.'!E10,'3.B.sz.mell.'!E10,'4.B.sz.mell.'!E10)</f>
        <v>0</v>
      </c>
      <c r="F10" s="54">
        <f>SUM('2.B.sz.mell.'!F10,'3.B.sz.mell.'!F10,'4.B.sz.mell.'!F10)</f>
        <v>0</v>
      </c>
      <c r="G10" s="54">
        <f>SUM('2.B.sz.mell.'!G10,'3.B.sz.mell.'!G10,'4.B.sz.mell.'!G10)</f>
        <v>6623</v>
      </c>
      <c r="H10" s="54">
        <f>SUM('2.B.sz.mell.'!H10,'3.B.sz.mell.'!H10,'4.B.sz.mell.'!H10)</f>
        <v>6623</v>
      </c>
      <c r="I10" s="54">
        <f>SUM('2.B.sz.mell.'!I10,'3.B.sz.mell.'!I10,'4.B.sz.mell.'!I10)</f>
        <v>6623</v>
      </c>
      <c r="J10" s="54">
        <f>SUM('2.B.sz.mell.'!J10,'3.B.sz.mell.'!J10,'4.B.sz.mell.'!J10)</f>
        <v>0</v>
      </c>
      <c r="K10" s="54">
        <f>SUM('2.B.sz.mell.'!K10,'3.B.sz.mell.'!K10,'4.B.sz.mell.'!K10)</f>
        <v>0</v>
      </c>
    </row>
    <row r="11" spans="1:11" ht="15" customHeight="1">
      <c r="A11" s="5" t="s">
        <v>210</v>
      </c>
      <c r="B11" s="6" t="s">
        <v>211</v>
      </c>
      <c r="C11" s="64">
        <f>SUM('2.B.sz.mell.'!C11,'3.B.sz.mell.'!C11,'4.B.sz.mell.'!C11)</f>
        <v>0</v>
      </c>
      <c r="D11" s="64">
        <f>SUM('2.B.sz.mell.'!D11,'3.B.sz.mell.'!D11,'4.B.sz.mell.'!D11)</f>
        <v>0</v>
      </c>
      <c r="E11" s="64">
        <f>SUM('2.B.sz.mell.'!E11,'3.B.sz.mell.'!E11,'4.B.sz.mell.'!E11)</f>
        <v>0</v>
      </c>
      <c r="F11" s="54">
        <f>SUM('2.B.sz.mell.'!F11,'3.B.sz.mell.'!F11,'4.B.sz.mell.'!F11)</f>
        <v>0</v>
      </c>
      <c r="G11" s="54">
        <f>SUM('2.B.sz.mell.'!G11,'3.B.sz.mell.'!G11,'4.B.sz.mell.'!G11)</f>
        <v>2960</v>
      </c>
      <c r="H11" s="54">
        <f>SUM('2.B.sz.mell.'!H11,'3.B.sz.mell.'!H11,'4.B.sz.mell.'!H11)</f>
        <v>2960</v>
      </c>
      <c r="I11" s="54">
        <f>SUM('2.B.sz.mell.'!I11,'3.B.sz.mell.'!I11,'4.B.sz.mell.'!I11)</f>
        <v>2960</v>
      </c>
      <c r="J11" s="54">
        <f>SUM('2.B.sz.mell.'!J11,'3.B.sz.mell.'!J11,'4.B.sz.mell.'!J11)</f>
        <v>0</v>
      </c>
      <c r="K11" s="54">
        <f>SUM('2.B.sz.mell.'!K11,'3.B.sz.mell.'!K11,'4.B.sz.mell.'!K11)</f>
        <v>0</v>
      </c>
    </row>
    <row r="12" spans="1:11" ht="15" customHeight="1">
      <c r="A12" s="7" t="s">
        <v>407</v>
      </c>
      <c r="B12" s="8" t="s">
        <v>212</v>
      </c>
      <c r="C12" s="54">
        <f>SUM('2.B.sz.mell.'!C12,'3.B.sz.mell.'!C12,'4.B.sz.mell.'!C12)</f>
        <v>161338</v>
      </c>
      <c r="D12" s="54">
        <f>SUM('2.B.sz.mell.'!D12,'3.B.sz.mell.'!D12,'4.B.sz.mell.'!D12)</f>
        <v>9907</v>
      </c>
      <c r="E12" s="54">
        <f>SUM('2.B.sz.mell.'!E12,'3.B.sz.mell.'!E12,'4.B.sz.mell.'!E12)</f>
        <v>0</v>
      </c>
      <c r="F12" s="54">
        <f>SUM('2.B.sz.mell.'!F12,'3.B.sz.mell.'!F12,'4.B.sz.mell.'!F12)</f>
        <v>171245</v>
      </c>
      <c r="G12" s="54">
        <f>SUM('2.B.sz.mell.'!G12,'3.B.sz.mell.'!G12,'4.B.sz.mell.'!G12)</f>
        <v>186257</v>
      </c>
      <c r="H12" s="54">
        <f>SUM('2.B.sz.mell.'!H12,'3.B.sz.mell.'!H12,'4.B.sz.mell.'!H12)</f>
        <v>186257</v>
      </c>
      <c r="I12" s="54">
        <f>SUM('2.B.sz.mell.'!I12,'3.B.sz.mell.'!I12,'4.B.sz.mell.'!I12)</f>
        <v>186257</v>
      </c>
      <c r="J12" s="54">
        <f>SUM('2.B.sz.mell.'!J12,'3.B.sz.mell.'!J12,'4.B.sz.mell.'!J12)</f>
        <v>0</v>
      </c>
      <c r="K12" s="54">
        <f>SUM('2.B.sz.mell.'!K12,'3.B.sz.mell.'!K12,'4.B.sz.mell.'!K12)</f>
        <v>0</v>
      </c>
    </row>
    <row r="13" spans="1:11" ht="15" customHeight="1">
      <c r="A13" s="5" t="s">
        <v>213</v>
      </c>
      <c r="B13" s="6" t="s">
        <v>214</v>
      </c>
      <c r="C13" s="64">
        <f>SUM('2.B.sz.mell.'!C13,'3.B.sz.mell.'!C13,'4.B.sz.mell.'!C13)</f>
        <v>0</v>
      </c>
      <c r="D13" s="64">
        <f>SUM('2.B.sz.mell.'!D13,'3.B.sz.mell.'!D13,'4.B.sz.mell.'!D13)</f>
        <v>0</v>
      </c>
      <c r="E13" s="64">
        <f>SUM('2.B.sz.mell.'!E13,'3.B.sz.mell.'!E13,'4.B.sz.mell.'!E13)</f>
        <v>0</v>
      </c>
      <c r="F13" s="54">
        <f>SUM('2.B.sz.mell.'!F13,'3.B.sz.mell.'!F13,'4.B.sz.mell.'!F13)</f>
        <v>0</v>
      </c>
      <c r="G13" s="54">
        <f>SUM('2.B.sz.mell.'!G13,'3.B.sz.mell.'!G13,'4.B.sz.mell.'!G13)</f>
        <v>0</v>
      </c>
      <c r="H13" s="54">
        <f>SUM('2.B.sz.mell.'!H13,'3.B.sz.mell.'!H13,'4.B.sz.mell.'!H13)</f>
        <v>0</v>
      </c>
      <c r="I13" s="54">
        <f>SUM('2.B.sz.mell.'!I13,'3.B.sz.mell.'!I13,'4.B.sz.mell.'!I13)</f>
        <v>0</v>
      </c>
      <c r="J13" s="54">
        <f>SUM('2.B.sz.mell.'!J13,'3.B.sz.mell.'!J13,'4.B.sz.mell.'!J13)</f>
        <v>0</v>
      </c>
      <c r="K13" s="54">
        <f>SUM('2.B.sz.mell.'!K13,'3.B.sz.mell.'!K13,'4.B.sz.mell.'!K13)</f>
        <v>0</v>
      </c>
    </row>
    <row r="14" spans="1:11" ht="15" customHeight="1">
      <c r="A14" s="5" t="s">
        <v>215</v>
      </c>
      <c r="B14" s="6" t="s">
        <v>216</v>
      </c>
      <c r="C14" s="64">
        <f>SUM('2.B.sz.mell.'!C14,'3.B.sz.mell.'!C14,'4.B.sz.mell.'!C14)</f>
        <v>0</v>
      </c>
      <c r="D14" s="64">
        <f>SUM('2.B.sz.mell.'!D14,'3.B.sz.mell.'!D14,'4.B.sz.mell.'!D14)</f>
        <v>0</v>
      </c>
      <c r="E14" s="64">
        <f>SUM('2.B.sz.mell.'!E14,'3.B.sz.mell.'!E14,'4.B.sz.mell.'!E14)</f>
        <v>0</v>
      </c>
      <c r="F14" s="54">
        <f>SUM('2.B.sz.mell.'!F14,'3.B.sz.mell.'!F14,'4.B.sz.mell.'!F14)</f>
        <v>0</v>
      </c>
      <c r="G14" s="54">
        <f>SUM('2.B.sz.mell.'!G14,'3.B.sz.mell.'!G14,'4.B.sz.mell.'!G14)</f>
        <v>0</v>
      </c>
      <c r="H14" s="54">
        <f>SUM('2.B.sz.mell.'!H14,'3.B.sz.mell.'!H14,'4.B.sz.mell.'!H14)</f>
        <v>0</v>
      </c>
      <c r="I14" s="54">
        <f>SUM('2.B.sz.mell.'!I14,'3.B.sz.mell.'!I14,'4.B.sz.mell.'!I14)</f>
        <v>0</v>
      </c>
      <c r="J14" s="54">
        <f>SUM('2.B.sz.mell.'!J14,'3.B.sz.mell.'!J14,'4.B.sz.mell.'!J14)</f>
        <v>0</v>
      </c>
      <c r="K14" s="54">
        <f>SUM('2.B.sz.mell.'!K14,'3.B.sz.mell.'!K14,'4.B.sz.mell.'!K14)</f>
        <v>0</v>
      </c>
    </row>
    <row r="15" spans="1:11" ht="15" customHeight="1">
      <c r="A15" s="5" t="s">
        <v>369</v>
      </c>
      <c r="B15" s="6" t="s">
        <v>217</v>
      </c>
      <c r="C15" s="64">
        <f>SUM('2.B.sz.mell.'!C15,'3.B.sz.mell.'!C15,'4.B.sz.mell.'!C15)</f>
        <v>0</v>
      </c>
      <c r="D15" s="64">
        <f>SUM('2.B.sz.mell.'!D15,'3.B.sz.mell.'!D15,'4.B.sz.mell.'!D15)</f>
        <v>0</v>
      </c>
      <c r="E15" s="64">
        <f>SUM('2.B.sz.mell.'!E15,'3.B.sz.mell.'!E15,'4.B.sz.mell.'!E15)</f>
        <v>0</v>
      </c>
      <c r="F15" s="54">
        <f>SUM('2.B.sz.mell.'!F15,'3.B.sz.mell.'!F15,'4.B.sz.mell.'!F15)</f>
        <v>0</v>
      </c>
      <c r="G15" s="54">
        <f>SUM('2.B.sz.mell.'!G15,'3.B.sz.mell.'!G15,'4.B.sz.mell.'!G15)</f>
        <v>0</v>
      </c>
      <c r="H15" s="54">
        <f>SUM('2.B.sz.mell.'!H15,'3.B.sz.mell.'!H15,'4.B.sz.mell.'!H15)</f>
        <v>0</v>
      </c>
      <c r="I15" s="54">
        <f>SUM('2.B.sz.mell.'!I15,'3.B.sz.mell.'!I15,'4.B.sz.mell.'!I15)</f>
        <v>0</v>
      </c>
      <c r="J15" s="54">
        <f>SUM('2.B.sz.mell.'!J15,'3.B.sz.mell.'!J15,'4.B.sz.mell.'!J15)</f>
        <v>0</v>
      </c>
      <c r="K15" s="54">
        <f>SUM('2.B.sz.mell.'!K15,'3.B.sz.mell.'!K15,'4.B.sz.mell.'!K15)</f>
        <v>0</v>
      </c>
    </row>
    <row r="16" spans="1:11" ht="15" customHeight="1">
      <c r="A16" s="5" t="s">
        <v>370</v>
      </c>
      <c r="B16" s="6" t="s">
        <v>218</v>
      </c>
      <c r="C16" s="64">
        <f>SUM('2.B.sz.mell.'!C16,'3.B.sz.mell.'!C16,'4.B.sz.mell.'!C16)</f>
        <v>0</v>
      </c>
      <c r="D16" s="64">
        <f>SUM('2.B.sz.mell.'!D16,'3.B.sz.mell.'!D16,'4.B.sz.mell.'!D16)</f>
        <v>0</v>
      </c>
      <c r="E16" s="64">
        <f>SUM('2.B.sz.mell.'!E16,'3.B.sz.mell.'!E16,'4.B.sz.mell.'!E16)</f>
        <v>0</v>
      </c>
      <c r="F16" s="54">
        <f>SUM('2.B.sz.mell.'!F16,'3.B.sz.mell.'!F16,'4.B.sz.mell.'!F16)</f>
        <v>0</v>
      </c>
      <c r="G16" s="54">
        <f>SUM('2.B.sz.mell.'!G16,'3.B.sz.mell.'!G16,'4.B.sz.mell.'!G16)</f>
        <v>0</v>
      </c>
      <c r="H16" s="54">
        <f>SUM('2.B.sz.mell.'!H16,'3.B.sz.mell.'!H16,'4.B.sz.mell.'!H16)</f>
        <v>0</v>
      </c>
      <c r="I16" s="54">
        <f>SUM('2.B.sz.mell.'!I16,'3.B.sz.mell.'!I16,'4.B.sz.mell.'!I16)</f>
        <v>0</v>
      </c>
      <c r="J16" s="54">
        <f>SUM('2.B.sz.mell.'!J16,'3.B.sz.mell.'!J16,'4.B.sz.mell.'!J16)</f>
        <v>0</v>
      </c>
      <c r="K16" s="54">
        <f>SUM('2.B.sz.mell.'!K16,'3.B.sz.mell.'!K16,'4.B.sz.mell.'!K16)</f>
        <v>0</v>
      </c>
    </row>
    <row r="17" spans="1:11" ht="15" customHeight="1">
      <c r="A17" s="5" t="s">
        <v>371</v>
      </c>
      <c r="B17" s="6" t="s">
        <v>219</v>
      </c>
      <c r="C17" s="64">
        <f>SUM('2.B.sz.mell.'!C17,'3.B.sz.mell.'!C17,'4.B.sz.mell.'!C17)</f>
        <v>0</v>
      </c>
      <c r="D17" s="64">
        <f>SUM('2.B.sz.mell.'!D17,'3.B.sz.mell.'!D17,'4.B.sz.mell.'!D17)</f>
        <v>3206</v>
      </c>
      <c r="E17" s="64">
        <f>SUM('2.B.sz.mell.'!E17,'3.B.sz.mell.'!E17,'4.B.sz.mell.'!E17)</f>
        <v>0</v>
      </c>
      <c r="F17" s="54">
        <f>SUM('2.B.sz.mell.'!F17,'3.B.sz.mell.'!F17,'4.B.sz.mell.'!F17)</f>
        <v>3206</v>
      </c>
      <c r="G17" s="54">
        <f>SUM('2.B.sz.mell.'!G17,'3.B.sz.mell.'!G17,'4.B.sz.mell.'!G17)</f>
        <v>17517</v>
      </c>
      <c r="H17" s="54">
        <f>SUM('2.B.sz.mell.'!H17,'3.B.sz.mell.'!H17,'4.B.sz.mell.'!H17)</f>
        <v>17517</v>
      </c>
      <c r="I17" s="54">
        <f>SUM('2.B.sz.mell.'!I17,'3.B.sz.mell.'!I17,'4.B.sz.mell.'!I17)</f>
        <v>102</v>
      </c>
      <c r="J17" s="54">
        <f>SUM('2.B.sz.mell.'!J17,'3.B.sz.mell.'!J17,'4.B.sz.mell.'!J17)</f>
        <v>17415</v>
      </c>
      <c r="K17" s="54">
        <f>SUM('2.B.sz.mell.'!K17,'3.B.sz.mell.'!K17,'4.B.sz.mell.'!K17)</f>
        <v>0</v>
      </c>
    </row>
    <row r="18" spans="1:11" ht="15" customHeight="1">
      <c r="A18" s="32" t="s">
        <v>408</v>
      </c>
      <c r="B18" s="42" t="s">
        <v>220</v>
      </c>
      <c r="C18" s="54">
        <f>SUM('2.B.sz.mell.'!C18,'3.B.sz.mell.'!C18,'4.B.sz.mell.'!C18)</f>
        <v>161338</v>
      </c>
      <c r="D18" s="54">
        <f>SUM('2.B.sz.mell.'!D18,'3.B.sz.mell.'!D18,'4.B.sz.mell.'!D18)</f>
        <v>13113</v>
      </c>
      <c r="E18" s="54">
        <f>SUM('2.B.sz.mell.'!E18,'3.B.sz.mell.'!E18,'4.B.sz.mell.'!E18)</f>
        <v>0</v>
      </c>
      <c r="F18" s="54">
        <f>SUM('2.B.sz.mell.'!F18,'3.B.sz.mell.'!F18,'4.B.sz.mell.'!F18)</f>
        <v>174451</v>
      </c>
      <c r="G18" s="54">
        <f>SUM('2.B.sz.mell.'!G18,'3.B.sz.mell.'!G18,'4.B.sz.mell.'!G18)</f>
        <v>203774</v>
      </c>
      <c r="H18" s="54">
        <f>SUM('2.B.sz.mell.'!H18,'3.B.sz.mell.'!H18,'4.B.sz.mell.'!H18)</f>
        <v>203774</v>
      </c>
      <c r="I18" s="54">
        <f>SUM('2.B.sz.mell.'!I18,'3.B.sz.mell.'!I18,'4.B.sz.mell.'!I18)</f>
        <v>186359</v>
      </c>
      <c r="J18" s="54">
        <f>SUM('2.B.sz.mell.'!J18,'3.B.sz.mell.'!J18,'4.B.sz.mell.'!J18)</f>
        <v>17415</v>
      </c>
      <c r="K18" s="54">
        <f>SUM('2.B.sz.mell.'!K18,'3.B.sz.mell.'!K18,'4.B.sz.mell.'!K18)</f>
        <v>0</v>
      </c>
    </row>
    <row r="19" spans="1:11" ht="15" customHeight="1">
      <c r="A19" s="5" t="s">
        <v>375</v>
      </c>
      <c r="B19" s="6" t="s">
        <v>229</v>
      </c>
      <c r="C19" s="64">
        <f>SUM('2.B.sz.mell.'!C19,'3.B.sz.mell.'!C19,'4.B.sz.mell.'!C19)</f>
        <v>0</v>
      </c>
      <c r="D19" s="64">
        <f>SUM('2.B.sz.mell.'!D19,'3.B.sz.mell.'!D19,'4.B.sz.mell.'!D19)</f>
        <v>0</v>
      </c>
      <c r="E19" s="64">
        <f>SUM('2.B.sz.mell.'!E19,'3.B.sz.mell.'!E19,'4.B.sz.mell.'!E19)</f>
        <v>0</v>
      </c>
      <c r="F19" s="54">
        <f>SUM('2.B.sz.mell.'!F19,'3.B.sz.mell.'!F19,'4.B.sz.mell.'!F19)</f>
        <v>0</v>
      </c>
      <c r="G19" s="54">
        <f>SUM('2.B.sz.mell.'!G19,'3.B.sz.mell.'!G19,'4.B.sz.mell.'!G19)</f>
        <v>0</v>
      </c>
      <c r="H19" s="54">
        <f>SUM('2.B.sz.mell.'!H19,'3.B.sz.mell.'!H19,'4.B.sz.mell.'!H19)</f>
        <v>0</v>
      </c>
      <c r="I19" s="54">
        <f>SUM('2.B.sz.mell.'!I19,'3.B.sz.mell.'!I19,'4.B.sz.mell.'!I19)</f>
        <v>0</v>
      </c>
      <c r="J19" s="54">
        <f>SUM('2.B.sz.mell.'!J19,'3.B.sz.mell.'!J19,'4.B.sz.mell.'!J19)</f>
        <v>0</v>
      </c>
      <c r="K19" s="54">
        <f>SUM('2.B.sz.mell.'!K19,'3.B.sz.mell.'!K19,'4.B.sz.mell.'!K19)</f>
        <v>0</v>
      </c>
    </row>
    <row r="20" spans="1:11" ht="15" customHeight="1">
      <c r="A20" s="5" t="s">
        <v>376</v>
      </c>
      <c r="B20" s="6" t="s">
        <v>230</v>
      </c>
      <c r="C20" s="64">
        <f>SUM('2.B.sz.mell.'!C20,'3.B.sz.mell.'!C20,'4.B.sz.mell.'!C20)</f>
        <v>0</v>
      </c>
      <c r="D20" s="64">
        <f>SUM('2.B.sz.mell.'!D20,'3.B.sz.mell.'!D20,'4.B.sz.mell.'!D20)</f>
        <v>0</v>
      </c>
      <c r="E20" s="64">
        <f>SUM('2.B.sz.mell.'!E20,'3.B.sz.mell.'!E20,'4.B.sz.mell.'!E20)</f>
        <v>0</v>
      </c>
      <c r="F20" s="54">
        <f>SUM('2.B.sz.mell.'!F20,'3.B.sz.mell.'!F20,'4.B.sz.mell.'!F20)</f>
        <v>0</v>
      </c>
      <c r="G20" s="54">
        <f>SUM('2.B.sz.mell.'!G20,'3.B.sz.mell.'!G20,'4.B.sz.mell.'!G20)</f>
        <v>0</v>
      </c>
      <c r="H20" s="54">
        <f>SUM('2.B.sz.mell.'!H20,'3.B.sz.mell.'!H20,'4.B.sz.mell.'!H20)</f>
        <v>0</v>
      </c>
      <c r="I20" s="54">
        <f>SUM('2.B.sz.mell.'!I20,'3.B.sz.mell.'!I20,'4.B.sz.mell.'!I20)</f>
        <v>0</v>
      </c>
      <c r="J20" s="54">
        <f>SUM('2.B.sz.mell.'!J20,'3.B.sz.mell.'!J20,'4.B.sz.mell.'!J20)</f>
        <v>0</v>
      </c>
      <c r="K20" s="54">
        <f>SUM('2.B.sz.mell.'!K20,'3.B.sz.mell.'!K20,'4.B.sz.mell.'!K20)</f>
        <v>0</v>
      </c>
    </row>
    <row r="21" spans="1:11" ht="15" customHeight="1">
      <c r="A21" s="7" t="s">
        <v>410</v>
      </c>
      <c r="B21" s="8" t="s">
        <v>231</v>
      </c>
      <c r="C21" s="64">
        <f>SUM('2.B.sz.mell.'!C21,'3.B.sz.mell.'!C21,'4.B.sz.mell.'!C21)</f>
        <v>0</v>
      </c>
      <c r="D21" s="64">
        <f>SUM('2.B.sz.mell.'!D21,'3.B.sz.mell.'!D21,'4.B.sz.mell.'!D21)</f>
        <v>0</v>
      </c>
      <c r="E21" s="64">
        <f>SUM('2.B.sz.mell.'!E21,'3.B.sz.mell.'!E21,'4.B.sz.mell.'!E21)</f>
        <v>0</v>
      </c>
      <c r="F21" s="54">
        <f>SUM('2.B.sz.mell.'!F21,'3.B.sz.mell.'!F21,'4.B.sz.mell.'!F21)</f>
        <v>0</v>
      </c>
      <c r="G21" s="54">
        <f>SUM('2.B.sz.mell.'!G21,'3.B.sz.mell.'!G21,'4.B.sz.mell.'!G21)</f>
        <v>0</v>
      </c>
      <c r="H21" s="54">
        <f>SUM('2.B.sz.mell.'!H21,'3.B.sz.mell.'!H21,'4.B.sz.mell.'!H21)</f>
        <v>0</v>
      </c>
      <c r="I21" s="54">
        <f>SUM('2.B.sz.mell.'!I21,'3.B.sz.mell.'!I21,'4.B.sz.mell.'!I21)</f>
        <v>0</v>
      </c>
      <c r="J21" s="54">
        <f>SUM('2.B.sz.mell.'!J21,'3.B.sz.mell.'!J21,'4.B.sz.mell.'!J21)</f>
        <v>0</v>
      </c>
      <c r="K21" s="54">
        <f>SUM('2.B.sz.mell.'!K21,'3.B.sz.mell.'!K21,'4.B.sz.mell.'!K21)</f>
        <v>0</v>
      </c>
    </row>
    <row r="22" spans="1:11" ht="15" customHeight="1">
      <c r="A22" s="5" t="s">
        <v>377</v>
      </c>
      <c r="B22" s="6" t="s">
        <v>232</v>
      </c>
      <c r="C22" s="64">
        <f>SUM('2.B.sz.mell.'!C22,'3.B.sz.mell.'!C22,'4.B.sz.mell.'!C22)</f>
        <v>0</v>
      </c>
      <c r="D22" s="64">
        <f>SUM('2.B.sz.mell.'!D22,'3.B.sz.mell.'!D22,'4.B.sz.mell.'!D22)</f>
        <v>0</v>
      </c>
      <c r="E22" s="64">
        <f>SUM('2.B.sz.mell.'!E22,'3.B.sz.mell.'!E22,'4.B.sz.mell.'!E22)</f>
        <v>0</v>
      </c>
      <c r="F22" s="54">
        <f>SUM('2.B.sz.mell.'!F22,'3.B.sz.mell.'!F22,'4.B.sz.mell.'!F22)</f>
        <v>0</v>
      </c>
      <c r="G22" s="54">
        <f>SUM('2.B.sz.mell.'!G22,'3.B.sz.mell.'!G22,'4.B.sz.mell.'!G22)</f>
        <v>0</v>
      </c>
      <c r="H22" s="54">
        <f>SUM('2.B.sz.mell.'!H22,'3.B.sz.mell.'!H22,'4.B.sz.mell.'!H22)</f>
        <v>0</v>
      </c>
      <c r="I22" s="54">
        <f>SUM('2.B.sz.mell.'!I22,'3.B.sz.mell.'!I22,'4.B.sz.mell.'!I22)</f>
        <v>0</v>
      </c>
      <c r="J22" s="54">
        <f>SUM('2.B.sz.mell.'!J22,'3.B.sz.mell.'!J22,'4.B.sz.mell.'!J22)</f>
        <v>0</v>
      </c>
      <c r="K22" s="54">
        <f>SUM('2.B.sz.mell.'!K22,'3.B.sz.mell.'!K22,'4.B.sz.mell.'!K22)</f>
        <v>0</v>
      </c>
    </row>
    <row r="23" spans="1:11" ht="15" customHeight="1">
      <c r="A23" s="5" t="s">
        <v>378</v>
      </c>
      <c r="B23" s="6" t="s">
        <v>233</v>
      </c>
      <c r="C23" s="64">
        <f>SUM('2.B.sz.mell.'!C23,'3.B.sz.mell.'!C23,'4.B.sz.mell.'!C23)</f>
        <v>0</v>
      </c>
      <c r="D23" s="64">
        <f>SUM('2.B.sz.mell.'!D23,'3.B.sz.mell.'!D23,'4.B.sz.mell.'!D23)</f>
        <v>0</v>
      </c>
      <c r="E23" s="64">
        <f>SUM('2.B.sz.mell.'!E23,'3.B.sz.mell.'!E23,'4.B.sz.mell.'!E23)</f>
        <v>0</v>
      </c>
      <c r="F23" s="54">
        <f>SUM('2.B.sz.mell.'!F23,'3.B.sz.mell.'!F23,'4.B.sz.mell.'!F23)</f>
        <v>0</v>
      </c>
      <c r="G23" s="54">
        <f>SUM('2.B.sz.mell.'!G23,'3.B.sz.mell.'!G23,'4.B.sz.mell.'!G23)</f>
        <v>0</v>
      </c>
      <c r="H23" s="54">
        <f>SUM('2.B.sz.mell.'!H23,'3.B.sz.mell.'!H23,'4.B.sz.mell.'!H23)</f>
        <v>0</v>
      </c>
      <c r="I23" s="54">
        <f>SUM('2.B.sz.mell.'!I23,'3.B.sz.mell.'!I23,'4.B.sz.mell.'!I23)</f>
        <v>0</v>
      </c>
      <c r="J23" s="54">
        <f>SUM('2.B.sz.mell.'!J23,'3.B.sz.mell.'!J23,'4.B.sz.mell.'!J23)</f>
        <v>0</v>
      </c>
      <c r="K23" s="54">
        <f>SUM('2.B.sz.mell.'!K23,'3.B.sz.mell.'!K23,'4.B.sz.mell.'!K23)</f>
        <v>0</v>
      </c>
    </row>
    <row r="24" spans="1:11" ht="15" customHeight="1">
      <c r="A24" s="5" t="s">
        <v>379</v>
      </c>
      <c r="B24" s="6" t="s">
        <v>234</v>
      </c>
      <c r="C24" s="64">
        <f>SUM('2.B.sz.mell.'!C24,'3.B.sz.mell.'!C24,'4.B.sz.mell.'!C24)</f>
        <v>0</v>
      </c>
      <c r="D24" s="64">
        <f>SUM('2.B.sz.mell.'!D24,'3.B.sz.mell.'!D24,'4.B.sz.mell.'!D24)</f>
        <v>0</v>
      </c>
      <c r="E24" s="64">
        <f>SUM('2.B.sz.mell.'!E24,'3.B.sz.mell.'!E24,'4.B.sz.mell.'!E24)</f>
        <v>0</v>
      </c>
      <c r="F24" s="54">
        <f>SUM('2.B.sz.mell.'!F24,'3.B.sz.mell.'!F24,'4.B.sz.mell.'!F24)</f>
        <v>0</v>
      </c>
      <c r="G24" s="54">
        <f>SUM('2.B.sz.mell.'!G24,'3.B.sz.mell.'!G24,'4.B.sz.mell.'!G24)</f>
        <v>0</v>
      </c>
      <c r="H24" s="54">
        <f>SUM('2.B.sz.mell.'!H24,'3.B.sz.mell.'!H24,'4.B.sz.mell.'!H24)</f>
        <v>0</v>
      </c>
      <c r="I24" s="54">
        <f>SUM('2.B.sz.mell.'!I24,'3.B.sz.mell.'!I24,'4.B.sz.mell.'!I24)</f>
        <v>0</v>
      </c>
      <c r="J24" s="54">
        <f>SUM('2.B.sz.mell.'!J24,'3.B.sz.mell.'!J24,'4.B.sz.mell.'!J24)</f>
        <v>0</v>
      </c>
      <c r="K24" s="54">
        <f>SUM('2.B.sz.mell.'!K24,'3.B.sz.mell.'!K24,'4.B.sz.mell.'!K24)</f>
        <v>0</v>
      </c>
    </row>
    <row r="25" spans="1:11" ht="15" customHeight="1">
      <c r="A25" s="5" t="s">
        <v>380</v>
      </c>
      <c r="B25" s="6" t="s">
        <v>235</v>
      </c>
      <c r="C25" s="64">
        <f>SUM('2.B.sz.mell.'!C25,'3.B.sz.mell.'!C25,'4.B.sz.mell.'!C25)</f>
        <v>30000</v>
      </c>
      <c r="D25" s="64">
        <f>SUM('2.B.sz.mell.'!D25,'3.B.sz.mell.'!D25,'4.B.sz.mell.'!D25)</f>
        <v>0</v>
      </c>
      <c r="E25" s="64">
        <f>SUM('2.B.sz.mell.'!E25,'3.B.sz.mell.'!E25,'4.B.sz.mell.'!E25)</f>
        <v>0</v>
      </c>
      <c r="F25" s="54">
        <f>SUM('2.B.sz.mell.'!F25,'3.B.sz.mell.'!F25,'4.B.sz.mell.'!F25)</f>
        <v>30000</v>
      </c>
      <c r="G25" s="54">
        <f>SUM('2.B.sz.mell.'!G25,'3.B.sz.mell.'!G25,'4.B.sz.mell.'!G25)</f>
        <v>43395</v>
      </c>
      <c r="H25" s="54">
        <f>SUM('2.B.sz.mell.'!H25,'3.B.sz.mell.'!H25,'4.B.sz.mell.'!H25)</f>
        <v>41543</v>
      </c>
      <c r="I25" s="54">
        <f>SUM('2.B.sz.mell.'!I25,'3.B.sz.mell.'!I25,'4.B.sz.mell.'!I25)</f>
        <v>41543</v>
      </c>
      <c r="J25" s="54">
        <f>SUM('2.B.sz.mell.'!J25,'3.B.sz.mell.'!J25,'4.B.sz.mell.'!J25)</f>
        <v>0</v>
      </c>
      <c r="K25" s="54">
        <f>SUM('2.B.sz.mell.'!K25,'3.B.sz.mell.'!K25,'4.B.sz.mell.'!K25)</f>
        <v>0</v>
      </c>
    </row>
    <row r="26" spans="1:11" ht="15" customHeight="1">
      <c r="A26" s="5" t="s">
        <v>381</v>
      </c>
      <c r="B26" s="6" t="s">
        <v>236</v>
      </c>
      <c r="C26" s="64">
        <f>SUM('2.B.sz.mell.'!C26,'3.B.sz.mell.'!C26,'4.B.sz.mell.'!C26)</f>
        <v>0</v>
      </c>
      <c r="D26" s="64">
        <f>SUM('2.B.sz.mell.'!D26,'3.B.sz.mell.'!D26,'4.B.sz.mell.'!D26)</f>
        <v>0</v>
      </c>
      <c r="E26" s="64">
        <f>SUM('2.B.sz.mell.'!E26,'3.B.sz.mell.'!E26,'4.B.sz.mell.'!E26)</f>
        <v>0</v>
      </c>
      <c r="F26" s="54">
        <f>SUM('2.B.sz.mell.'!F26,'3.B.sz.mell.'!F26,'4.B.sz.mell.'!F26)</f>
        <v>0</v>
      </c>
      <c r="G26" s="54">
        <f>SUM('2.B.sz.mell.'!G26,'3.B.sz.mell.'!G26,'4.B.sz.mell.'!G26)</f>
        <v>0</v>
      </c>
      <c r="H26" s="54">
        <f>SUM('2.B.sz.mell.'!H26,'3.B.sz.mell.'!H26,'4.B.sz.mell.'!H26)</f>
        <v>0</v>
      </c>
      <c r="I26" s="54">
        <f>SUM('2.B.sz.mell.'!I26,'3.B.sz.mell.'!I26,'4.B.sz.mell.'!I26)</f>
        <v>0</v>
      </c>
      <c r="J26" s="54">
        <f>SUM('2.B.sz.mell.'!J26,'3.B.sz.mell.'!J26,'4.B.sz.mell.'!J26)</f>
        <v>0</v>
      </c>
      <c r="K26" s="54">
        <f>SUM('2.B.sz.mell.'!K26,'3.B.sz.mell.'!K26,'4.B.sz.mell.'!K26)</f>
        <v>0</v>
      </c>
    </row>
    <row r="27" spans="1:11" ht="15" customHeight="1">
      <c r="A27" s="5" t="s">
        <v>237</v>
      </c>
      <c r="B27" s="6" t="s">
        <v>238</v>
      </c>
      <c r="C27" s="64">
        <f>SUM('2.B.sz.mell.'!C27,'3.B.sz.mell.'!C27,'4.B.sz.mell.'!C27)</f>
        <v>0</v>
      </c>
      <c r="D27" s="64">
        <f>SUM('2.B.sz.mell.'!D27,'3.B.sz.mell.'!D27,'4.B.sz.mell.'!D27)</f>
        <v>0</v>
      </c>
      <c r="E27" s="64">
        <f>SUM('2.B.sz.mell.'!E27,'3.B.sz.mell.'!E27,'4.B.sz.mell.'!E27)</f>
        <v>0</v>
      </c>
      <c r="F27" s="54">
        <f>SUM('2.B.sz.mell.'!F27,'3.B.sz.mell.'!F27,'4.B.sz.mell.'!F27)</f>
        <v>0</v>
      </c>
      <c r="G27" s="54">
        <f>SUM('2.B.sz.mell.'!G27,'3.B.sz.mell.'!G27,'4.B.sz.mell.'!G27)</f>
        <v>0</v>
      </c>
      <c r="H27" s="54">
        <f>SUM('2.B.sz.mell.'!H27,'3.B.sz.mell.'!H27,'4.B.sz.mell.'!H27)</f>
        <v>0</v>
      </c>
      <c r="I27" s="54">
        <f>SUM('2.B.sz.mell.'!I27,'3.B.sz.mell.'!I27,'4.B.sz.mell.'!I27)</f>
        <v>0</v>
      </c>
      <c r="J27" s="54">
        <f>SUM('2.B.sz.mell.'!J27,'3.B.sz.mell.'!J27,'4.B.sz.mell.'!J27)</f>
        <v>0</v>
      </c>
      <c r="K27" s="54">
        <f>SUM('2.B.sz.mell.'!K27,'3.B.sz.mell.'!K27,'4.B.sz.mell.'!K27)</f>
        <v>0</v>
      </c>
    </row>
    <row r="28" spans="1:11" ht="15" customHeight="1">
      <c r="A28" s="5" t="s">
        <v>382</v>
      </c>
      <c r="B28" s="6" t="s">
        <v>239</v>
      </c>
      <c r="C28" s="64">
        <f>SUM('2.B.sz.mell.'!C28,'3.B.sz.mell.'!C28,'4.B.sz.mell.'!C28)</f>
        <v>8000</v>
      </c>
      <c r="D28" s="64">
        <f>SUM('2.B.sz.mell.'!D28,'3.B.sz.mell.'!D28,'4.B.sz.mell.'!D28)</f>
        <v>0</v>
      </c>
      <c r="E28" s="64">
        <f>SUM('2.B.sz.mell.'!E28,'3.B.sz.mell.'!E28,'4.B.sz.mell.'!E28)</f>
        <v>0</v>
      </c>
      <c r="F28" s="54">
        <f>SUM('2.B.sz.mell.'!F28,'3.B.sz.mell.'!F28,'4.B.sz.mell.'!F28)</f>
        <v>8000</v>
      </c>
      <c r="G28" s="54">
        <f>SUM('2.B.sz.mell.'!G28,'3.B.sz.mell.'!G28,'4.B.sz.mell.'!G28)</f>
        <v>10390</v>
      </c>
      <c r="H28" s="54">
        <f>SUM('2.B.sz.mell.'!H28,'3.B.sz.mell.'!H28,'4.B.sz.mell.'!H28)</f>
        <v>9137</v>
      </c>
      <c r="I28" s="54">
        <f>SUM('2.B.sz.mell.'!I28,'3.B.sz.mell.'!I28,'4.B.sz.mell.'!I28)</f>
        <v>9137</v>
      </c>
      <c r="J28" s="54">
        <f>SUM('2.B.sz.mell.'!J28,'3.B.sz.mell.'!J28,'4.B.sz.mell.'!J28)</f>
        <v>0</v>
      </c>
      <c r="K28" s="54">
        <f>SUM('2.B.sz.mell.'!K28,'3.B.sz.mell.'!K28,'4.B.sz.mell.'!K28)</f>
        <v>0</v>
      </c>
    </row>
    <row r="29" spans="1:11" ht="15" customHeight="1">
      <c r="A29" s="5" t="s">
        <v>383</v>
      </c>
      <c r="B29" s="6" t="s">
        <v>240</v>
      </c>
      <c r="C29" s="64">
        <f>SUM('2.B.sz.mell.'!C29,'3.B.sz.mell.'!C29,'4.B.sz.mell.'!C29)</f>
        <v>500</v>
      </c>
      <c r="D29" s="64">
        <f>SUM('2.B.sz.mell.'!D29,'3.B.sz.mell.'!D29,'4.B.sz.mell.'!D29)</f>
        <v>0</v>
      </c>
      <c r="E29" s="64">
        <f>SUM('2.B.sz.mell.'!E29,'3.B.sz.mell.'!E29,'4.B.sz.mell.'!E29)</f>
        <v>0</v>
      </c>
      <c r="F29" s="54">
        <f>SUM('2.B.sz.mell.'!F29,'3.B.sz.mell.'!F29,'4.B.sz.mell.'!F29)</f>
        <v>500</v>
      </c>
      <c r="G29" s="54">
        <f>SUM('2.B.sz.mell.'!G29,'3.B.sz.mell.'!G29,'4.B.sz.mell.'!G29)</f>
        <v>854</v>
      </c>
      <c r="H29" s="54">
        <f>SUM('2.B.sz.mell.'!H29,'3.B.sz.mell.'!H29,'4.B.sz.mell.'!H29)</f>
        <v>281</v>
      </c>
      <c r="I29" s="54">
        <f>SUM('2.B.sz.mell.'!I29,'3.B.sz.mell.'!I29,'4.B.sz.mell.'!I29)</f>
        <v>281</v>
      </c>
      <c r="J29" s="54">
        <f>SUM('2.B.sz.mell.'!J29,'3.B.sz.mell.'!J29,'4.B.sz.mell.'!J29)</f>
        <v>0</v>
      </c>
      <c r="K29" s="54">
        <f>SUM('2.B.sz.mell.'!K29,'3.B.sz.mell.'!K29,'4.B.sz.mell.'!K29)</f>
        <v>0</v>
      </c>
    </row>
    <row r="30" spans="1:11" ht="15" customHeight="1">
      <c r="A30" s="7" t="s">
        <v>411</v>
      </c>
      <c r="B30" s="8" t="s">
        <v>241</v>
      </c>
      <c r="C30" s="54">
        <f>SUM('2.B.sz.mell.'!C30,'3.B.sz.mell.'!C30,'4.B.sz.mell.'!C30)</f>
        <v>38500</v>
      </c>
      <c r="D30" s="54">
        <f>SUM('2.B.sz.mell.'!D30,'3.B.sz.mell.'!D30,'4.B.sz.mell.'!D30)</f>
        <v>0</v>
      </c>
      <c r="E30" s="54">
        <f>SUM('2.B.sz.mell.'!E30,'3.B.sz.mell.'!E30,'4.B.sz.mell.'!E30)</f>
        <v>0</v>
      </c>
      <c r="F30" s="54">
        <f>SUM('2.B.sz.mell.'!F30,'3.B.sz.mell.'!F30,'4.B.sz.mell.'!F30)</f>
        <v>38500</v>
      </c>
      <c r="G30" s="54">
        <f>SUM('2.B.sz.mell.'!G30,'3.B.sz.mell.'!G30,'4.B.sz.mell.'!G30)</f>
        <v>54639</v>
      </c>
      <c r="H30" s="54">
        <f>SUM('2.B.sz.mell.'!H30,'3.B.sz.mell.'!H30,'4.B.sz.mell.'!H30)</f>
        <v>50961</v>
      </c>
      <c r="I30" s="54">
        <f>SUM('2.B.sz.mell.'!I30,'3.B.sz.mell.'!I30,'4.B.sz.mell.'!I30)</f>
        <v>50961</v>
      </c>
      <c r="J30" s="54">
        <f>SUM('2.B.sz.mell.'!J30,'3.B.sz.mell.'!J30,'4.B.sz.mell.'!J30)</f>
        <v>0</v>
      </c>
      <c r="K30" s="54">
        <f>SUM('2.B.sz.mell.'!K30,'3.B.sz.mell.'!K30,'4.B.sz.mell.'!K30)</f>
        <v>0</v>
      </c>
    </row>
    <row r="31" spans="1:11" ht="15" customHeight="1">
      <c r="A31" s="5" t="s">
        <v>384</v>
      </c>
      <c r="B31" s="6" t="s">
        <v>242</v>
      </c>
      <c r="C31" s="64">
        <f>SUM('2.B.sz.mell.'!C31,'3.B.sz.mell.'!C31,'4.B.sz.mell.'!C31)</f>
        <v>0</v>
      </c>
      <c r="D31" s="64">
        <f>SUM('2.B.sz.mell.'!D31,'3.B.sz.mell.'!D31,'4.B.sz.mell.'!D31)</f>
        <v>0</v>
      </c>
      <c r="E31" s="64">
        <f>SUM('2.B.sz.mell.'!E31,'3.B.sz.mell.'!E31,'4.B.sz.mell.'!E31)</f>
        <v>0</v>
      </c>
      <c r="F31" s="54">
        <f>SUM('2.B.sz.mell.'!F31,'3.B.sz.mell.'!F31,'4.B.sz.mell.'!F31)</f>
        <v>0</v>
      </c>
      <c r="G31" s="54">
        <f>SUM('2.B.sz.mell.'!G31,'3.B.sz.mell.'!G31,'4.B.sz.mell.'!G31)</f>
        <v>1290</v>
      </c>
      <c r="H31" s="54">
        <f>SUM('2.B.sz.mell.'!H31,'3.B.sz.mell.'!H31,'4.B.sz.mell.'!H31)</f>
        <v>380</v>
      </c>
      <c r="I31" s="54">
        <f>SUM('2.B.sz.mell.'!I31,'3.B.sz.mell.'!I31,'4.B.sz.mell.'!I31)</f>
        <v>380</v>
      </c>
      <c r="J31" s="54">
        <f>SUM('2.B.sz.mell.'!J31,'3.B.sz.mell.'!J31,'4.B.sz.mell.'!J31)</f>
        <v>0</v>
      </c>
      <c r="K31" s="54">
        <f>SUM('2.B.sz.mell.'!K31,'3.B.sz.mell.'!K31,'4.B.sz.mell.'!K31)</f>
        <v>0</v>
      </c>
    </row>
    <row r="32" spans="1:11" ht="15" customHeight="1">
      <c r="A32" s="32" t="s">
        <v>412</v>
      </c>
      <c r="B32" s="42" t="s">
        <v>243</v>
      </c>
      <c r="C32" s="54">
        <f>SUM('2.B.sz.mell.'!C32,'3.B.sz.mell.'!C32,'4.B.sz.mell.'!C32)</f>
        <v>38500</v>
      </c>
      <c r="D32" s="54">
        <f>SUM('2.B.sz.mell.'!D32,'3.B.sz.mell.'!D32,'4.B.sz.mell.'!D32)</f>
        <v>0</v>
      </c>
      <c r="E32" s="54">
        <f>SUM('2.B.sz.mell.'!E32,'3.B.sz.mell.'!E32,'4.B.sz.mell.'!E32)</f>
        <v>0</v>
      </c>
      <c r="F32" s="54">
        <f>SUM('2.B.sz.mell.'!F32,'3.B.sz.mell.'!F32,'4.B.sz.mell.'!F32)</f>
        <v>38500</v>
      </c>
      <c r="G32" s="54">
        <f>SUM('2.B.sz.mell.'!G32,'3.B.sz.mell.'!G32,'4.B.sz.mell.'!G32)</f>
        <v>55929</v>
      </c>
      <c r="H32" s="54">
        <f>SUM('2.B.sz.mell.'!H32,'3.B.sz.mell.'!H32,'4.B.sz.mell.'!H32)</f>
        <v>51341</v>
      </c>
      <c r="I32" s="54">
        <f>SUM('2.B.sz.mell.'!I32,'3.B.sz.mell.'!I32,'4.B.sz.mell.'!I32)</f>
        <v>51341</v>
      </c>
      <c r="J32" s="54">
        <f>SUM('2.B.sz.mell.'!J32,'3.B.sz.mell.'!J32,'4.B.sz.mell.'!J32)</f>
        <v>0</v>
      </c>
      <c r="K32" s="54">
        <f>SUM('2.B.sz.mell.'!K32,'3.B.sz.mell.'!K32,'4.B.sz.mell.'!K32)</f>
        <v>0</v>
      </c>
    </row>
    <row r="33" spans="1:11" ht="15" customHeight="1">
      <c r="A33" s="11" t="s">
        <v>244</v>
      </c>
      <c r="B33" s="6" t="s">
        <v>245</v>
      </c>
      <c r="C33" s="64">
        <f>SUM('2.B.sz.mell.'!C33,'3.B.sz.mell.'!C33,'4.B.sz.mell.'!C33)</f>
        <v>0</v>
      </c>
      <c r="D33" s="64">
        <f>SUM('2.B.sz.mell.'!D33,'3.B.sz.mell.'!D33,'4.B.sz.mell.'!D33)</f>
        <v>0</v>
      </c>
      <c r="E33" s="64">
        <f>SUM('2.B.sz.mell.'!E33,'3.B.sz.mell.'!E33,'4.B.sz.mell.'!E33)</f>
        <v>0</v>
      </c>
      <c r="F33" s="54">
        <f>SUM('2.B.sz.mell.'!F33,'3.B.sz.mell.'!F33,'4.B.sz.mell.'!F33)</f>
        <v>0</v>
      </c>
      <c r="G33" s="54">
        <f>SUM('2.B.sz.mell.'!G33,'3.B.sz.mell.'!G33,'4.B.sz.mell.'!G33)</f>
        <v>0</v>
      </c>
      <c r="H33" s="54">
        <f>SUM('2.B.sz.mell.'!H33,'3.B.sz.mell.'!H33,'4.B.sz.mell.'!H33)</f>
        <v>0</v>
      </c>
      <c r="I33" s="54">
        <f>SUM('2.B.sz.mell.'!I33,'3.B.sz.mell.'!I33,'4.B.sz.mell.'!I33)</f>
        <v>0</v>
      </c>
      <c r="J33" s="54">
        <f>SUM('2.B.sz.mell.'!J33,'3.B.sz.mell.'!J33,'4.B.sz.mell.'!J33)</f>
        <v>0</v>
      </c>
      <c r="K33" s="54">
        <f>SUM('2.B.sz.mell.'!K33,'3.B.sz.mell.'!K33,'4.B.sz.mell.'!K33)</f>
        <v>0</v>
      </c>
    </row>
    <row r="34" spans="1:11" ht="15" customHeight="1">
      <c r="A34" s="11" t="s">
        <v>385</v>
      </c>
      <c r="B34" s="6" t="s">
        <v>246</v>
      </c>
      <c r="C34" s="64">
        <f>SUM('2.B.sz.mell.'!C34,'3.B.sz.mell.'!C34,'4.B.sz.mell.'!C34)</f>
        <v>360</v>
      </c>
      <c r="D34" s="64">
        <f>SUM('2.B.sz.mell.'!D34,'3.B.sz.mell.'!D34,'4.B.sz.mell.'!D34)</f>
        <v>5058</v>
      </c>
      <c r="E34" s="64">
        <f>SUM('2.B.sz.mell.'!E34,'3.B.sz.mell.'!E34,'4.B.sz.mell.'!E34)</f>
        <v>0</v>
      </c>
      <c r="F34" s="54">
        <f>SUM('2.B.sz.mell.'!F34,'3.B.sz.mell.'!F34,'4.B.sz.mell.'!F34)</f>
        <v>5418</v>
      </c>
      <c r="G34" s="54">
        <f>SUM('2.B.sz.mell.'!G34,'3.B.sz.mell.'!G34,'4.B.sz.mell.'!G34)</f>
        <v>13497</v>
      </c>
      <c r="H34" s="54">
        <f>SUM('2.B.sz.mell.'!H34,'3.B.sz.mell.'!H34,'4.B.sz.mell.'!H34)</f>
        <v>11187</v>
      </c>
      <c r="I34" s="54">
        <f>SUM('2.B.sz.mell.'!I34,'3.B.sz.mell.'!I34,'4.B.sz.mell.'!I34)</f>
        <v>3814</v>
      </c>
      <c r="J34" s="54">
        <f>SUM('2.B.sz.mell.'!J34,'3.B.sz.mell.'!J34,'4.B.sz.mell.'!J34)</f>
        <v>7373</v>
      </c>
      <c r="K34" s="54">
        <f>SUM('2.B.sz.mell.'!K34,'3.B.sz.mell.'!K34,'4.B.sz.mell.'!K34)</f>
        <v>0</v>
      </c>
    </row>
    <row r="35" spans="1:11" ht="15" customHeight="1">
      <c r="A35" s="11" t="s">
        <v>386</v>
      </c>
      <c r="B35" s="6" t="s">
        <v>247</v>
      </c>
      <c r="C35" s="64">
        <f>SUM('2.B.sz.mell.'!C35,'3.B.sz.mell.'!C35,'4.B.sz.mell.'!C35)</f>
        <v>0</v>
      </c>
      <c r="D35" s="64">
        <f>SUM('2.B.sz.mell.'!D35,'3.B.sz.mell.'!D35,'4.B.sz.mell.'!D35)</f>
        <v>540</v>
      </c>
      <c r="E35" s="64">
        <f>SUM('2.B.sz.mell.'!E35,'3.B.sz.mell.'!E35,'4.B.sz.mell.'!E35)</f>
        <v>0</v>
      </c>
      <c r="F35" s="54">
        <f>SUM('2.B.sz.mell.'!F35,'3.B.sz.mell.'!F35,'4.B.sz.mell.'!F35)</f>
        <v>540</v>
      </c>
      <c r="G35" s="54">
        <f>SUM('2.B.sz.mell.'!G35,'3.B.sz.mell.'!G35,'4.B.sz.mell.'!G35)</f>
        <v>340</v>
      </c>
      <c r="H35" s="54">
        <f>SUM('2.B.sz.mell.'!H35,'3.B.sz.mell.'!H35,'4.B.sz.mell.'!H35)</f>
        <v>340</v>
      </c>
      <c r="I35" s="54">
        <f>SUM('2.B.sz.mell.'!I35,'3.B.sz.mell.'!I35,'4.B.sz.mell.'!I35)</f>
        <v>0</v>
      </c>
      <c r="J35" s="54">
        <f>SUM('2.B.sz.mell.'!J35,'3.B.sz.mell.'!J35,'4.B.sz.mell.'!J35)</f>
        <v>340</v>
      </c>
      <c r="K35" s="54">
        <f>SUM('2.B.sz.mell.'!K35,'3.B.sz.mell.'!K35,'4.B.sz.mell.'!K35)</f>
        <v>0</v>
      </c>
    </row>
    <row r="36" spans="1:11" ht="15" customHeight="1">
      <c r="A36" s="11" t="s">
        <v>387</v>
      </c>
      <c r="B36" s="6" t="s">
        <v>248</v>
      </c>
      <c r="C36" s="64">
        <f>SUM('2.B.sz.mell.'!C36,'3.B.sz.mell.'!C36,'4.B.sz.mell.'!C36)</f>
        <v>0</v>
      </c>
      <c r="D36" s="64">
        <f>SUM('2.B.sz.mell.'!D36,'3.B.sz.mell.'!D36,'4.B.sz.mell.'!D36)</f>
        <v>0</v>
      </c>
      <c r="E36" s="64">
        <f>SUM('2.B.sz.mell.'!E36,'3.B.sz.mell.'!E36,'4.B.sz.mell.'!E36)</f>
        <v>0</v>
      </c>
      <c r="F36" s="54">
        <f>SUM('2.B.sz.mell.'!F36,'3.B.sz.mell.'!F36,'4.B.sz.mell.'!F36)</f>
        <v>0</v>
      </c>
      <c r="G36" s="54">
        <f>SUM('2.B.sz.mell.'!G36,'3.B.sz.mell.'!G36,'4.B.sz.mell.'!G36)</f>
        <v>0</v>
      </c>
      <c r="H36" s="54">
        <f>SUM('2.B.sz.mell.'!H36,'3.B.sz.mell.'!H36,'4.B.sz.mell.'!H36)</f>
        <v>0</v>
      </c>
      <c r="I36" s="54">
        <f>SUM('2.B.sz.mell.'!I36,'3.B.sz.mell.'!I36,'4.B.sz.mell.'!I36)</f>
        <v>0</v>
      </c>
      <c r="J36" s="54">
        <f>SUM('2.B.sz.mell.'!J36,'3.B.sz.mell.'!J36,'4.B.sz.mell.'!J36)</f>
        <v>0</v>
      </c>
      <c r="K36" s="54">
        <f>SUM('2.B.sz.mell.'!K36,'3.B.sz.mell.'!K36,'4.B.sz.mell.'!K36)</f>
        <v>0</v>
      </c>
    </row>
    <row r="37" spans="1:11" ht="15" customHeight="1">
      <c r="A37" s="11" t="s">
        <v>249</v>
      </c>
      <c r="B37" s="6" t="s">
        <v>250</v>
      </c>
      <c r="C37" s="64">
        <f>SUM('2.B.sz.mell.'!C37,'3.B.sz.mell.'!C37,'4.B.sz.mell.'!C37)</f>
        <v>15213</v>
      </c>
      <c r="D37" s="64">
        <f>SUM('2.B.sz.mell.'!D37,'3.B.sz.mell.'!D37,'4.B.sz.mell.'!D37)</f>
        <v>1481</v>
      </c>
      <c r="E37" s="64">
        <f>SUM('2.B.sz.mell.'!E37,'3.B.sz.mell.'!E37,'4.B.sz.mell.'!E37)</f>
        <v>0</v>
      </c>
      <c r="F37" s="54">
        <f>SUM('2.B.sz.mell.'!F37,'3.B.sz.mell.'!F37,'4.B.sz.mell.'!F37)</f>
        <v>16694</v>
      </c>
      <c r="G37" s="54">
        <f>SUM('2.B.sz.mell.'!G37,'3.B.sz.mell.'!G37,'4.B.sz.mell.'!G37)</f>
        <v>17280</v>
      </c>
      <c r="H37" s="54">
        <f>SUM('2.B.sz.mell.'!H37,'3.B.sz.mell.'!H37,'4.B.sz.mell.'!H37)</f>
        <v>16920</v>
      </c>
      <c r="I37" s="54">
        <f>SUM('2.B.sz.mell.'!I37,'3.B.sz.mell.'!I37,'4.B.sz.mell.'!I37)</f>
        <v>15668</v>
      </c>
      <c r="J37" s="54">
        <f>SUM('2.B.sz.mell.'!J37,'3.B.sz.mell.'!J37,'4.B.sz.mell.'!J37)</f>
        <v>1252</v>
      </c>
      <c r="K37" s="54">
        <f>SUM('2.B.sz.mell.'!K37,'3.B.sz.mell.'!K37,'4.B.sz.mell.'!K37)</f>
        <v>0</v>
      </c>
    </row>
    <row r="38" spans="1:11" ht="15" customHeight="1">
      <c r="A38" s="11" t="s">
        <v>251</v>
      </c>
      <c r="B38" s="6" t="s">
        <v>252</v>
      </c>
      <c r="C38" s="64">
        <f>SUM('2.B.sz.mell.'!C38,'3.B.sz.mell.'!C38,'4.B.sz.mell.'!C38)</f>
        <v>4202</v>
      </c>
      <c r="D38" s="64">
        <f>SUM('2.B.sz.mell.'!D38,'3.B.sz.mell.'!D38,'4.B.sz.mell.'!D38)</f>
        <v>1146</v>
      </c>
      <c r="E38" s="64">
        <f>SUM('2.B.sz.mell.'!E38,'3.B.sz.mell.'!E38,'4.B.sz.mell.'!E38)</f>
        <v>0</v>
      </c>
      <c r="F38" s="54">
        <f>SUM('2.B.sz.mell.'!F38,'3.B.sz.mell.'!F38,'4.B.sz.mell.'!F38)</f>
        <v>5348</v>
      </c>
      <c r="G38" s="54">
        <f>SUM('2.B.sz.mell.'!G38,'3.B.sz.mell.'!G38,'4.B.sz.mell.'!G38)</f>
        <v>5668</v>
      </c>
      <c r="H38" s="54">
        <f>SUM('2.B.sz.mell.'!H38,'3.B.sz.mell.'!H38,'4.B.sz.mell.'!H38)</f>
        <v>5539</v>
      </c>
      <c r="I38" s="54">
        <f>SUM('2.B.sz.mell.'!I38,'3.B.sz.mell.'!I38,'4.B.sz.mell.'!I38)</f>
        <v>4258</v>
      </c>
      <c r="J38" s="54">
        <f>SUM('2.B.sz.mell.'!J38,'3.B.sz.mell.'!J38,'4.B.sz.mell.'!J38)</f>
        <v>1281</v>
      </c>
      <c r="K38" s="54">
        <f>SUM('2.B.sz.mell.'!K38,'3.B.sz.mell.'!K38,'4.B.sz.mell.'!K38)</f>
        <v>0</v>
      </c>
    </row>
    <row r="39" spans="1:11" ht="15" customHeight="1">
      <c r="A39" s="11" t="s">
        <v>253</v>
      </c>
      <c r="B39" s="6" t="s">
        <v>254</v>
      </c>
      <c r="C39" s="64">
        <f>SUM('2.B.sz.mell.'!C39,'3.B.sz.mell.'!C39,'4.B.sz.mell.'!C39)</f>
        <v>0</v>
      </c>
      <c r="D39" s="64">
        <f>SUM('2.B.sz.mell.'!D39,'3.B.sz.mell.'!D39,'4.B.sz.mell.'!D39)</f>
        <v>0</v>
      </c>
      <c r="E39" s="64">
        <f>SUM('2.B.sz.mell.'!E39,'3.B.sz.mell.'!E39,'4.B.sz.mell.'!E39)</f>
        <v>0</v>
      </c>
      <c r="F39" s="54">
        <f>SUM('2.B.sz.mell.'!F39,'3.B.sz.mell.'!F39,'4.B.sz.mell.'!F39)</f>
        <v>0</v>
      </c>
      <c r="G39" s="54">
        <f>SUM('2.B.sz.mell.'!G39,'3.B.sz.mell.'!G39,'4.B.sz.mell.'!G39)</f>
        <v>74</v>
      </c>
      <c r="H39" s="54">
        <f>SUM('2.B.sz.mell.'!H39,'3.B.sz.mell.'!H39,'4.B.sz.mell.'!H39)</f>
        <v>0</v>
      </c>
      <c r="I39" s="54">
        <f>SUM('2.B.sz.mell.'!I39,'3.B.sz.mell.'!I39,'4.B.sz.mell.'!I39)</f>
        <v>0</v>
      </c>
      <c r="J39" s="54">
        <f>SUM('2.B.sz.mell.'!J39,'3.B.sz.mell.'!J39,'4.B.sz.mell.'!J39)</f>
        <v>0</v>
      </c>
      <c r="K39" s="54">
        <f>SUM('2.B.sz.mell.'!K39,'3.B.sz.mell.'!K39,'4.B.sz.mell.'!K39)</f>
        <v>0</v>
      </c>
    </row>
    <row r="40" spans="1:11" ht="15" customHeight="1">
      <c r="A40" s="11" t="s">
        <v>388</v>
      </c>
      <c r="B40" s="6" t="s">
        <v>255</v>
      </c>
      <c r="C40" s="64">
        <f>SUM('2.B.sz.mell.'!C40,'3.B.sz.mell.'!C40,'4.B.sz.mell.'!C40)</f>
        <v>0</v>
      </c>
      <c r="D40" s="64">
        <f>SUM('2.B.sz.mell.'!D40,'3.B.sz.mell.'!D40,'4.B.sz.mell.'!D40)</f>
        <v>0</v>
      </c>
      <c r="E40" s="64">
        <f>SUM('2.B.sz.mell.'!E40,'3.B.sz.mell.'!E40,'4.B.sz.mell.'!E40)</f>
        <v>0</v>
      </c>
      <c r="F40" s="54">
        <f>SUM('2.B.sz.mell.'!F40,'3.B.sz.mell.'!F40,'4.B.sz.mell.'!F40)</f>
        <v>0</v>
      </c>
      <c r="G40" s="54">
        <f>SUM('2.B.sz.mell.'!G40,'3.B.sz.mell.'!G40,'4.B.sz.mell.'!G40)</f>
        <v>0</v>
      </c>
      <c r="H40" s="54">
        <f>SUM('2.B.sz.mell.'!H40,'3.B.sz.mell.'!H40,'4.B.sz.mell.'!H40)</f>
        <v>0</v>
      </c>
      <c r="I40" s="54">
        <f>SUM('2.B.sz.mell.'!I40,'3.B.sz.mell.'!I40,'4.B.sz.mell.'!I40)</f>
        <v>0</v>
      </c>
      <c r="J40" s="54">
        <f>SUM('2.B.sz.mell.'!J40,'3.B.sz.mell.'!J40,'4.B.sz.mell.'!J40)</f>
        <v>0</v>
      </c>
      <c r="K40" s="54">
        <f>SUM('2.B.sz.mell.'!K40,'3.B.sz.mell.'!K40,'4.B.sz.mell.'!K40)</f>
        <v>0</v>
      </c>
    </row>
    <row r="41" spans="1:11" ht="15" customHeight="1">
      <c r="A41" s="11" t="s">
        <v>389</v>
      </c>
      <c r="B41" s="6" t="s">
        <v>256</v>
      </c>
      <c r="C41" s="64">
        <f>SUM('2.B.sz.mell.'!C41,'3.B.sz.mell.'!C41,'4.B.sz.mell.'!C41)</f>
        <v>0</v>
      </c>
      <c r="D41" s="64">
        <f>SUM('2.B.sz.mell.'!D41,'3.B.sz.mell.'!D41,'4.B.sz.mell.'!D41)</f>
        <v>0</v>
      </c>
      <c r="E41" s="64">
        <f>SUM('2.B.sz.mell.'!E41,'3.B.sz.mell.'!E41,'4.B.sz.mell.'!E41)</f>
        <v>0</v>
      </c>
      <c r="F41" s="54">
        <f>SUM('2.B.sz.mell.'!F41,'3.B.sz.mell.'!F41,'4.B.sz.mell.'!F41)</f>
        <v>0</v>
      </c>
      <c r="G41" s="54">
        <f>SUM('2.B.sz.mell.'!G41,'3.B.sz.mell.'!G41,'4.B.sz.mell.'!G41)</f>
        <v>0</v>
      </c>
      <c r="H41" s="54">
        <f>SUM('2.B.sz.mell.'!H41,'3.B.sz.mell.'!H41,'4.B.sz.mell.'!H41)</f>
        <v>0</v>
      </c>
      <c r="I41" s="54">
        <f>SUM('2.B.sz.mell.'!I41,'3.B.sz.mell.'!I41,'4.B.sz.mell.'!I41)</f>
        <v>0</v>
      </c>
      <c r="J41" s="54">
        <f>SUM('2.B.sz.mell.'!J41,'3.B.sz.mell.'!J41,'4.B.sz.mell.'!J41)</f>
        <v>0</v>
      </c>
      <c r="K41" s="54">
        <f>SUM('2.B.sz.mell.'!K41,'3.B.sz.mell.'!K41,'4.B.sz.mell.'!K41)</f>
        <v>0</v>
      </c>
    </row>
    <row r="42" spans="1:11" ht="15" customHeight="1">
      <c r="A42" s="11" t="s">
        <v>390</v>
      </c>
      <c r="B42" s="6" t="s">
        <v>257</v>
      </c>
      <c r="C42" s="64">
        <f>SUM('2.B.sz.mell.'!C42,'3.B.sz.mell.'!C42,'4.B.sz.mell.'!C42)</f>
        <v>311</v>
      </c>
      <c r="D42" s="64">
        <f>SUM('2.B.sz.mell.'!D42,'3.B.sz.mell.'!D42,'4.B.sz.mell.'!D42)</f>
        <v>0</v>
      </c>
      <c r="E42" s="64">
        <f>SUM('2.B.sz.mell.'!E42,'3.B.sz.mell.'!E42,'4.B.sz.mell.'!E42)</f>
        <v>0</v>
      </c>
      <c r="F42" s="54">
        <f>SUM('2.B.sz.mell.'!F42,'3.B.sz.mell.'!F42,'4.B.sz.mell.'!F42)</f>
        <v>311</v>
      </c>
      <c r="G42" s="54">
        <f>SUM('2.B.sz.mell.'!G42,'3.B.sz.mell.'!G42,'4.B.sz.mell.'!G42)</f>
        <v>729</v>
      </c>
      <c r="H42" s="54">
        <f>SUM('2.B.sz.mell.'!H42,'3.B.sz.mell.'!H42,'4.B.sz.mell.'!H42)</f>
        <v>729</v>
      </c>
      <c r="I42" s="54">
        <f>SUM('2.B.sz.mell.'!I42,'3.B.sz.mell.'!I42,'4.B.sz.mell.'!I42)</f>
        <v>729</v>
      </c>
      <c r="J42" s="54">
        <f>SUM('2.B.sz.mell.'!J42,'3.B.sz.mell.'!J42,'4.B.sz.mell.'!J42)</f>
        <v>0</v>
      </c>
      <c r="K42" s="54">
        <f>SUM('2.B.sz.mell.'!K42,'3.B.sz.mell.'!K42,'4.B.sz.mell.'!K42)</f>
        <v>0</v>
      </c>
    </row>
    <row r="43" spans="1:11" ht="15" customHeight="1">
      <c r="A43" s="41" t="s">
        <v>413</v>
      </c>
      <c r="B43" s="42" t="s">
        <v>258</v>
      </c>
      <c r="C43" s="54">
        <f>SUM('2.B.sz.mell.'!C43,'3.B.sz.mell.'!C43,'4.B.sz.mell.'!C43)</f>
        <v>20086</v>
      </c>
      <c r="D43" s="54">
        <f>SUM('2.B.sz.mell.'!D43,'3.B.sz.mell.'!D43,'4.B.sz.mell.'!D43)</f>
        <v>8225</v>
      </c>
      <c r="E43" s="54">
        <f>SUM('2.B.sz.mell.'!E43,'3.B.sz.mell.'!E43,'4.B.sz.mell.'!E43)</f>
        <v>0</v>
      </c>
      <c r="F43" s="54">
        <f>SUM('2.B.sz.mell.'!F43,'3.B.sz.mell.'!F43,'4.B.sz.mell.'!F43)</f>
        <v>28311</v>
      </c>
      <c r="G43" s="54">
        <f>SUM('2.B.sz.mell.'!G43,'3.B.sz.mell.'!G43,'4.B.sz.mell.'!G43)</f>
        <v>37588</v>
      </c>
      <c r="H43" s="54">
        <f>SUM('2.B.sz.mell.'!H43,'3.B.sz.mell.'!H43,'4.B.sz.mell.'!H43)</f>
        <v>34715</v>
      </c>
      <c r="I43" s="54">
        <f>SUM('2.B.sz.mell.'!I43,'3.B.sz.mell.'!I43,'4.B.sz.mell.'!I43)</f>
        <v>24469</v>
      </c>
      <c r="J43" s="54">
        <f>SUM('2.B.sz.mell.'!J43,'3.B.sz.mell.'!J43,'4.B.sz.mell.'!J43)</f>
        <v>10246</v>
      </c>
      <c r="K43" s="54">
        <f>SUM('2.B.sz.mell.'!K43,'3.B.sz.mell.'!K43,'4.B.sz.mell.'!K43)</f>
        <v>0</v>
      </c>
    </row>
    <row r="44" spans="1:11" ht="15" customHeight="1">
      <c r="A44" s="11" t="s">
        <v>267</v>
      </c>
      <c r="B44" s="6" t="s">
        <v>268</v>
      </c>
      <c r="C44" s="64">
        <f>SUM('2.B.sz.mell.'!C44,'3.B.sz.mell.'!C44,'4.B.sz.mell.'!C44)</f>
        <v>0</v>
      </c>
      <c r="D44" s="64">
        <f>SUM('2.B.sz.mell.'!D44,'3.B.sz.mell.'!D44,'4.B.sz.mell.'!D44)</f>
        <v>0</v>
      </c>
      <c r="E44" s="64">
        <f>SUM('2.B.sz.mell.'!E44,'3.B.sz.mell.'!E44,'4.B.sz.mell.'!E44)</f>
        <v>0</v>
      </c>
      <c r="F44" s="54">
        <f>SUM('2.B.sz.mell.'!F44,'3.B.sz.mell.'!F44,'4.B.sz.mell.'!F44)</f>
        <v>0</v>
      </c>
      <c r="G44" s="54">
        <f>SUM('2.B.sz.mell.'!G44,'3.B.sz.mell.'!G44,'4.B.sz.mell.'!G44)</f>
        <v>0</v>
      </c>
      <c r="H44" s="54">
        <f>SUM('2.B.sz.mell.'!H44,'3.B.sz.mell.'!H44,'4.B.sz.mell.'!H44)</f>
        <v>0</v>
      </c>
      <c r="I44" s="54">
        <f>SUM('2.B.sz.mell.'!I44,'3.B.sz.mell.'!I44,'4.B.sz.mell.'!I44)</f>
        <v>0</v>
      </c>
      <c r="J44" s="54">
        <f>SUM('2.B.sz.mell.'!J44,'3.B.sz.mell.'!J44,'4.B.sz.mell.'!J44)</f>
        <v>0</v>
      </c>
      <c r="K44" s="54">
        <f>SUM('2.B.sz.mell.'!K44,'3.B.sz.mell.'!K44,'4.B.sz.mell.'!K44)</f>
        <v>0</v>
      </c>
    </row>
    <row r="45" spans="1:11" ht="15" customHeight="1">
      <c r="A45" s="5" t="s">
        <v>394</v>
      </c>
      <c r="B45" s="6" t="s">
        <v>269</v>
      </c>
      <c r="C45" s="64">
        <f>SUM('2.B.sz.mell.'!C45,'3.B.sz.mell.'!C45,'4.B.sz.mell.'!C45)</f>
        <v>0</v>
      </c>
      <c r="D45" s="64">
        <f>SUM('2.B.sz.mell.'!D45,'3.B.sz.mell.'!D45,'4.B.sz.mell.'!D45)</f>
        <v>79</v>
      </c>
      <c r="E45" s="64">
        <f>SUM('2.B.sz.mell.'!E45,'3.B.sz.mell.'!E45,'4.B.sz.mell.'!E45)</f>
        <v>0</v>
      </c>
      <c r="F45" s="54">
        <f>SUM('2.B.sz.mell.'!F45,'3.B.sz.mell.'!F45,'4.B.sz.mell.'!F45)</f>
        <v>79</v>
      </c>
      <c r="G45" s="54">
        <f>SUM('2.B.sz.mell.'!G45,'3.B.sz.mell.'!G45,'4.B.sz.mell.'!G45)</f>
        <v>94</v>
      </c>
      <c r="H45" s="54">
        <f>SUM('2.B.sz.mell.'!H45,'3.B.sz.mell.'!H45,'4.B.sz.mell.'!H45)</f>
        <v>64</v>
      </c>
      <c r="I45" s="54">
        <f>SUM('2.B.sz.mell.'!I45,'3.B.sz.mell.'!I45,'4.B.sz.mell.'!I45)</f>
        <v>0</v>
      </c>
      <c r="J45" s="54">
        <f>SUM('2.B.sz.mell.'!J45,'3.B.sz.mell.'!J45,'4.B.sz.mell.'!J45)</f>
        <v>64</v>
      </c>
      <c r="K45" s="54">
        <f>SUM('2.B.sz.mell.'!K45,'3.B.sz.mell.'!K45,'4.B.sz.mell.'!K45)</f>
        <v>0</v>
      </c>
    </row>
    <row r="46" spans="1:11" ht="15" customHeight="1">
      <c r="A46" s="11" t="s">
        <v>395</v>
      </c>
      <c r="B46" s="6" t="s">
        <v>270</v>
      </c>
      <c r="C46" s="64">
        <f>SUM('2.B.sz.mell.'!C46,'3.B.sz.mell.'!C46,'4.B.sz.mell.'!C46)</f>
        <v>248</v>
      </c>
      <c r="D46" s="64">
        <f>SUM('2.B.sz.mell.'!D46,'3.B.sz.mell.'!D46,'4.B.sz.mell.'!D46)</f>
        <v>0</v>
      </c>
      <c r="E46" s="64">
        <f>SUM('2.B.sz.mell.'!E46,'3.B.sz.mell.'!E46,'4.B.sz.mell.'!E46)</f>
        <v>0</v>
      </c>
      <c r="F46" s="54">
        <f>SUM('2.B.sz.mell.'!F46,'3.B.sz.mell.'!F46,'4.B.sz.mell.'!F46)</f>
        <v>248</v>
      </c>
      <c r="G46" s="54">
        <f>SUM('2.B.sz.mell.'!G46,'3.B.sz.mell.'!G46,'4.B.sz.mell.'!G46)</f>
        <v>397</v>
      </c>
      <c r="H46" s="54">
        <f>SUM('2.B.sz.mell.'!H46,'3.B.sz.mell.'!H46,'4.B.sz.mell.'!H46)</f>
        <v>378</v>
      </c>
      <c r="I46" s="54">
        <f>SUM('2.B.sz.mell.'!I46,'3.B.sz.mell.'!I46,'4.B.sz.mell.'!I46)</f>
        <v>0</v>
      </c>
      <c r="J46" s="54">
        <f>SUM('2.B.sz.mell.'!J46,'3.B.sz.mell.'!J46,'4.B.sz.mell.'!J46)</f>
        <v>378</v>
      </c>
      <c r="K46" s="54">
        <f>SUM('2.B.sz.mell.'!K46,'3.B.sz.mell.'!K46,'4.B.sz.mell.'!K46)</f>
        <v>0</v>
      </c>
    </row>
    <row r="47" spans="1:11" ht="15" customHeight="1">
      <c r="A47" s="32" t="s">
        <v>415</v>
      </c>
      <c r="B47" s="42" t="s">
        <v>271</v>
      </c>
      <c r="C47" s="54">
        <f>SUM('2.B.sz.mell.'!C47,'3.B.sz.mell.'!C47,'4.B.sz.mell.'!C47)</f>
        <v>248</v>
      </c>
      <c r="D47" s="54">
        <f>SUM('2.B.sz.mell.'!D47,'3.B.sz.mell.'!D47,'4.B.sz.mell.'!D47)</f>
        <v>79</v>
      </c>
      <c r="E47" s="54">
        <f>SUM('2.B.sz.mell.'!E47,'3.B.sz.mell.'!E47,'4.B.sz.mell.'!E47)</f>
        <v>0</v>
      </c>
      <c r="F47" s="54">
        <f>SUM('2.B.sz.mell.'!F47,'3.B.sz.mell.'!F47,'4.B.sz.mell.'!F47)</f>
        <v>327</v>
      </c>
      <c r="G47" s="54">
        <f>SUM('2.B.sz.mell.'!G47,'3.B.sz.mell.'!G47,'4.B.sz.mell.'!G47)</f>
        <v>491</v>
      </c>
      <c r="H47" s="54">
        <f>SUM('2.B.sz.mell.'!H47,'3.B.sz.mell.'!H47,'4.B.sz.mell.'!H47)</f>
        <v>442</v>
      </c>
      <c r="I47" s="54">
        <f>SUM('2.B.sz.mell.'!I47,'3.B.sz.mell.'!I47,'4.B.sz.mell.'!I47)</f>
        <v>0</v>
      </c>
      <c r="J47" s="54">
        <f>SUM('2.B.sz.mell.'!J47,'3.B.sz.mell.'!J47,'4.B.sz.mell.'!J47)</f>
        <v>442</v>
      </c>
      <c r="K47" s="54">
        <f>SUM('2.B.sz.mell.'!K47,'3.B.sz.mell.'!K47,'4.B.sz.mell.'!K47)</f>
        <v>0</v>
      </c>
    </row>
    <row r="48" spans="1:11" ht="15" customHeight="1">
      <c r="A48" s="47" t="s">
        <v>4</v>
      </c>
      <c r="B48" s="48"/>
      <c r="C48" s="54">
        <f>SUM('2.B.sz.mell.'!C48,'3.B.sz.mell.'!C48,'4.B.sz.mell.'!C48)</f>
        <v>220172</v>
      </c>
      <c r="D48" s="54">
        <f>SUM('2.B.sz.mell.'!D48,'3.B.sz.mell.'!D48,'4.B.sz.mell.'!D48)</f>
        <v>21417</v>
      </c>
      <c r="E48" s="54">
        <f>SUM('2.B.sz.mell.'!E48,'3.B.sz.mell.'!E48,'4.B.sz.mell.'!E48)</f>
        <v>0</v>
      </c>
      <c r="F48" s="54">
        <f>SUM('2.B.sz.mell.'!F48,'3.B.sz.mell.'!F48,'4.B.sz.mell.'!F48)</f>
        <v>241589</v>
      </c>
      <c r="G48" s="54">
        <f>SUM('2.B.sz.mell.'!G48,'3.B.sz.mell.'!G48,'4.B.sz.mell.'!G48)</f>
        <v>297782</v>
      </c>
      <c r="H48" s="54">
        <f>SUM('2.B.sz.mell.'!H48,'3.B.sz.mell.'!H48,'4.B.sz.mell.'!H48)</f>
        <v>290272</v>
      </c>
      <c r="I48" s="54">
        <f>SUM('2.B.sz.mell.'!I48,'3.B.sz.mell.'!I48,'4.B.sz.mell.'!I48)</f>
        <v>262169</v>
      </c>
      <c r="J48" s="54">
        <f>SUM('2.B.sz.mell.'!J48,'3.B.sz.mell.'!J48,'4.B.sz.mell.'!J48)</f>
        <v>28103</v>
      </c>
      <c r="K48" s="54">
        <f>SUM('2.B.sz.mell.'!K48,'3.B.sz.mell.'!K48,'4.B.sz.mell.'!K48)</f>
        <v>0</v>
      </c>
    </row>
    <row r="49" spans="1:11" ht="15" customHeight="1">
      <c r="A49" s="5" t="s">
        <v>221</v>
      </c>
      <c r="B49" s="6" t="s">
        <v>222</v>
      </c>
      <c r="C49" s="64">
        <f>SUM('2.B.sz.mell.'!C49,'3.B.sz.mell.'!C49,'4.B.sz.mell.'!C49)</f>
        <v>0</v>
      </c>
      <c r="D49" s="64">
        <f>SUM('2.B.sz.mell.'!D49,'3.B.sz.mell.'!D49,'4.B.sz.mell.'!D49)</f>
        <v>0</v>
      </c>
      <c r="E49" s="64">
        <f>SUM('2.B.sz.mell.'!E49,'3.B.sz.mell.'!E49,'4.B.sz.mell.'!E49)</f>
        <v>0</v>
      </c>
      <c r="F49" s="54">
        <f>SUM('2.B.sz.mell.'!F49,'3.B.sz.mell.'!F49,'4.B.sz.mell.'!F49)</f>
        <v>0</v>
      </c>
      <c r="G49" s="54">
        <f>SUM('2.B.sz.mell.'!G49,'3.B.sz.mell.'!G49,'4.B.sz.mell.'!G49)</f>
        <v>0</v>
      </c>
      <c r="H49" s="54">
        <f>SUM('2.B.sz.mell.'!H49,'3.B.sz.mell.'!H49,'4.B.sz.mell.'!H49)</f>
        <v>0</v>
      </c>
      <c r="I49" s="54">
        <f>SUM('2.B.sz.mell.'!I49,'3.B.sz.mell.'!I49,'4.B.sz.mell.'!I49)</f>
        <v>0</v>
      </c>
      <c r="J49" s="54">
        <f>SUM('2.B.sz.mell.'!J49,'3.B.sz.mell.'!J49,'4.B.sz.mell.'!J49)</f>
        <v>0</v>
      </c>
      <c r="K49" s="54">
        <f>SUM('2.B.sz.mell.'!K49,'3.B.sz.mell.'!K49,'4.B.sz.mell.'!K49)</f>
        <v>0</v>
      </c>
    </row>
    <row r="50" spans="1:11" ht="15" customHeight="1">
      <c r="A50" s="5" t="s">
        <v>223</v>
      </c>
      <c r="B50" s="6" t="s">
        <v>224</v>
      </c>
      <c r="C50" s="64">
        <f>SUM('2.B.sz.mell.'!C50,'3.B.sz.mell.'!C50,'4.B.sz.mell.'!C50)</f>
        <v>0</v>
      </c>
      <c r="D50" s="64">
        <f>SUM('2.B.sz.mell.'!D50,'3.B.sz.mell.'!D50,'4.B.sz.mell.'!D50)</f>
        <v>0</v>
      </c>
      <c r="E50" s="64">
        <f>SUM('2.B.sz.mell.'!E50,'3.B.sz.mell.'!E50,'4.B.sz.mell.'!E50)</f>
        <v>0</v>
      </c>
      <c r="F50" s="54">
        <f>SUM('2.B.sz.mell.'!F50,'3.B.sz.mell.'!F50,'4.B.sz.mell.'!F50)</f>
        <v>0</v>
      </c>
      <c r="G50" s="54">
        <f>SUM('2.B.sz.mell.'!G50,'3.B.sz.mell.'!G50,'4.B.sz.mell.'!G50)</f>
        <v>0</v>
      </c>
      <c r="H50" s="54">
        <f>SUM('2.B.sz.mell.'!H50,'3.B.sz.mell.'!H50,'4.B.sz.mell.'!H50)</f>
        <v>0</v>
      </c>
      <c r="I50" s="54">
        <f>SUM('2.B.sz.mell.'!I50,'3.B.sz.mell.'!I50,'4.B.sz.mell.'!I50)</f>
        <v>0</v>
      </c>
      <c r="J50" s="54">
        <f>SUM('2.B.sz.mell.'!J50,'3.B.sz.mell.'!J50,'4.B.sz.mell.'!J50)</f>
        <v>0</v>
      </c>
      <c r="K50" s="54">
        <f>SUM('2.B.sz.mell.'!K50,'3.B.sz.mell.'!K50,'4.B.sz.mell.'!K50)</f>
        <v>0</v>
      </c>
    </row>
    <row r="51" spans="1:11" ht="15" customHeight="1">
      <c r="A51" s="5" t="s">
        <v>372</v>
      </c>
      <c r="B51" s="6" t="s">
        <v>225</v>
      </c>
      <c r="C51" s="64">
        <f>SUM('2.B.sz.mell.'!C51,'3.B.sz.mell.'!C51,'4.B.sz.mell.'!C51)</f>
        <v>0</v>
      </c>
      <c r="D51" s="64">
        <f>SUM('2.B.sz.mell.'!D51,'3.B.sz.mell.'!D51,'4.B.sz.mell.'!D51)</f>
        <v>0</v>
      </c>
      <c r="E51" s="64">
        <f>SUM('2.B.sz.mell.'!E51,'3.B.sz.mell.'!E51,'4.B.sz.mell.'!E51)</f>
        <v>0</v>
      </c>
      <c r="F51" s="54">
        <f>SUM('2.B.sz.mell.'!F51,'3.B.sz.mell.'!F51,'4.B.sz.mell.'!F51)</f>
        <v>0</v>
      </c>
      <c r="G51" s="54">
        <f>SUM('2.B.sz.mell.'!G51,'3.B.sz.mell.'!G51,'4.B.sz.mell.'!G51)</f>
        <v>0</v>
      </c>
      <c r="H51" s="54">
        <f>SUM('2.B.sz.mell.'!H51,'3.B.sz.mell.'!H51,'4.B.sz.mell.'!H51)</f>
        <v>0</v>
      </c>
      <c r="I51" s="54">
        <f>SUM('2.B.sz.mell.'!I51,'3.B.sz.mell.'!I51,'4.B.sz.mell.'!I51)</f>
        <v>0</v>
      </c>
      <c r="J51" s="54">
        <f>SUM('2.B.sz.mell.'!J51,'3.B.sz.mell.'!J51,'4.B.sz.mell.'!J51)</f>
        <v>0</v>
      </c>
      <c r="K51" s="54">
        <f>SUM('2.B.sz.mell.'!K51,'3.B.sz.mell.'!K51,'4.B.sz.mell.'!K51)</f>
        <v>0</v>
      </c>
    </row>
    <row r="52" spans="1:11" ht="15" customHeight="1">
      <c r="A52" s="5" t="s">
        <v>373</v>
      </c>
      <c r="B52" s="6" t="s">
        <v>226</v>
      </c>
      <c r="C52" s="64">
        <f>SUM('2.B.sz.mell.'!C52,'3.B.sz.mell.'!C52,'4.B.sz.mell.'!C52)</f>
        <v>0</v>
      </c>
      <c r="D52" s="64">
        <f>SUM('2.B.sz.mell.'!D52,'3.B.sz.mell.'!D52,'4.B.sz.mell.'!D52)</f>
        <v>0</v>
      </c>
      <c r="E52" s="64">
        <f>SUM('2.B.sz.mell.'!E52,'3.B.sz.mell.'!E52,'4.B.sz.mell.'!E52)</f>
        <v>0</v>
      </c>
      <c r="F52" s="54">
        <f>SUM('2.B.sz.mell.'!F52,'3.B.sz.mell.'!F52,'4.B.sz.mell.'!F52)</f>
        <v>0</v>
      </c>
      <c r="G52" s="54">
        <f>SUM('2.B.sz.mell.'!G52,'3.B.sz.mell.'!G52,'4.B.sz.mell.'!G52)</f>
        <v>0</v>
      </c>
      <c r="H52" s="54">
        <f>SUM('2.B.sz.mell.'!H52,'3.B.sz.mell.'!H52,'4.B.sz.mell.'!H52)</f>
        <v>0</v>
      </c>
      <c r="I52" s="54">
        <f>SUM('2.B.sz.mell.'!I52,'3.B.sz.mell.'!I52,'4.B.sz.mell.'!I52)</f>
        <v>0</v>
      </c>
      <c r="J52" s="54">
        <f>SUM('2.B.sz.mell.'!J52,'3.B.sz.mell.'!J52,'4.B.sz.mell.'!J52)</f>
        <v>0</v>
      </c>
      <c r="K52" s="54">
        <f>SUM('2.B.sz.mell.'!K52,'3.B.sz.mell.'!K52,'4.B.sz.mell.'!K52)</f>
        <v>0</v>
      </c>
    </row>
    <row r="53" spans="1:11" ht="15" customHeight="1">
      <c r="A53" s="5" t="s">
        <v>374</v>
      </c>
      <c r="B53" s="6" t="s">
        <v>227</v>
      </c>
      <c r="C53" s="64">
        <f>SUM('2.B.sz.mell.'!C53,'3.B.sz.mell.'!C53,'4.B.sz.mell.'!C53)</f>
        <v>0</v>
      </c>
      <c r="D53" s="64">
        <f>SUM('2.B.sz.mell.'!D53,'3.B.sz.mell.'!D53,'4.B.sz.mell.'!D53)</f>
        <v>0</v>
      </c>
      <c r="E53" s="64">
        <f>SUM('2.B.sz.mell.'!E53,'3.B.sz.mell.'!E53,'4.B.sz.mell.'!E53)</f>
        <v>0</v>
      </c>
      <c r="F53" s="54">
        <f>SUM('2.B.sz.mell.'!F53,'3.B.sz.mell.'!F53,'4.B.sz.mell.'!F53)</f>
        <v>0</v>
      </c>
      <c r="G53" s="54">
        <f>SUM('2.B.sz.mell.'!G53,'3.B.sz.mell.'!G53,'4.B.sz.mell.'!G53)</f>
        <v>38701</v>
      </c>
      <c r="H53" s="54">
        <f>SUM('2.B.sz.mell.'!H53,'3.B.sz.mell.'!H53,'4.B.sz.mell.'!H53)</f>
        <v>38701</v>
      </c>
      <c r="I53" s="54">
        <f>SUM('2.B.sz.mell.'!I53,'3.B.sz.mell.'!I53,'4.B.sz.mell.'!I53)</f>
        <v>0</v>
      </c>
      <c r="J53" s="54">
        <f>SUM('2.B.sz.mell.'!J53,'3.B.sz.mell.'!J53,'4.B.sz.mell.'!J53)</f>
        <v>38701</v>
      </c>
      <c r="K53" s="54">
        <f>SUM('2.B.sz.mell.'!K53,'3.B.sz.mell.'!K53,'4.B.sz.mell.'!K53)</f>
        <v>0</v>
      </c>
    </row>
    <row r="54" spans="1:11" ht="15" customHeight="1">
      <c r="A54" s="32" t="s">
        <v>409</v>
      </c>
      <c r="B54" s="42" t="s">
        <v>228</v>
      </c>
      <c r="C54" s="64">
        <f>SUM('2.B.sz.mell.'!C54,'3.B.sz.mell.'!C54,'4.B.sz.mell.'!C54)</f>
        <v>0</v>
      </c>
      <c r="D54" s="64">
        <f>SUM('2.B.sz.mell.'!D54,'3.B.sz.mell.'!D54,'4.B.sz.mell.'!D54)</f>
        <v>0</v>
      </c>
      <c r="E54" s="64">
        <f>SUM('2.B.sz.mell.'!E54,'3.B.sz.mell.'!E54,'4.B.sz.mell.'!E54)</f>
        <v>0</v>
      </c>
      <c r="F54" s="54">
        <f>SUM('2.B.sz.mell.'!F54,'3.B.sz.mell.'!F54,'4.B.sz.mell.'!F54)</f>
        <v>0</v>
      </c>
      <c r="G54" s="54">
        <f>SUM('2.B.sz.mell.'!G54,'3.B.sz.mell.'!G54,'4.B.sz.mell.'!G54)</f>
        <v>38701</v>
      </c>
      <c r="H54" s="54">
        <f>SUM('2.B.sz.mell.'!H54,'3.B.sz.mell.'!H54,'4.B.sz.mell.'!H54)</f>
        <v>38701</v>
      </c>
      <c r="I54" s="54">
        <f>SUM('2.B.sz.mell.'!I54,'3.B.sz.mell.'!I54,'4.B.sz.mell.'!I54)</f>
        <v>0</v>
      </c>
      <c r="J54" s="54">
        <f>SUM('2.B.sz.mell.'!J54,'3.B.sz.mell.'!J54,'4.B.sz.mell.'!J54)</f>
        <v>38701</v>
      </c>
      <c r="K54" s="54">
        <f>SUM('2.B.sz.mell.'!K54,'3.B.sz.mell.'!K54,'4.B.sz.mell.'!K54)</f>
        <v>0</v>
      </c>
    </row>
    <row r="55" spans="1:11" ht="15" customHeight="1">
      <c r="A55" s="11" t="s">
        <v>391</v>
      </c>
      <c r="B55" s="6" t="s">
        <v>259</v>
      </c>
      <c r="C55" s="64">
        <f>SUM('2.B.sz.mell.'!C55,'3.B.sz.mell.'!C55,'4.B.sz.mell.'!C55)</f>
        <v>0</v>
      </c>
      <c r="D55" s="64">
        <f>SUM('2.B.sz.mell.'!D55,'3.B.sz.mell.'!D55,'4.B.sz.mell.'!D55)</f>
        <v>0</v>
      </c>
      <c r="E55" s="64">
        <f>SUM('2.B.sz.mell.'!E55,'3.B.sz.mell.'!E55,'4.B.sz.mell.'!E55)</f>
        <v>0</v>
      </c>
      <c r="F55" s="54">
        <f>SUM('2.B.sz.mell.'!F55,'3.B.sz.mell.'!F55,'4.B.sz.mell.'!F55)</f>
        <v>0</v>
      </c>
      <c r="G55" s="54">
        <f>SUM('2.B.sz.mell.'!G55,'3.B.sz.mell.'!G55,'4.B.sz.mell.'!G55)</f>
        <v>0</v>
      </c>
      <c r="H55" s="54">
        <f>SUM('2.B.sz.mell.'!H55,'3.B.sz.mell.'!H55,'4.B.sz.mell.'!H55)</f>
        <v>0</v>
      </c>
      <c r="I55" s="54">
        <f>SUM('2.B.sz.mell.'!I55,'3.B.sz.mell.'!I55,'4.B.sz.mell.'!I55)</f>
        <v>0</v>
      </c>
      <c r="J55" s="54">
        <f>SUM('2.B.sz.mell.'!J55,'3.B.sz.mell.'!J55,'4.B.sz.mell.'!J55)</f>
        <v>0</v>
      </c>
      <c r="K55" s="54">
        <f>SUM('2.B.sz.mell.'!K55,'3.B.sz.mell.'!K55,'4.B.sz.mell.'!K55)</f>
        <v>0</v>
      </c>
    </row>
    <row r="56" spans="1:11" ht="15" customHeight="1">
      <c r="A56" s="11" t="s">
        <v>392</v>
      </c>
      <c r="B56" s="6" t="s">
        <v>260</v>
      </c>
      <c r="C56" s="64">
        <f>SUM('2.B.sz.mell.'!C56,'3.B.sz.mell.'!C56,'4.B.sz.mell.'!C56)</f>
        <v>0</v>
      </c>
      <c r="D56" s="64">
        <f>SUM('2.B.sz.mell.'!D56,'3.B.sz.mell.'!D56,'4.B.sz.mell.'!D56)</f>
        <v>0</v>
      </c>
      <c r="E56" s="64">
        <f>SUM('2.B.sz.mell.'!E56,'3.B.sz.mell.'!E56,'4.B.sz.mell.'!E56)</f>
        <v>0</v>
      </c>
      <c r="F56" s="54">
        <f>SUM('2.B.sz.mell.'!F56,'3.B.sz.mell.'!F56,'4.B.sz.mell.'!F56)</f>
        <v>0</v>
      </c>
      <c r="G56" s="54">
        <f>SUM('2.B.sz.mell.'!G56,'3.B.sz.mell.'!G56,'4.B.sz.mell.'!G56)</f>
        <v>114</v>
      </c>
      <c r="H56" s="54">
        <f>SUM('2.B.sz.mell.'!H56,'3.B.sz.mell.'!H56,'4.B.sz.mell.'!H56)</f>
        <v>114</v>
      </c>
      <c r="I56" s="54">
        <f>SUM('2.B.sz.mell.'!I56,'3.B.sz.mell.'!I56,'4.B.sz.mell.'!I56)</f>
        <v>0</v>
      </c>
      <c r="J56" s="54">
        <f>SUM('2.B.sz.mell.'!J56,'3.B.sz.mell.'!J56,'4.B.sz.mell.'!J56)</f>
        <v>114</v>
      </c>
      <c r="K56" s="54">
        <f>SUM('2.B.sz.mell.'!K56,'3.B.sz.mell.'!K56,'4.B.sz.mell.'!K56)</f>
        <v>0</v>
      </c>
    </row>
    <row r="57" spans="1:11" ht="15" customHeight="1">
      <c r="A57" s="11" t="s">
        <v>261</v>
      </c>
      <c r="B57" s="6" t="s">
        <v>262</v>
      </c>
      <c r="C57" s="64">
        <f>SUM('2.B.sz.mell.'!C57,'3.B.sz.mell.'!C57,'4.B.sz.mell.'!C57)</f>
        <v>0</v>
      </c>
      <c r="D57" s="64">
        <f>SUM('2.B.sz.mell.'!D57,'3.B.sz.mell.'!D57,'4.B.sz.mell.'!D57)</f>
        <v>0</v>
      </c>
      <c r="E57" s="64">
        <f>SUM('2.B.sz.mell.'!E57,'3.B.sz.mell.'!E57,'4.B.sz.mell.'!E57)</f>
        <v>0</v>
      </c>
      <c r="F57" s="54">
        <f>SUM('2.B.sz.mell.'!F57,'3.B.sz.mell.'!F57,'4.B.sz.mell.'!F57)</f>
        <v>0</v>
      </c>
      <c r="G57" s="54">
        <f>SUM('2.B.sz.mell.'!G57,'3.B.sz.mell.'!G57,'4.B.sz.mell.'!G57)</f>
        <v>0</v>
      </c>
      <c r="H57" s="54">
        <f>SUM('2.B.sz.mell.'!H57,'3.B.sz.mell.'!H57,'4.B.sz.mell.'!H57)</f>
        <v>0</v>
      </c>
      <c r="I57" s="54">
        <f>SUM('2.B.sz.mell.'!I57,'3.B.sz.mell.'!I57,'4.B.sz.mell.'!I57)</f>
        <v>0</v>
      </c>
      <c r="J57" s="54">
        <f>SUM('2.B.sz.mell.'!J57,'3.B.sz.mell.'!J57,'4.B.sz.mell.'!J57)</f>
        <v>0</v>
      </c>
      <c r="K57" s="54">
        <f>SUM('2.B.sz.mell.'!K57,'3.B.sz.mell.'!K57,'4.B.sz.mell.'!K57)</f>
        <v>0</v>
      </c>
    </row>
    <row r="58" spans="1:11" ht="15" customHeight="1">
      <c r="A58" s="11" t="s">
        <v>393</v>
      </c>
      <c r="B58" s="6" t="s">
        <v>263</v>
      </c>
      <c r="C58" s="64">
        <f>SUM('2.B.sz.mell.'!C58,'3.B.sz.mell.'!C58,'4.B.sz.mell.'!C58)</f>
        <v>0</v>
      </c>
      <c r="D58" s="64">
        <f>SUM('2.B.sz.mell.'!D58,'3.B.sz.mell.'!D58,'4.B.sz.mell.'!D58)</f>
        <v>0</v>
      </c>
      <c r="E58" s="64">
        <f>SUM('2.B.sz.mell.'!E58,'3.B.sz.mell.'!E58,'4.B.sz.mell.'!E58)</f>
        <v>0</v>
      </c>
      <c r="F58" s="54">
        <f>SUM('2.B.sz.mell.'!F58,'3.B.sz.mell.'!F58,'4.B.sz.mell.'!F58)</f>
        <v>0</v>
      </c>
      <c r="G58" s="54">
        <f>SUM('2.B.sz.mell.'!G58,'3.B.sz.mell.'!G58,'4.B.sz.mell.'!G58)</f>
        <v>0</v>
      </c>
      <c r="H58" s="54">
        <f>SUM('2.B.sz.mell.'!H58,'3.B.sz.mell.'!H58,'4.B.sz.mell.'!H58)</f>
        <v>0</v>
      </c>
      <c r="I58" s="54">
        <f>SUM('2.B.sz.mell.'!I58,'3.B.sz.mell.'!I58,'4.B.sz.mell.'!I58)</f>
        <v>0</v>
      </c>
      <c r="J58" s="54">
        <f>SUM('2.B.sz.mell.'!J58,'3.B.sz.mell.'!J58,'4.B.sz.mell.'!J58)</f>
        <v>0</v>
      </c>
      <c r="K58" s="54">
        <f>SUM('2.B.sz.mell.'!K58,'3.B.sz.mell.'!K58,'4.B.sz.mell.'!K58)</f>
        <v>0</v>
      </c>
    </row>
    <row r="59" spans="1:11" ht="15" customHeight="1">
      <c r="A59" s="11" t="s">
        <v>264</v>
      </c>
      <c r="B59" s="6" t="s">
        <v>265</v>
      </c>
      <c r="C59" s="64">
        <f>SUM('2.B.sz.mell.'!C59,'3.B.sz.mell.'!C59,'4.B.sz.mell.'!C59)</f>
        <v>0</v>
      </c>
      <c r="D59" s="64">
        <f>SUM('2.B.sz.mell.'!D59,'3.B.sz.mell.'!D59,'4.B.sz.mell.'!D59)</f>
        <v>0</v>
      </c>
      <c r="E59" s="64">
        <f>SUM('2.B.sz.mell.'!E59,'3.B.sz.mell.'!E59,'4.B.sz.mell.'!E59)</f>
        <v>0</v>
      </c>
      <c r="F59" s="54">
        <f>SUM('2.B.sz.mell.'!F59,'3.B.sz.mell.'!F59,'4.B.sz.mell.'!F59)</f>
        <v>0</v>
      </c>
      <c r="G59" s="54">
        <f>SUM('2.B.sz.mell.'!G59,'3.B.sz.mell.'!G59,'4.B.sz.mell.'!G59)</f>
        <v>0</v>
      </c>
      <c r="H59" s="54">
        <f>SUM('2.B.sz.mell.'!H59,'3.B.sz.mell.'!H59,'4.B.sz.mell.'!H59)</f>
        <v>0</v>
      </c>
      <c r="I59" s="54">
        <f>SUM('2.B.sz.mell.'!I59,'3.B.sz.mell.'!I59,'4.B.sz.mell.'!I59)</f>
        <v>0</v>
      </c>
      <c r="J59" s="54">
        <f>SUM('2.B.sz.mell.'!J59,'3.B.sz.mell.'!J59,'4.B.sz.mell.'!J59)</f>
        <v>0</v>
      </c>
      <c r="K59" s="54">
        <f>SUM('2.B.sz.mell.'!K59,'3.B.sz.mell.'!K59,'4.B.sz.mell.'!K59)</f>
        <v>0</v>
      </c>
    </row>
    <row r="60" spans="1:11" ht="15" customHeight="1">
      <c r="A60" s="32" t="s">
        <v>414</v>
      </c>
      <c r="B60" s="42" t="s">
        <v>266</v>
      </c>
      <c r="C60" s="64">
        <f>SUM('2.B.sz.mell.'!C60,'3.B.sz.mell.'!C60,'4.B.sz.mell.'!C60)</f>
        <v>0</v>
      </c>
      <c r="D60" s="64">
        <f>SUM('2.B.sz.mell.'!D60,'3.B.sz.mell.'!D60,'4.B.sz.mell.'!D60)</f>
        <v>0</v>
      </c>
      <c r="E60" s="64">
        <f>SUM('2.B.sz.mell.'!E60,'3.B.sz.mell.'!E60,'4.B.sz.mell.'!E60)</f>
        <v>0</v>
      </c>
      <c r="F60" s="54">
        <f>SUM('2.B.sz.mell.'!F60,'3.B.sz.mell.'!F60,'4.B.sz.mell.'!F60)</f>
        <v>0</v>
      </c>
      <c r="G60" s="54">
        <f>SUM('2.B.sz.mell.'!G60,'3.B.sz.mell.'!G60,'4.B.sz.mell.'!G60)</f>
        <v>114</v>
      </c>
      <c r="H60" s="54">
        <f>SUM('2.B.sz.mell.'!H60,'3.B.sz.mell.'!H60,'4.B.sz.mell.'!H60)</f>
        <v>114</v>
      </c>
      <c r="I60" s="54">
        <f>SUM('2.B.sz.mell.'!I60,'3.B.sz.mell.'!I60,'4.B.sz.mell.'!I60)</f>
        <v>0</v>
      </c>
      <c r="J60" s="54">
        <f>SUM('2.B.sz.mell.'!J60,'3.B.sz.mell.'!J60,'4.B.sz.mell.'!J60)</f>
        <v>114</v>
      </c>
      <c r="K60" s="54">
        <f>SUM('2.B.sz.mell.'!K60,'3.B.sz.mell.'!K60,'4.B.sz.mell.'!K60)</f>
        <v>0</v>
      </c>
    </row>
    <row r="61" spans="1:11" ht="15" customHeight="1">
      <c r="A61" s="11" t="s">
        <v>272</v>
      </c>
      <c r="B61" s="6" t="s">
        <v>273</v>
      </c>
      <c r="C61" s="64">
        <f>SUM('2.B.sz.mell.'!C61,'3.B.sz.mell.'!C61,'4.B.sz.mell.'!C61)</f>
        <v>0</v>
      </c>
      <c r="D61" s="64">
        <f>SUM('2.B.sz.mell.'!D61,'3.B.sz.mell.'!D61,'4.B.sz.mell.'!D61)</f>
        <v>0</v>
      </c>
      <c r="E61" s="64">
        <f>SUM('2.B.sz.mell.'!E61,'3.B.sz.mell.'!E61,'4.B.sz.mell.'!E61)</f>
        <v>0</v>
      </c>
      <c r="F61" s="54">
        <f>SUM('2.B.sz.mell.'!F61,'3.B.sz.mell.'!F61,'4.B.sz.mell.'!F61)</f>
        <v>0</v>
      </c>
      <c r="G61" s="54">
        <f>SUM('2.B.sz.mell.'!G61,'3.B.sz.mell.'!G61,'4.B.sz.mell.'!G61)</f>
        <v>0</v>
      </c>
      <c r="H61" s="54">
        <f>SUM('2.B.sz.mell.'!H61,'3.B.sz.mell.'!H61,'4.B.sz.mell.'!H61)</f>
        <v>0</v>
      </c>
      <c r="I61" s="54">
        <f>SUM('2.B.sz.mell.'!I61,'3.B.sz.mell.'!I61,'4.B.sz.mell.'!I61)</f>
        <v>0</v>
      </c>
      <c r="J61" s="54">
        <f>SUM('2.B.sz.mell.'!J61,'3.B.sz.mell.'!J61,'4.B.sz.mell.'!J61)</f>
        <v>0</v>
      </c>
      <c r="K61" s="54">
        <f>SUM('2.B.sz.mell.'!K61,'3.B.sz.mell.'!K61,'4.B.sz.mell.'!K61)</f>
        <v>0</v>
      </c>
    </row>
    <row r="62" spans="1:11" ht="15" customHeight="1">
      <c r="A62" s="5" t="s">
        <v>396</v>
      </c>
      <c r="B62" s="6" t="s">
        <v>274</v>
      </c>
      <c r="C62" s="64">
        <f>SUM('2.B.sz.mell.'!C62,'3.B.sz.mell.'!C62,'4.B.sz.mell.'!C62)</f>
        <v>0</v>
      </c>
      <c r="D62" s="64">
        <f>SUM('2.B.sz.mell.'!D62,'3.B.sz.mell.'!D62,'4.B.sz.mell.'!D62)</f>
        <v>333</v>
      </c>
      <c r="E62" s="64">
        <f>SUM('2.B.sz.mell.'!E62,'3.B.sz.mell.'!E62,'4.B.sz.mell.'!E62)</f>
        <v>0</v>
      </c>
      <c r="F62" s="54">
        <f>SUM('2.B.sz.mell.'!F62,'3.B.sz.mell.'!F62,'4.B.sz.mell.'!F62)</f>
        <v>333</v>
      </c>
      <c r="G62" s="54">
        <f>SUM('2.B.sz.mell.'!G62,'3.B.sz.mell.'!G62,'4.B.sz.mell.'!G62)</f>
        <v>335</v>
      </c>
      <c r="H62" s="54">
        <f>SUM('2.B.sz.mell.'!H62,'3.B.sz.mell.'!H62,'4.B.sz.mell.'!H62)</f>
        <v>225</v>
      </c>
      <c r="I62" s="54">
        <f>SUM('2.B.sz.mell.'!I62,'3.B.sz.mell.'!I62,'4.B.sz.mell.'!I62)</f>
        <v>0</v>
      </c>
      <c r="J62" s="54">
        <f>SUM('2.B.sz.mell.'!J62,'3.B.sz.mell.'!J62,'4.B.sz.mell.'!J62)</f>
        <v>225</v>
      </c>
      <c r="K62" s="54">
        <f>SUM('2.B.sz.mell.'!K62,'3.B.sz.mell.'!K62,'4.B.sz.mell.'!K62)</f>
        <v>0</v>
      </c>
    </row>
    <row r="63" spans="1:11" ht="15" customHeight="1">
      <c r="A63" s="11" t="s">
        <v>397</v>
      </c>
      <c r="B63" s="6" t="s">
        <v>275</v>
      </c>
      <c r="C63" s="64">
        <f>SUM('2.B.sz.mell.'!C63,'3.B.sz.mell.'!C63,'4.B.sz.mell.'!C63)</f>
        <v>1242</v>
      </c>
      <c r="D63" s="64">
        <f>SUM('2.B.sz.mell.'!D63,'3.B.sz.mell.'!D63,'4.B.sz.mell.'!D63)</f>
        <v>0</v>
      </c>
      <c r="E63" s="64">
        <f>SUM('2.B.sz.mell.'!E63,'3.B.sz.mell.'!E63,'4.B.sz.mell.'!E63)</f>
        <v>0</v>
      </c>
      <c r="F63" s="54">
        <f>SUM('2.B.sz.mell.'!F63,'3.B.sz.mell.'!F63,'4.B.sz.mell.'!F63)</f>
        <v>1242</v>
      </c>
      <c r="G63" s="54">
        <f>SUM('2.B.sz.mell.'!G63,'3.B.sz.mell.'!G63,'4.B.sz.mell.'!G63)</f>
        <v>392</v>
      </c>
      <c r="H63" s="54">
        <f>SUM('2.B.sz.mell.'!H63,'3.B.sz.mell.'!H63,'4.B.sz.mell.'!H63)</f>
        <v>0</v>
      </c>
      <c r="I63" s="54">
        <f>SUM('2.B.sz.mell.'!I63,'3.B.sz.mell.'!I63,'4.B.sz.mell.'!I63)</f>
        <v>0</v>
      </c>
      <c r="J63" s="54">
        <f>SUM('2.B.sz.mell.'!J63,'3.B.sz.mell.'!J63,'4.B.sz.mell.'!J63)</f>
        <v>0</v>
      </c>
      <c r="K63" s="54">
        <f>SUM('2.B.sz.mell.'!K63,'3.B.sz.mell.'!K63,'4.B.sz.mell.'!K63)</f>
        <v>0</v>
      </c>
    </row>
    <row r="64" spans="1:11" ht="15" customHeight="1">
      <c r="A64" s="32" t="s">
        <v>417</v>
      </c>
      <c r="B64" s="42" t="s">
        <v>276</v>
      </c>
      <c r="C64" s="54">
        <f>SUM('2.B.sz.mell.'!C64,'3.B.sz.mell.'!C64,'4.B.sz.mell.'!C64)</f>
        <v>1242</v>
      </c>
      <c r="D64" s="54">
        <f>SUM('2.B.sz.mell.'!D64,'3.B.sz.mell.'!D64,'4.B.sz.mell.'!D64)</f>
        <v>333</v>
      </c>
      <c r="E64" s="54">
        <f>SUM('2.B.sz.mell.'!E64,'3.B.sz.mell.'!E64,'4.B.sz.mell.'!E64)</f>
        <v>0</v>
      </c>
      <c r="F64" s="54">
        <f>SUM('2.B.sz.mell.'!F64,'3.B.sz.mell.'!F64,'4.B.sz.mell.'!F64)</f>
        <v>1575</v>
      </c>
      <c r="G64" s="54">
        <f>SUM('2.B.sz.mell.'!G64,'3.B.sz.mell.'!G64,'4.B.sz.mell.'!G64)</f>
        <v>727</v>
      </c>
      <c r="H64" s="54">
        <f>SUM('2.B.sz.mell.'!H64,'3.B.sz.mell.'!H64,'4.B.sz.mell.'!H64)</f>
        <v>225</v>
      </c>
      <c r="I64" s="54">
        <f>SUM('2.B.sz.mell.'!I64,'3.B.sz.mell.'!I64,'4.B.sz.mell.'!I64)</f>
        <v>0</v>
      </c>
      <c r="J64" s="54">
        <f>SUM('2.B.sz.mell.'!J64,'3.B.sz.mell.'!J64,'4.B.sz.mell.'!J64)</f>
        <v>225</v>
      </c>
      <c r="K64" s="54">
        <f>SUM('2.B.sz.mell.'!K64,'3.B.sz.mell.'!K64,'4.B.sz.mell.'!K64)</f>
        <v>0</v>
      </c>
    </row>
    <row r="65" spans="1:11" ht="15" customHeight="1">
      <c r="A65" s="47" t="s">
        <v>5</v>
      </c>
      <c r="B65" s="48"/>
      <c r="C65" s="54">
        <f>SUM('2.B.sz.mell.'!C65,'3.B.sz.mell.'!C65,'4.B.sz.mell.'!C65)</f>
        <v>1242</v>
      </c>
      <c r="D65" s="54">
        <f>SUM('2.B.sz.mell.'!D65,'3.B.sz.mell.'!D65,'4.B.sz.mell.'!D65)</f>
        <v>333</v>
      </c>
      <c r="E65" s="54">
        <f>SUM('2.B.sz.mell.'!E65,'3.B.sz.mell.'!E65,'4.B.sz.mell.'!E65)</f>
        <v>0</v>
      </c>
      <c r="F65" s="54">
        <f>SUM('2.B.sz.mell.'!F65,'3.B.sz.mell.'!F65,'4.B.sz.mell.'!F65)</f>
        <v>1575</v>
      </c>
      <c r="G65" s="54">
        <f>SUM('2.B.sz.mell.'!G65,'3.B.sz.mell.'!G65,'4.B.sz.mell.'!G65)</f>
        <v>39542</v>
      </c>
      <c r="H65" s="54">
        <f>SUM('2.B.sz.mell.'!H65,'3.B.sz.mell.'!H65,'4.B.sz.mell.'!H65)</f>
        <v>39040</v>
      </c>
      <c r="I65" s="54">
        <f>SUM('2.B.sz.mell.'!I65,'3.B.sz.mell.'!I65,'4.B.sz.mell.'!I65)</f>
        <v>0</v>
      </c>
      <c r="J65" s="54">
        <f>SUM('2.B.sz.mell.'!J65,'3.B.sz.mell.'!J65,'4.B.sz.mell.'!J65)</f>
        <v>39040</v>
      </c>
      <c r="K65" s="54">
        <f>SUM('2.B.sz.mell.'!K65,'3.B.sz.mell.'!K65,'4.B.sz.mell.'!K65)</f>
        <v>0</v>
      </c>
    </row>
    <row r="66" spans="1:11" ht="15.75">
      <c r="A66" s="39" t="s">
        <v>416</v>
      </c>
      <c r="B66" s="28" t="s">
        <v>277</v>
      </c>
      <c r="C66" s="54">
        <f>SUM('2.B.sz.mell.'!C66,'3.B.sz.mell.'!C66,'4.B.sz.mell.'!C66)</f>
        <v>221414</v>
      </c>
      <c r="D66" s="54">
        <f>SUM('2.B.sz.mell.'!D66,'3.B.sz.mell.'!D66,'4.B.sz.mell.'!D66)</f>
        <v>21750</v>
      </c>
      <c r="E66" s="54">
        <f>SUM('2.B.sz.mell.'!E66,'3.B.sz.mell.'!E66,'4.B.sz.mell.'!E66)</f>
        <v>0</v>
      </c>
      <c r="F66" s="54">
        <f>SUM('2.B.sz.mell.'!F66,'3.B.sz.mell.'!F66,'4.B.sz.mell.'!F66)</f>
        <v>243164</v>
      </c>
      <c r="G66" s="54">
        <f>SUM('2.B.sz.mell.'!G66,'3.B.sz.mell.'!G66,'4.B.sz.mell.'!G66)</f>
        <v>337324</v>
      </c>
      <c r="H66" s="54">
        <f>SUM('2.B.sz.mell.'!H66,'3.B.sz.mell.'!H66,'4.B.sz.mell.'!H66)</f>
        <v>329312</v>
      </c>
      <c r="I66" s="54">
        <f>SUM('2.B.sz.mell.'!I66,'3.B.sz.mell.'!I66,'4.B.sz.mell.'!I66)</f>
        <v>262169</v>
      </c>
      <c r="J66" s="54">
        <f>SUM('2.B.sz.mell.'!J66,'3.B.sz.mell.'!J66,'4.B.sz.mell.'!J66)</f>
        <v>67143</v>
      </c>
      <c r="K66" s="54">
        <f>SUM('2.B.sz.mell.'!K66,'3.B.sz.mell.'!K66,'4.B.sz.mell.'!K66)</f>
        <v>0</v>
      </c>
    </row>
    <row r="67" spans="1:11" ht="15.75">
      <c r="A67" s="50" t="s">
        <v>6</v>
      </c>
      <c r="B67" s="49"/>
      <c r="C67" s="64">
        <f>C48-'Kiadás nettó összesen-táj'!C74</f>
        <v>6255</v>
      </c>
      <c r="D67" s="64">
        <f>D48-'Kiadás nettó összesen-táj'!D74</f>
        <v>-13626</v>
      </c>
      <c r="E67" s="64">
        <f>E48-'Kiadás nettó összesen-táj'!E74</f>
        <v>-4294</v>
      </c>
      <c r="F67" s="54">
        <f>SUM('2.B.sz.mell.'!F67,'3.B.sz.mell.'!F67,'4.B.sz.mell.'!F67)</f>
        <v>-11665</v>
      </c>
      <c r="G67" s="54">
        <f>SUM('2.B.sz.mell.'!G67,'3.B.sz.mell.'!G67,'4.B.sz.mell.'!G67)</f>
        <v>2940</v>
      </c>
      <c r="H67" s="54">
        <f>SUM('2.B.sz.mell.'!H67,'3.B.sz.mell.'!H67,'4.B.sz.mell.'!H67)</f>
        <v>36470</v>
      </c>
      <c r="I67" s="54">
        <f>SUM('2.B.sz.mell.'!I67,'3.B.sz.mell.'!I67,'4.B.sz.mell.'!I67)</f>
        <v>56998</v>
      </c>
      <c r="J67" s="54">
        <f>SUM('2.B.sz.mell.'!J67,'3.B.sz.mell.'!J67,'4.B.sz.mell.'!J67)</f>
        <v>-16234</v>
      </c>
      <c r="K67" s="54">
        <f>SUM('2.B.sz.mell.'!K67,'3.B.sz.mell.'!K67,'4.B.sz.mell.'!K67)</f>
        <v>-4294</v>
      </c>
    </row>
    <row r="68" spans="1:11" ht="15.75">
      <c r="A68" s="50" t="s">
        <v>7</v>
      </c>
      <c r="B68" s="49"/>
      <c r="C68" s="64">
        <f>C65-'Kiadás összesen-táj'!C97</f>
        <v>-13408</v>
      </c>
      <c r="D68" s="64">
        <f>D65-'Kiadás összesen-táj'!D97</f>
        <v>-14427</v>
      </c>
      <c r="E68" s="64">
        <f>E65-'Kiadás összesen-táj'!E97</f>
        <v>0</v>
      </c>
      <c r="F68" s="54">
        <f>SUM('2.B.sz.mell.'!F68,'3.B.sz.mell.'!F68,'4.B.sz.mell.'!F68)</f>
        <v>-27835</v>
      </c>
      <c r="G68" s="54">
        <f>SUM('2.B.sz.mell.'!G68,'3.B.sz.mell.'!G68,'4.B.sz.mell.'!G68)</f>
        <v>-40478</v>
      </c>
      <c r="H68" s="54">
        <f>SUM('2.B.sz.mell.'!H68,'3.B.sz.mell.'!H68,'4.B.sz.mell.'!H68)</f>
        <v>-37701</v>
      </c>
      <c r="I68" s="54">
        <f>SUM('2.B.sz.mell.'!I68,'3.B.sz.mell.'!I68,'4.B.sz.mell.'!I68)</f>
        <v>-21389</v>
      </c>
      <c r="J68" s="54">
        <f>SUM('2.B.sz.mell.'!J68,'3.B.sz.mell.'!J68,'4.B.sz.mell.'!J68)</f>
        <v>-16312</v>
      </c>
      <c r="K68" s="54">
        <f>SUM('2.B.sz.mell.'!K68,'3.B.sz.mell.'!K68,'4.B.sz.mell.'!K68)</f>
        <v>0</v>
      </c>
    </row>
    <row r="69" spans="1:11" ht="15">
      <c r="A69" s="30" t="s">
        <v>398</v>
      </c>
      <c r="B69" s="5" t="s">
        <v>278</v>
      </c>
      <c r="C69" s="64">
        <f>SUM('2.B.sz.mell.'!C69,'3.B.sz.mell.'!C69,'4.B.sz.mell.'!C69)</f>
        <v>0</v>
      </c>
      <c r="D69" s="64">
        <f>SUM('2.B.sz.mell.'!D69,'3.B.sz.mell.'!D69,'4.B.sz.mell.'!D69)</f>
        <v>0</v>
      </c>
      <c r="E69" s="64">
        <f>SUM('2.B.sz.mell.'!E69,'3.B.sz.mell.'!E69,'4.B.sz.mell.'!E69)</f>
        <v>0</v>
      </c>
      <c r="F69" s="54">
        <f>SUM(C69:E69)</f>
        <v>0</v>
      </c>
      <c r="G69" s="54">
        <f>SUM('2.B.sz.mell.'!G69,'3.B.sz.mell.'!G69,'4.B.sz.mell.'!G69)</f>
        <v>0</v>
      </c>
      <c r="H69" s="54">
        <f>SUM('2.B.sz.mell.'!H69,'3.B.sz.mell.'!H69,'4.B.sz.mell.'!H69)</f>
        <v>0</v>
      </c>
      <c r="I69" s="54">
        <f>SUM('2.B.sz.mell.'!I69,'3.B.sz.mell.'!I69,'4.B.sz.mell.'!I69)</f>
        <v>0</v>
      </c>
      <c r="J69" s="54">
        <f>SUM('2.B.sz.mell.'!J69,'3.B.sz.mell.'!J69,'4.B.sz.mell.'!J69)</f>
        <v>0</v>
      </c>
      <c r="K69" s="54">
        <f>SUM('2.B.sz.mell.'!K69,'3.B.sz.mell.'!K69,'4.B.sz.mell.'!K69)</f>
        <v>0</v>
      </c>
    </row>
    <row r="70" spans="1:11" ht="15">
      <c r="A70" s="11" t="s">
        <v>279</v>
      </c>
      <c r="B70" s="5" t="s">
        <v>280</v>
      </c>
      <c r="C70" s="64">
        <f>SUM('2.B.sz.mell.'!C70,'3.B.sz.mell.'!C70,'4.B.sz.mell.'!C70)</f>
        <v>0</v>
      </c>
      <c r="D70" s="64">
        <f>SUM('2.B.sz.mell.'!D70,'3.B.sz.mell.'!D70,'4.B.sz.mell.'!D70)</f>
        <v>0</v>
      </c>
      <c r="E70" s="64">
        <f>SUM('2.B.sz.mell.'!E70,'3.B.sz.mell.'!E70,'4.B.sz.mell.'!E70)</f>
        <v>0</v>
      </c>
      <c r="F70" s="54">
        <f>SUM(C70:E70)</f>
        <v>0</v>
      </c>
      <c r="G70" s="54">
        <f>SUM('2.B.sz.mell.'!G70,'3.B.sz.mell.'!G70,'4.B.sz.mell.'!G70)</f>
        <v>0</v>
      </c>
      <c r="H70" s="54">
        <f>SUM('2.B.sz.mell.'!H70,'3.B.sz.mell.'!H70,'4.B.sz.mell.'!H70)</f>
        <v>0</v>
      </c>
      <c r="I70" s="54">
        <f>SUM('2.B.sz.mell.'!I70,'3.B.sz.mell.'!I70,'4.B.sz.mell.'!I70)</f>
        <v>0</v>
      </c>
      <c r="J70" s="54">
        <f>SUM('2.B.sz.mell.'!J70,'3.B.sz.mell.'!J70,'4.B.sz.mell.'!J70)</f>
        <v>0</v>
      </c>
      <c r="K70" s="54">
        <f>SUM('2.B.sz.mell.'!K70,'3.B.sz.mell.'!K70,'4.B.sz.mell.'!K70)</f>
        <v>0</v>
      </c>
    </row>
    <row r="71" spans="1:11" ht="15">
      <c r="A71" s="30" t="s">
        <v>399</v>
      </c>
      <c r="B71" s="5" t="s">
        <v>281</v>
      </c>
      <c r="C71" s="64">
        <f>SUM('2.B.sz.mell.'!C71,'3.B.sz.mell.'!C71,'4.B.sz.mell.'!C71)</f>
        <v>0</v>
      </c>
      <c r="D71" s="64">
        <f>SUM('2.B.sz.mell.'!D71,'3.B.sz.mell.'!D71,'4.B.sz.mell.'!D71)</f>
        <v>0</v>
      </c>
      <c r="E71" s="64">
        <f>SUM('2.B.sz.mell.'!E71,'3.B.sz.mell.'!E71,'4.B.sz.mell.'!E71)</f>
        <v>0</v>
      </c>
      <c r="F71" s="54">
        <f aca="true" t="shared" si="0" ref="F71:F94">SUM(C71:E71)</f>
        <v>0</v>
      </c>
      <c r="G71" s="54">
        <f>SUM('2.B.sz.mell.'!G71,'3.B.sz.mell.'!G71,'4.B.sz.mell.'!G71)</f>
        <v>0</v>
      </c>
      <c r="H71" s="54">
        <f>SUM('2.B.sz.mell.'!H71,'3.B.sz.mell.'!H71,'4.B.sz.mell.'!H71)</f>
        <v>0</v>
      </c>
      <c r="I71" s="54">
        <f>SUM('2.B.sz.mell.'!I71,'3.B.sz.mell.'!I71,'4.B.sz.mell.'!I71)</f>
        <v>0</v>
      </c>
      <c r="J71" s="54">
        <f>SUM('2.B.sz.mell.'!J71,'3.B.sz.mell.'!J71,'4.B.sz.mell.'!J71)</f>
        <v>0</v>
      </c>
      <c r="K71" s="54">
        <f>SUM('2.B.sz.mell.'!K71,'3.B.sz.mell.'!K71,'4.B.sz.mell.'!K71)</f>
        <v>0</v>
      </c>
    </row>
    <row r="72" spans="1:11" ht="15">
      <c r="A72" s="13" t="s">
        <v>418</v>
      </c>
      <c r="B72" s="7" t="s">
        <v>282</v>
      </c>
      <c r="C72" s="64">
        <f>SUM('2.B.sz.mell.'!C72,'3.B.sz.mell.'!C72,'4.B.sz.mell.'!C72)</f>
        <v>0</v>
      </c>
      <c r="D72" s="64">
        <f>SUM('2.B.sz.mell.'!D72,'3.B.sz.mell.'!D72,'4.B.sz.mell.'!D72)</f>
        <v>0</v>
      </c>
      <c r="E72" s="64">
        <f>SUM('2.B.sz.mell.'!E72,'3.B.sz.mell.'!E72,'4.B.sz.mell.'!E72)</f>
        <v>0</v>
      </c>
      <c r="F72" s="54">
        <f t="shared" si="0"/>
        <v>0</v>
      </c>
      <c r="G72" s="54">
        <f>SUM('2.B.sz.mell.'!G72,'3.B.sz.mell.'!G72,'4.B.sz.mell.'!G72)</f>
        <v>0</v>
      </c>
      <c r="H72" s="54">
        <f>SUM('2.B.sz.mell.'!H72,'3.B.sz.mell.'!H72,'4.B.sz.mell.'!H72)</f>
        <v>0</v>
      </c>
      <c r="I72" s="54">
        <f>SUM('2.B.sz.mell.'!I72,'3.B.sz.mell.'!I72,'4.B.sz.mell.'!I72)</f>
        <v>0</v>
      </c>
      <c r="J72" s="54">
        <f>SUM('2.B.sz.mell.'!J72,'3.B.sz.mell.'!J72,'4.B.sz.mell.'!J72)</f>
        <v>0</v>
      </c>
      <c r="K72" s="54">
        <f>SUM('2.B.sz.mell.'!K72,'3.B.sz.mell.'!K72,'4.B.sz.mell.'!K72)</f>
        <v>0</v>
      </c>
    </row>
    <row r="73" spans="1:11" ht="15">
      <c r="A73" s="11" t="s">
        <v>400</v>
      </c>
      <c r="B73" s="5" t="s">
        <v>283</v>
      </c>
      <c r="C73" s="64">
        <f>SUM('2.B.sz.mell.'!C73,'3.B.sz.mell.'!C73,'4.B.sz.mell.'!C73)</f>
        <v>0</v>
      </c>
      <c r="D73" s="64">
        <f>SUM('2.B.sz.mell.'!D73,'3.B.sz.mell.'!D73,'4.B.sz.mell.'!D73)</f>
        <v>0</v>
      </c>
      <c r="E73" s="64">
        <f>SUM('2.B.sz.mell.'!E73,'3.B.sz.mell.'!E73,'4.B.sz.mell.'!E73)</f>
        <v>0</v>
      </c>
      <c r="F73" s="54">
        <f t="shared" si="0"/>
        <v>0</v>
      </c>
      <c r="G73" s="54">
        <f>SUM('2.B.sz.mell.'!G73,'3.B.sz.mell.'!G73,'4.B.sz.mell.'!G73)</f>
        <v>0</v>
      </c>
      <c r="H73" s="54">
        <f>SUM('2.B.sz.mell.'!H73,'3.B.sz.mell.'!H73,'4.B.sz.mell.'!H73)</f>
        <v>0</v>
      </c>
      <c r="I73" s="54">
        <f>SUM('2.B.sz.mell.'!I73,'3.B.sz.mell.'!I73,'4.B.sz.mell.'!I73)</f>
        <v>0</v>
      </c>
      <c r="J73" s="54">
        <f>SUM('2.B.sz.mell.'!J73,'3.B.sz.mell.'!J73,'4.B.sz.mell.'!J73)</f>
        <v>0</v>
      </c>
      <c r="K73" s="54">
        <f>SUM('2.B.sz.mell.'!K73,'3.B.sz.mell.'!K73,'4.B.sz.mell.'!K73)</f>
        <v>0</v>
      </c>
    </row>
    <row r="74" spans="1:11" ht="15">
      <c r="A74" s="30" t="s">
        <v>284</v>
      </c>
      <c r="B74" s="5" t="s">
        <v>285</v>
      </c>
      <c r="C74" s="64">
        <f>SUM('2.B.sz.mell.'!C74,'3.B.sz.mell.'!C74,'4.B.sz.mell.'!C74)</f>
        <v>0</v>
      </c>
      <c r="D74" s="64">
        <f>SUM('2.B.sz.mell.'!D74,'3.B.sz.mell.'!D74,'4.B.sz.mell.'!D74)</f>
        <v>0</v>
      </c>
      <c r="E74" s="64">
        <f>SUM('2.B.sz.mell.'!E74,'3.B.sz.mell.'!E74,'4.B.sz.mell.'!E74)</f>
        <v>0</v>
      </c>
      <c r="F74" s="54">
        <f t="shared" si="0"/>
        <v>0</v>
      </c>
      <c r="G74" s="54">
        <f>SUM('2.B.sz.mell.'!G74,'3.B.sz.mell.'!G74,'4.B.sz.mell.'!G74)</f>
        <v>0</v>
      </c>
      <c r="H74" s="54">
        <f>SUM('2.B.sz.mell.'!H74,'3.B.sz.mell.'!H74,'4.B.sz.mell.'!H74)</f>
        <v>0</v>
      </c>
      <c r="I74" s="54">
        <f>SUM('2.B.sz.mell.'!I74,'3.B.sz.mell.'!I74,'4.B.sz.mell.'!I74)</f>
        <v>0</v>
      </c>
      <c r="J74" s="54">
        <f>SUM('2.B.sz.mell.'!J74,'3.B.sz.mell.'!J74,'4.B.sz.mell.'!J74)</f>
        <v>0</v>
      </c>
      <c r="K74" s="54">
        <f>SUM('2.B.sz.mell.'!K74,'3.B.sz.mell.'!K74,'4.B.sz.mell.'!K74)</f>
        <v>0</v>
      </c>
    </row>
    <row r="75" spans="1:11" ht="15">
      <c r="A75" s="11" t="s">
        <v>401</v>
      </c>
      <c r="B75" s="5" t="s">
        <v>286</v>
      </c>
      <c r="C75" s="64">
        <f>SUM('2.B.sz.mell.'!C75,'3.B.sz.mell.'!C75,'4.B.sz.mell.'!C75)</f>
        <v>0</v>
      </c>
      <c r="D75" s="64">
        <f>SUM('2.B.sz.mell.'!D75,'3.B.sz.mell.'!D75,'4.B.sz.mell.'!D75)</f>
        <v>0</v>
      </c>
      <c r="E75" s="64">
        <f>SUM('2.B.sz.mell.'!E75,'3.B.sz.mell.'!E75,'4.B.sz.mell.'!E75)</f>
        <v>0</v>
      </c>
      <c r="F75" s="54">
        <f t="shared" si="0"/>
        <v>0</v>
      </c>
      <c r="G75" s="54">
        <f>SUM('2.B.sz.mell.'!G75,'3.B.sz.mell.'!G75,'4.B.sz.mell.'!G75)</f>
        <v>0</v>
      </c>
      <c r="H75" s="54">
        <f>SUM('2.B.sz.mell.'!H75,'3.B.sz.mell.'!H75,'4.B.sz.mell.'!H75)</f>
        <v>0</v>
      </c>
      <c r="I75" s="54">
        <f>SUM('2.B.sz.mell.'!I75,'3.B.sz.mell.'!I75,'4.B.sz.mell.'!I75)</f>
        <v>0</v>
      </c>
      <c r="J75" s="54">
        <f>SUM('2.B.sz.mell.'!J75,'3.B.sz.mell.'!J75,'4.B.sz.mell.'!J75)</f>
        <v>0</v>
      </c>
      <c r="K75" s="54">
        <f>SUM('2.B.sz.mell.'!K75,'3.B.sz.mell.'!K75,'4.B.sz.mell.'!K75)</f>
        <v>0</v>
      </c>
    </row>
    <row r="76" spans="1:11" ht="15">
      <c r="A76" s="30" t="s">
        <v>287</v>
      </c>
      <c r="B76" s="5" t="s">
        <v>288</v>
      </c>
      <c r="C76" s="64">
        <f>SUM('2.B.sz.mell.'!C76,'3.B.sz.mell.'!C76,'4.B.sz.mell.'!C76)</f>
        <v>0</v>
      </c>
      <c r="D76" s="64">
        <f>SUM('2.B.sz.mell.'!D76,'3.B.sz.mell.'!D76,'4.B.sz.mell.'!D76)</f>
        <v>0</v>
      </c>
      <c r="E76" s="64">
        <f>SUM('2.B.sz.mell.'!E76,'3.B.sz.mell.'!E76,'4.B.sz.mell.'!E76)</f>
        <v>0</v>
      </c>
      <c r="F76" s="54">
        <f t="shared" si="0"/>
        <v>0</v>
      </c>
      <c r="G76" s="54">
        <f>SUM('2.B.sz.mell.'!G76,'3.B.sz.mell.'!G76,'4.B.sz.mell.'!G76)</f>
        <v>0</v>
      </c>
      <c r="H76" s="54">
        <f>SUM('2.B.sz.mell.'!H76,'3.B.sz.mell.'!H76,'4.B.sz.mell.'!H76)</f>
        <v>0</v>
      </c>
      <c r="I76" s="54">
        <f>SUM('2.B.sz.mell.'!I76,'3.B.sz.mell.'!I76,'4.B.sz.mell.'!I76)</f>
        <v>0</v>
      </c>
      <c r="J76" s="54">
        <f>SUM('2.B.sz.mell.'!J76,'3.B.sz.mell.'!J76,'4.B.sz.mell.'!J76)</f>
        <v>0</v>
      </c>
      <c r="K76" s="54">
        <f>SUM('2.B.sz.mell.'!K76,'3.B.sz.mell.'!K76,'4.B.sz.mell.'!K76)</f>
        <v>0</v>
      </c>
    </row>
    <row r="77" spans="1:11" ht="15">
      <c r="A77" s="12" t="s">
        <v>419</v>
      </c>
      <c r="B77" s="7" t="s">
        <v>289</v>
      </c>
      <c r="C77" s="64">
        <f>SUM('2.B.sz.mell.'!C77,'3.B.sz.mell.'!C77,'4.B.sz.mell.'!C77)</f>
        <v>0</v>
      </c>
      <c r="D77" s="64">
        <f>SUM('2.B.sz.mell.'!D77,'3.B.sz.mell.'!D77,'4.B.sz.mell.'!D77)</f>
        <v>0</v>
      </c>
      <c r="E77" s="64">
        <f>SUM('2.B.sz.mell.'!E77,'3.B.sz.mell.'!E77,'4.B.sz.mell.'!E77)</f>
        <v>0</v>
      </c>
      <c r="F77" s="54">
        <f t="shared" si="0"/>
        <v>0</v>
      </c>
      <c r="G77" s="54">
        <f>SUM('2.B.sz.mell.'!G77,'3.B.sz.mell.'!G77,'4.B.sz.mell.'!G77)</f>
        <v>0</v>
      </c>
      <c r="H77" s="54">
        <f>SUM('2.B.sz.mell.'!H77,'3.B.sz.mell.'!H77,'4.B.sz.mell.'!H77)</f>
        <v>0</v>
      </c>
      <c r="I77" s="54">
        <f>SUM('2.B.sz.mell.'!I77,'3.B.sz.mell.'!I77,'4.B.sz.mell.'!I77)</f>
        <v>0</v>
      </c>
      <c r="J77" s="54">
        <f>SUM('2.B.sz.mell.'!J77,'3.B.sz.mell.'!J77,'4.B.sz.mell.'!J77)</f>
        <v>0</v>
      </c>
      <c r="K77" s="54">
        <f>SUM('2.B.sz.mell.'!K77,'3.B.sz.mell.'!K77,'4.B.sz.mell.'!K77)</f>
        <v>0</v>
      </c>
    </row>
    <row r="78" spans="1:11" ht="15">
      <c r="A78" s="5" t="s">
        <v>456</v>
      </c>
      <c r="B78" s="5" t="s">
        <v>290</v>
      </c>
      <c r="C78" s="64">
        <f>SUM('2.B.sz.mell.'!C78,'3.B.sz.mell.'!C78,'4.B.sz.mell.'!C78)</f>
        <v>0</v>
      </c>
      <c r="D78" s="64">
        <f>SUM('2.B.sz.mell.'!D78,'3.B.sz.mell.'!D78,'4.B.sz.mell.'!D78)</f>
        <v>13626</v>
      </c>
      <c r="E78" s="64">
        <f>SUM('2.B.sz.mell.'!E78,'3.B.sz.mell.'!E78,'4.B.sz.mell.'!E78)</f>
        <v>4294</v>
      </c>
      <c r="F78" s="64">
        <f>SUM('2.B.sz.mell.'!F78,'3.B.sz.mell.'!F78,'4.B.sz.mell.'!F78)</f>
        <v>17920</v>
      </c>
      <c r="G78" s="54">
        <f>SUM('2.B.sz.mell.'!G78,'3.B.sz.mell.'!G78,'4.B.sz.mell.'!G78)</f>
        <v>24149</v>
      </c>
      <c r="H78" s="54">
        <f>SUM('2.B.sz.mell.'!H78,'3.B.sz.mell.'!H78,'4.B.sz.mell.'!H78)</f>
        <v>27033</v>
      </c>
      <c r="I78" s="54">
        <f>SUM('2.B.sz.mell.'!I78,'3.B.sz.mell.'!I78,'4.B.sz.mell.'!I78)</f>
        <v>7428</v>
      </c>
      <c r="J78" s="54">
        <f>SUM('2.B.sz.mell.'!J78,'3.B.sz.mell.'!J78,'4.B.sz.mell.'!J78)</f>
        <v>15311</v>
      </c>
      <c r="K78" s="54">
        <f>SUM('2.B.sz.mell.'!K78,'3.B.sz.mell.'!K78,'4.B.sz.mell.'!K78)</f>
        <v>4294</v>
      </c>
    </row>
    <row r="79" spans="1:11" ht="15">
      <c r="A79" s="5" t="s">
        <v>457</v>
      </c>
      <c r="B79" s="5" t="s">
        <v>290</v>
      </c>
      <c r="C79" s="64">
        <f>SUM('2.B.sz.mell.'!C79,'3.B.sz.mell.'!C79,'4.B.sz.mell.'!C79)</f>
        <v>7153</v>
      </c>
      <c r="D79" s="64">
        <f>SUM('2.B.sz.mell.'!D79,'3.B.sz.mell.'!D79,'4.B.sz.mell.'!D79)</f>
        <v>14427</v>
      </c>
      <c r="E79" s="64">
        <f>SUM('2.B.sz.mell.'!E79,'3.B.sz.mell.'!E79,'4.B.sz.mell.'!E79)</f>
        <v>0</v>
      </c>
      <c r="F79" s="64">
        <f>SUM('2.B.sz.mell.'!F79,'3.B.sz.mell.'!F79,'4.B.sz.mell.'!F79)</f>
        <v>21580</v>
      </c>
      <c r="G79" s="54">
        <f>SUM('2.B.sz.mell.'!G79,'3.B.sz.mell.'!G79,'4.B.sz.mell.'!G79)</f>
        <v>19196</v>
      </c>
      <c r="H79" s="54">
        <f>SUM('2.B.sz.mell.'!H79,'3.B.sz.mell.'!H79,'4.B.sz.mell.'!H79)</f>
        <v>16312</v>
      </c>
      <c r="I79" s="54">
        <f>SUM('2.B.sz.mell.'!I79,'3.B.sz.mell.'!I79,'4.B.sz.mell.'!I79)</f>
        <v>0</v>
      </c>
      <c r="J79" s="54">
        <f>SUM('2.B.sz.mell.'!J79,'3.B.sz.mell.'!J79,'4.B.sz.mell.'!J79)</f>
        <v>16312</v>
      </c>
      <c r="K79" s="54">
        <f>SUM('2.B.sz.mell.'!K79,'3.B.sz.mell.'!K79,'4.B.sz.mell.'!K79)</f>
        <v>0</v>
      </c>
    </row>
    <row r="80" spans="1:11" ht="15">
      <c r="A80" s="5" t="s">
        <v>454</v>
      </c>
      <c r="B80" s="5" t="s">
        <v>291</v>
      </c>
      <c r="C80" s="64">
        <f>SUM('2.B.sz.mell.'!C80,'3.B.sz.mell.'!C80,'4.B.sz.mell.'!C80)</f>
        <v>0</v>
      </c>
      <c r="D80" s="64">
        <f>SUM('2.B.sz.mell.'!D80,'3.B.sz.mell.'!D80,'4.B.sz.mell.'!D80)</f>
        <v>0</v>
      </c>
      <c r="E80" s="64">
        <f>SUM('2.B.sz.mell.'!E80,'3.B.sz.mell.'!E80,'4.B.sz.mell.'!E80)</f>
        <v>0</v>
      </c>
      <c r="F80" s="54">
        <f t="shared" si="0"/>
        <v>0</v>
      </c>
      <c r="G80" s="54">
        <f>SUM('2.B.sz.mell.'!G80,'3.B.sz.mell.'!G80,'4.B.sz.mell.'!G80)</f>
        <v>0</v>
      </c>
      <c r="H80" s="54">
        <f>SUM('2.B.sz.mell.'!H80,'3.B.sz.mell.'!H80,'4.B.sz.mell.'!H80)</f>
        <v>0</v>
      </c>
      <c r="I80" s="54">
        <f>SUM('2.B.sz.mell.'!I80,'3.B.sz.mell.'!I80,'4.B.sz.mell.'!I80)</f>
        <v>0</v>
      </c>
      <c r="J80" s="54">
        <f>SUM('2.B.sz.mell.'!J80,'3.B.sz.mell.'!J80,'4.B.sz.mell.'!J80)</f>
        <v>0</v>
      </c>
      <c r="K80" s="54">
        <f>SUM('2.B.sz.mell.'!K80,'3.B.sz.mell.'!K80,'4.B.sz.mell.'!K80)</f>
        <v>0</v>
      </c>
    </row>
    <row r="81" spans="1:11" ht="15">
      <c r="A81" s="5" t="s">
        <v>455</v>
      </c>
      <c r="B81" s="5" t="s">
        <v>291</v>
      </c>
      <c r="C81" s="64">
        <f>SUM('2.B.sz.mell.'!C81,'3.B.sz.mell.'!C81,'4.B.sz.mell.'!C81)</f>
        <v>0</v>
      </c>
      <c r="D81" s="64">
        <f>SUM('2.B.sz.mell.'!D81,'3.B.sz.mell.'!D81,'4.B.sz.mell.'!D81)</f>
        <v>0</v>
      </c>
      <c r="E81" s="64">
        <f>SUM('2.B.sz.mell.'!E81,'3.B.sz.mell.'!E81,'4.B.sz.mell.'!E81)</f>
        <v>0</v>
      </c>
      <c r="F81" s="54">
        <f t="shared" si="0"/>
        <v>0</v>
      </c>
      <c r="G81" s="54">
        <f>SUM('2.B.sz.mell.'!G81,'3.B.sz.mell.'!G81,'4.B.sz.mell.'!G81)</f>
        <v>0</v>
      </c>
      <c r="H81" s="54">
        <f>SUM('2.B.sz.mell.'!H81,'3.B.sz.mell.'!H81,'4.B.sz.mell.'!H81)</f>
        <v>0</v>
      </c>
      <c r="I81" s="54">
        <f>SUM('2.B.sz.mell.'!I81,'3.B.sz.mell.'!I81,'4.B.sz.mell.'!I81)</f>
        <v>0</v>
      </c>
      <c r="J81" s="54">
        <f>SUM('2.B.sz.mell.'!J81,'3.B.sz.mell.'!J81,'4.B.sz.mell.'!J81)</f>
        <v>0</v>
      </c>
      <c r="K81" s="54">
        <f>SUM('2.B.sz.mell.'!K81,'3.B.sz.mell.'!K81,'4.B.sz.mell.'!K81)</f>
        <v>0</v>
      </c>
    </row>
    <row r="82" spans="1:11" ht="15">
      <c r="A82" s="7" t="s">
        <v>420</v>
      </c>
      <c r="B82" s="7" t="s">
        <v>292</v>
      </c>
      <c r="C82" s="54">
        <f>SUM('2.B.sz.mell.'!C82,'3.B.sz.mell.'!C82,'4.B.sz.mell.'!C82)</f>
        <v>7153</v>
      </c>
      <c r="D82" s="54">
        <f>SUM('2.B.sz.mell.'!D82,'3.B.sz.mell.'!D82,'4.B.sz.mell.'!D82)</f>
        <v>28053</v>
      </c>
      <c r="E82" s="54">
        <f>SUM('2.B.sz.mell.'!E82,'3.B.sz.mell.'!E82,'4.B.sz.mell.'!E82)</f>
        <v>4294</v>
      </c>
      <c r="F82" s="54">
        <f>SUM('2.B.sz.mell.'!F82,'3.B.sz.mell.'!F82,'4.B.sz.mell.'!F82)</f>
        <v>39500</v>
      </c>
      <c r="G82" s="54">
        <f>SUM('2.B.sz.mell.'!G82,'3.B.sz.mell.'!G82,'4.B.sz.mell.'!G82)</f>
        <v>43345</v>
      </c>
      <c r="H82" s="54">
        <f>SUM('2.B.sz.mell.'!H82,'3.B.sz.mell.'!H82,'4.B.sz.mell.'!H82)</f>
        <v>43345</v>
      </c>
      <c r="I82" s="54">
        <f>SUM('2.B.sz.mell.'!I82,'3.B.sz.mell.'!I82,'4.B.sz.mell.'!I82)</f>
        <v>7428</v>
      </c>
      <c r="J82" s="54">
        <f>SUM('2.B.sz.mell.'!J82,'3.B.sz.mell.'!J82,'4.B.sz.mell.'!J82)</f>
        <v>31623</v>
      </c>
      <c r="K82" s="54">
        <f>SUM('2.B.sz.mell.'!K82,'3.B.sz.mell.'!K82,'4.B.sz.mell.'!K82)</f>
        <v>4294</v>
      </c>
    </row>
    <row r="83" spans="1:11" ht="15">
      <c r="A83" s="30" t="s">
        <v>293</v>
      </c>
      <c r="B83" s="5" t="s">
        <v>294</v>
      </c>
      <c r="C83" s="64">
        <f>SUM('2.B.sz.mell.'!C83,'3.B.sz.mell.'!C83,'4.B.sz.mell.'!C83)</f>
        <v>0</v>
      </c>
      <c r="D83" s="64">
        <f>SUM('2.B.sz.mell.'!D83,'3.B.sz.mell.'!D83,'4.B.sz.mell.'!D83)</f>
        <v>0</v>
      </c>
      <c r="E83" s="64">
        <f>SUM('2.B.sz.mell.'!E83,'3.B.sz.mell.'!E83,'4.B.sz.mell.'!E83)</f>
        <v>0</v>
      </c>
      <c r="F83" s="54">
        <f t="shared" si="0"/>
        <v>0</v>
      </c>
      <c r="G83" s="54">
        <f>SUM('2.B.sz.mell.'!G83,'3.B.sz.mell.'!G83,'4.B.sz.mell.'!G83)</f>
        <v>9289</v>
      </c>
      <c r="H83" s="54">
        <f>SUM('2.B.sz.mell.'!H83,'3.B.sz.mell.'!H83,'4.B.sz.mell.'!H83)</f>
        <v>9289</v>
      </c>
      <c r="I83" s="54">
        <f>SUM('2.B.sz.mell.'!I83,'3.B.sz.mell.'!I83,'4.B.sz.mell.'!I83)</f>
        <v>9289</v>
      </c>
      <c r="J83" s="54">
        <f>SUM('2.B.sz.mell.'!J83,'3.B.sz.mell.'!J83,'4.B.sz.mell.'!J83)</f>
        <v>0</v>
      </c>
      <c r="K83" s="54">
        <f>SUM('2.B.sz.mell.'!K83,'3.B.sz.mell.'!K83,'4.B.sz.mell.'!K83)</f>
        <v>0</v>
      </c>
    </row>
    <row r="84" spans="1:11" ht="15">
      <c r="A84" s="30" t="s">
        <v>295</v>
      </c>
      <c r="B84" s="5" t="s">
        <v>296</v>
      </c>
      <c r="C84" s="64">
        <f>SUM('2.B.sz.mell.'!C84,'3.B.sz.mell.'!C84,'4.B.sz.mell.'!C84)</f>
        <v>0</v>
      </c>
      <c r="D84" s="64">
        <f>SUM('2.B.sz.mell.'!D84,'3.B.sz.mell.'!D84,'4.B.sz.mell.'!D84)</f>
        <v>0</v>
      </c>
      <c r="E84" s="64">
        <f>SUM('2.B.sz.mell.'!E84,'3.B.sz.mell.'!E84,'4.B.sz.mell.'!E84)</f>
        <v>0</v>
      </c>
      <c r="F84" s="54">
        <f t="shared" si="0"/>
        <v>0</v>
      </c>
      <c r="G84" s="54">
        <f>SUM('2.B.sz.mell.'!G84,'3.B.sz.mell.'!G84,'4.B.sz.mell.'!G84)</f>
        <v>0</v>
      </c>
      <c r="H84" s="54">
        <f>SUM('2.B.sz.mell.'!H84,'3.B.sz.mell.'!H84,'4.B.sz.mell.'!H84)</f>
        <v>0</v>
      </c>
      <c r="I84" s="54">
        <f>SUM('2.B.sz.mell.'!I84,'3.B.sz.mell.'!I84,'4.B.sz.mell.'!I84)</f>
        <v>0</v>
      </c>
      <c r="J84" s="54">
        <f>SUM('2.B.sz.mell.'!J84,'3.B.sz.mell.'!J84,'4.B.sz.mell.'!J84)</f>
        <v>0</v>
      </c>
      <c r="K84" s="54">
        <f>SUM('2.B.sz.mell.'!K84,'3.B.sz.mell.'!K84,'4.B.sz.mell.'!K84)</f>
        <v>0</v>
      </c>
    </row>
    <row r="85" spans="1:11" ht="15">
      <c r="A85" s="30" t="s">
        <v>297</v>
      </c>
      <c r="B85" s="5" t="s">
        <v>298</v>
      </c>
      <c r="C85" s="64">
        <v>0</v>
      </c>
      <c r="D85" s="64">
        <v>0</v>
      </c>
      <c r="E85" s="64">
        <v>0</v>
      </c>
      <c r="F85" s="54">
        <f t="shared" si="0"/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</row>
    <row r="86" spans="1:11" ht="15">
      <c r="A86" s="30" t="s">
        <v>299</v>
      </c>
      <c r="B86" s="5" t="s">
        <v>300</v>
      </c>
      <c r="C86" s="64">
        <f>SUM('2.B.sz.mell.'!C86,'3.B.sz.mell.'!C86,'4.B.sz.mell.'!C86)</f>
        <v>0</v>
      </c>
      <c r="D86" s="64">
        <f>SUM('2.B.sz.mell.'!D86,'3.B.sz.mell.'!D86,'4.B.sz.mell.'!D86)</f>
        <v>0</v>
      </c>
      <c r="E86" s="64">
        <f>SUM('2.B.sz.mell.'!E86,'3.B.sz.mell.'!E86,'4.B.sz.mell.'!E86)</f>
        <v>0</v>
      </c>
      <c r="F86" s="54">
        <f t="shared" si="0"/>
        <v>0</v>
      </c>
      <c r="G86" s="54">
        <f>SUM('2.B.sz.mell.'!G86,'3.B.sz.mell.'!G86,'4.B.sz.mell.'!G86)</f>
        <v>0</v>
      </c>
      <c r="H86" s="54">
        <f>SUM('2.B.sz.mell.'!H86,'3.B.sz.mell.'!H86,'4.B.sz.mell.'!H86)</f>
        <v>0</v>
      </c>
      <c r="I86" s="54">
        <f>SUM('2.B.sz.mell.'!I86,'3.B.sz.mell.'!I86,'4.B.sz.mell.'!I86)</f>
        <v>0</v>
      </c>
      <c r="J86" s="54">
        <f>SUM('2.B.sz.mell.'!J86,'3.B.sz.mell.'!J86,'4.B.sz.mell.'!J86)</f>
        <v>0</v>
      </c>
      <c r="K86" s="54">
        <f>SUM('2.B.sz.mell.'!K86,'3.B.sz.mell.'!K86,'4.B.sz.mell.'!K86)</f>
        <v>0</v>
      </c>
    </row>
    <row r="87" spans="1:11" ht="15">
      <c r="A87" s="11" t="s">
        <v>402</v>
      </c>
      <c r="B87" s="5" t="s">
        <v>301</v>
      </c>
      <c r="C87" s="64">
        <f>SUM('2.B.sz.mell.'!C87,'3.B.sz.mell.'!C87,'4.B.sz.mell.'!C87)</f>
        <v>0</v>
      </c>
      <c r="D87" s="64">
        <f>SUM('2.B.sz.mell.'!D87,'3.B.sz.mell.'!D87,'4.B.sz.mell.'!D87)</f>
        <v>0</v>
      </c>
      <c r="E87" s="64">
        <f>SUM('2.B.sz.mell.'!E87,'3.B.sz.mell.'!E87,'4.B.sz.mell.'!E87)</f>
        <v>0</v>
      </c>
      <c r="F87" s="54">
        <f t="shared" si="0"/>
        <v>0</v>
      </c>
      <c r="G87" s="54">
        <f>SUM('2.B.sz.mell.'!G87,'3.B.sz.mell.'!G87,'4.B.sz.mell.'!G87)</f>
        <v>0</v>
      </c>
      <c r="H87" s="54">
        <f>SUM('2.B.sz.mell.'!H87,'3.B.sz.mell.'!H87,'4.B.sz.mell.'!H87)</f>
        <v>0</v>
      </c>
      <c r="I87" s="54">
        <f>SUM('2.B.sz.mell.'!I87,'3.B.sz.mell.'!I87,'4.B.sz.mell.'!I87)</f>
        <v>0</v>
      </c>
      <c r="J87" s="54">
        <f>SUM('2.B.sz.mell.'!J87,'3.B.sz.mell.'!J87,'4.B.sz.mell.'!J87)</f>
        <v>0</v>
      </c>
      <c r="K87" s="54">
        <f>SUM('2.B.sz.mell.'!K87,'3.B.sz.mell.'!K87,'4.B.sz.mell.'!K87)</f>
        <v>0</v>
      </c>
    </row>
    <row r="88" spans="1:11" ht="15">
      <c r="A88" s="13" t="s">
        <v>421</v>
      </c>
      <c r="B88" s="7" t="s">
        <v>302</v>
      </c>
      <c r="C88" s="54">
        <f aca="true" t="shared" si="1" ref="C88:K88">SUM(C72,C77,C82,C83:C87)</f>
        <v>7153</v>
      </c>
      <c r="D88" s="54">
        <f t="shared" si="1"/>
        <v>28053</v>
      </c>
      <c r="E88" s="54">
        <f t="shared" si="1"/>
        <v>4294</v>
      </c>
      <c r="F88" s="54">
        <f t="shared" si="1"/>
        <v>39500</v>
      </c>
      <c r="G88" s="54">
        <f t="shared" si="1"/>
        <v>52634</v>
      </c>
      <c r="H88" s="54">
        <f t="shared" si="1"/>
        <v>52634</v>
      </c>
      <c r="I88" s="54">
        <f t="shared" si="1"/>
        <v>16717</v>
      </c>
      <c r="J88" s="54">
        <f t="shared" si="1"/>
        <v>31623</v>
      </c>
      <c r="K88" s="54">
        <f t="shared" si="1"/>
        <v>4294</v>
      </c>
    </row>
    <row r="89" spans="1:11" ht="15">
      <c r="A89" s="11" t="s">
        <v>303</v>
      </c>
      <c r="B89" s="5" t="s">
        <v>304</v>
      </c>
      <c r="C89" s="64">
        <f>SUM('2.B.sz.mell.'!C89,'3.B.sz.mell.'!C89,'4.B.sz.mell.'!C89)</f>
        <v>0</v>
      </c>
      <c r="D89" s="64">
        <f>SUM('2.B.sz.mell.'!D89,'3.B.sz.mell.'!D89,'4.B.sz.mell.'!D89)</f>
        <v>0</v>
      </c>
      <c r="E89" s="64">
        <f>SUM('2.B.sz.mell.'!E89,'3.B.sz.mell.'!E89,'4.B.sz.mell.'!E89)</f>
        <v>0</v>
      </c>
      <c r="F89" s="54">
        <f t="shared" si="0"/>
        <v>0</v>
      </c>
      <c r="G89" s="54">
        <f>SUM('2.B.sz.mell.'!G89,'3.B.sz.mell.'!G89,'4.B.sz.mell.'!G89)</f>
        <v>0</v>
      </c>
      <c r="H89" s="54">
        <f>SUM('2.B.sz.mell.'!H89,'3.B.sz.mell.'!H89,'4.B.sz.mell.'!H89)</f>
        <v>0</v>
      </c>
      <c r="I89" s="54">
        <f>SUM('2.B.sz.mell.'!I89,'3.B.sz.mell.'!I89,'4.B.sz.mell.'!I89)</f>
        <v>0</v>
      </c>
      <c r="J89" s="54">
        <f>SUM('2.B.sz.mell.'!J89,'3.B.sz.mell.'!J89,'4.B.sz.mell.'!J89)</f>
        <v>0</v>
      </c>
      <c r="K89" s="54">
        <f>SUM('2.B.sz.mell.'!K89,'3.B.sz.mell.'!K89,'4.B.sz.mell.'!K89)</f>
        <v>0</v>
      </c>
    </row>
    <row r="90" spans="1:11" ht="15">
      <c r="A90" s="11" t="s">
        <v>305</v>
      </c>
      <c r="B90" s="5" t="s">
        <v>306</v>
      </c>
      <c r="C90" s="64">
        <f>SUM('2.B.sz.mell.'!C90,'3.B.sz.mell.'!C90,'4.B.sz.mell.'!C90)</f>
        <v>0</v>
      </c>
      <c r="D90" s="64">
        <f>SUM('2.B.sz.mell.'!D90,'3.B.sz.mell.'!D90,'4.B.sz.mell.'!D90)</f>
        <v>0</v>
      </c>
      <c r="E90" s="64">
        <f>SUM('2.B.sz.mell.'!E90,'3.B.sz.mell.'!E90,'4.B.sz.mell.'!E90)</f>
        <v>0</v>
      </c>
      <c r="F90" s="54">
        <f t="shared" si="0"/>
        <v>0</v>
      </c>
      <c r="G90" s="54">
        <f>SUM('2.B.sz.mell.'!G90,'3.B.sz.mell.'!G90,'4.B.sz.mell.'!G90)</f>
        <v>0</v>
      </c>
      <c r="H90" s="54">
        <f>SUM('2.B.sz.mell.'!H90,'3.B.sz.mell.'!H90,'4.B.sz.mell.'!H90)</f>
        <v>0</v>
      </c>
      <c r="I90" s="54">
        <f>SUM('2.B.sz.mell.'!I90,'3.B.sz.mell.'!I90,'4.B.sz.mell.'!I90)</f>
        <v>0</v>
      </c>
      <c r="J90" s="54">
        <f>SUM('2.B.sz.mell.'!J90,'3.B.sz.mell.'!J90,'4.B.sz.mell.'!J90)</f>
        <v>0</v>
      </c>
      <c r="K90" s="54">
        <f>SUM('2.B.sz.mell.'!K90,'3.B.sz.mell.'!K90,'4.B.sz.mell.'!K90)</f>
        <v>0</v>
      </c>
    </row>
    <row r="91" spans="1:11" ht="15">
      <c r="A91" s="30" t="s">
        <v>307</v>
      </c>
      <c r="B91" s="5" t="s">
        <v>308</v>
      </c>
      <c r="C91" s="64">
        <f>SUM('2.B.sz.mell.'!C91,'3.B.sz.mell.'!C91,'4.B.sz.mell.'!C91)</f>
        <v>0</v>
      </c>
      <c r="D91" s="64">
        <f>SUM('2.B.sz.mell.'!D91,'3.B.sz.mell.'!D91,'4.B.sz.mell.'!D91)</f>
        <v>0</v>
      </c>
      <c r="E91" s="64">
        <f>SUM('2.B.sz.mell.'!E91,'3.B.sz.mell.'!E91,'4.B.sz.mell.'!E91)</f>
        <v>0</v>
      </c>
      <c r="F91" s="54">
        <f t="shared" si="0"/>
        <v>0</v>
      </c>
      <c r="G91" s="54">
        <f>SUM('2.B.sz.mell.'!G91,'3.B.sz.mell.'!G91,'4.B.sz.mell.'!G91)</f>
        <v>0</v>
      </c>
      <c r="H91" s="54">
        <f>SUM('2.B.sz.mell.'!H91,'3.B.sz.mell.'!H91,'4.B.sz.mell.'!H91)</f>
        <v>0</v>
      </c>
      <c r="I91" s="54">
        <f>SUM('2.B.sz.mell.'!I91,'3.B.sz.mell.'!I91,'4.B.sz.mell.'!I91)</f>
        <v>0</v>
      </c>
      <c r="J91" s="54">
        <f>SUM('2.B.sz.mell.'!J91,'3.B.sz.mell.'!J91,'4.B.sz.mell.'!J91)</f>
        <v>0</v>
      </c>
      <c r="K91" s="54">
        <f>SUM('2.B.sz.mell.'!K91,'3.B.sz.mell.'!K91,'4.B.sz.mell.'!K91)</f>
        <v>0</v>
      </c>
    </row>
    <row r="92" spans="1:11" ht="15">
      <c r="A92" s="30" t="s">
        <v>403</v>
      </c>
      <c r="B92" s="5" t="s">
        <v>309</v>
      </c>
      <c r="C92" s="64">
        <f>SUM('2.B.sz.mell.'!C92,'3.B.sz.mell.'!C92,'4.B.sz.mell.'!C92)</f>
        <v>0</v>
      </c>
      <c r="D92" s="64">
        <f>SUM('2.B.sz.mell.'!D92,'3.B.sz.mell.'!D92,'4.B.sz.mell.'!D92)</f>
        <v>0</v>
      </c>
      <c r="E92" s="64">
        <f>SUM('2.B.sz.mell.'!E92,'3.B.sz.mell.'!E92,'4.B.sz.mell.'!E92)</f>
        <v>0</v>
      </c>
      <c r="F92" s="54">
        <f t="shared" si="0"/>
        <v>0</v>
      </c>
      <c r="G92" s="54">
        <f>SUM('2.B.sz.mell.'!G92,'3.B.sz.mell.'!G92,'4.B.sz.mell.'!G92)</f>
        <v>0</v>
      </c>
      <c r="H92" s="54">
        <f>SUM('2.B.sz.mell.'!H92,'3.B.sz.mell.'!H92,'4.B.sz.mell.'!H92)</f>
        <v>0</v>
      </c>
      <c r="I92" s="54">
        <f>SUM('2.B.sz.mell.'!I92,'3.B.sz.mell.'!I92,'4.B.sz.mell.'!I92)</f>
        <v>0</v>
      </c>
      <c r="J92" s="54">
        <f>SUM('2.B.sz.mell.'!J92,'3.B.sz.mell.'!J92,'4.B.sz.mell.'!J92)</f>
        <v>0</v>
      </c>
      <c r="K92" s="54">
        <f>SUM('2.B.sz.mell.'!K92,'3.B.sz.mell.'!K92,'4.B.sz.mell.'!K92)</f>
        <v>0</v>
      </c>
    </row>
    <row r="93" spans="1:11" ht="15">
      <c r="A93" s="12" t="s">
        <v>422</v>
      </c>
      <c r="B93" s="7" t="s">
        <v>310</v>
      </c>
      <c r="C93" s="64">
        <f>SUM('2.B.sz.mell.'!C93,'3.B.sz.mell.'!C93,'4.B.sz.mell.'!C93)</f>
        <v>0</v>
      </c>
      <c r="D93" s="64">
        <f>SUM('2.B.sz.mell.'!D93,'3.B.sz.mell.'!D93,'4.B.sz.mell.'!D93)</f>
        <v>0</v>
      </c>
      <c r="E93" s="64">
        <f>SUM('2.B.sz.mell.'!E93,'3.B.sz.mell.'!E93,'4.B.sz.mell.'!E93)</f>
        <v>0</v>
      </c>
      <c r="F93" s="54">
        <f t="shared" si="0"/>
        <v>0</v>
      </c>
      <c r="G93" s="54">
        <f>SUM('2.B.sz.mell.'!G93,'3.B.sz.mell.'!G93,'4.B.sz.mell.'!G93)</f>
        <v>0</v>
      </c>
      <c r="H93" s="54">
        <f>SUM('2.B.sz.mell.'!H93,'3.B.sz.mell.'!H93,'4.B.sz.mell.'!H93)</f>
        <v>0</v>
      </c>
      <c r="I93" s="54">
        <f>SUM('2.B.sz.mell.'!I93,'3.B.sz.mell.'!I93,'4.B.sz.mell.'!I93)</f>
        <v>0</v>
      </c>
      <c r="J93" s="54">
        <f>SUM('2.B.sz.mell.'!J93,'3.B.sz.mell.'!J93,'4.B.sz.mell.'!J93)</f>
        <v>0</v>
      </c>
      <c r="K93" s="54">
        <f>SUM('2.B.sz.mell.'!K93,'3.B.sz.mell.'!K93,'4.B.sz.mell.'!K93)</f>
        <v>0</v>
      </c>
    </row>
    <row r="94" spans="1:11" ht="15">
      <c r="A94" s="13" t="s">
        <v>311</v>
      </c>
      <c r="B94" s="7" t="s">
        <v>312</v>
      </c>
      <c r="C94" s="64">
        <f>SUM('2.B.sz.mell.'!C94,'3.B.sz.mell.'!C94,'4.B.sz.mell.'!C94)</f>
        <v>0</v>
      </c>
      <c r="D94" s="64">
        <f>SUM('2.B.sz.mell.'!D94,'3.B.sz.mell.'!D94,'4.B.sz.mell.'!D94)</f>
        <v>0</v>
      </c>
      <c r="E94" s="64">
        <f>SUM('2.B.sz.mell.'!E94,'3.B.sz.mell.'!E94,'4.B.sz.mell.'!E94)</f>
        <v>0</v>
      </c>
      <c r="F94" s="54">
        <f t="shared" si="0"/>
        <v>0</v>
      </c>
      <c r="G94" s="54">
        <f>SUM('2.B.sz.mell.'!G94,'3.B.sz.mell.'!G94,'4.B.sz.mell.'!G94)</f>
        <v>0</v>
      </c>
      <c r="H94" s="54">
        <f>SUM('2.B.sz.mell.'!H94,'3.B.sz.mell.'!H94,'4.B.sz.mell.'!H94)</f>
        <v>0</v>
      </c>
      <c r="I94" s="54">
        <f>SUM('2.B.sz.mell.'!I94,'3.B.sz.mell.'!I94,'4.B.sz.mell.'!I94)</f>
        <v>0</v>
      </c>
      <c r="J94" s="54">
        <f>SUM('2.B.sz.mell.'!J94,'3.B.sz.mell.'!J94,'4.B.sz.mell.'!J94)</f>
        <v>0</v>
      </c>
      <c r="K94" s="54">
        <f>SUM('2.B.sz.mell.'!K94,'3.B.sz.mell.'!K94,'4.B.sz.mell.'!K94)</f>
        <v>0</v>
      </c>
    </row>
    <row r="95" spans="1:11" ht="15.75">
      <c r="A95" s="33" t="s">
        <v>423</v>
      </c>
      <c r="B95" s="34" t="s">
        <v>313</v>
      </c>
      <c r="C95" s="54">
        <f aca="true" t="shared" si="2" ref="C95:K95">SUM(C88,C93,C94)</f>
        <v>7153</v>
      </c>
      <c r="D95" s="54">
        <f t="shared" si="2"/>
        <v>28053</v>
      </c>
      <c r="E95" s="54">
        <f t="shared" si="2"/>
        <v>4294</v>
      </c>
      <c r="F95" s="54">
        <f t="shared" si="2"/>
        <v>39500</v>
      </c>
      <c r="G95" s="54">
        <f t="shared" si="2"/>
        <v>52634</v>
      </c>
      <c r="H95" s="54">
        <f t="shared" si="2"/>
        <v>52634</v>
      </c>
      <c r="I95" s="54">
        <f t="shared" si="2"/>
        <v>16717</v>
      </c>
      <c r="J95" s="54">
        <f t="shared" si="2"/>
        <v>31623</v>
      </c>
      <c r="K95" s="54">
        <f t="shared" si="2"/>
        <v>4294</v>
      </c>
    </row>
    <row r="96" spans="1:11" ht="15.75">
      <c r="A96" s="37" t="s">
        <v>405</v>
      </c>
      <c r="B96" s="38"/>
      <c r="C96" s="54">
        <f aca="true" t="shared" si="3" ref="C96:K96">SUM(C66,C95)</f>
        <v>228567</v>
      </c>
      <c r="D96" s="54">
        <f t="shared" si="3"/>
        <v>49803</v>
      </c>
      <c r="E96" s="54">
        <f t="shared" si="3"/>
        <v>4294</v>
      </c>
      <c r="F96" s="54">
        <f t="shared" si="3"/>
        <v>282664</v>
      </c>
      <c r="G96" s="54">
        <f t="shared" si="3"/>
        <v>389958</v>
      </c>
      <c r="H96" s="54">
        <f t="shared" si="3"/>
        <v>381946</v>
      </c>
      <c r="I96" s="54">
        <f t="shared" si="3"/>
        <v>278886</v>
      </c>
      <c r="J96" s="54">
        <f t="shared" si="3"/>
        <v>98766</v>
      </c>
      <c r="K96" s="54">
        <f t="shared" si="3"/>
        <v>4294</v>
      </c>
    </row>
  </sheetData>
  <sheetProtection/>
  <mergeCells count="2">
    <mergeCell ref="A1:K1"/>
    <mergeCell ref="A2:K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B61">
      <selection activeCell="I96" sqref="I96:K96"/>
    </sheetView>
  </sheetViews>
  <sheetFormatPr defaultColWidth="9.140625" defaultRowHeight="15"/>
  <cols>
    <col min="1" max="1" width="92.57421875" style="0" customWidth="1"/>
    <col min="2" max="2" width="8.7109375" style="0" customWidth="1"/>
    <col min="3" max="3" width="12.421875" style="0" hidden="1" customWidth="1"/>
    <col min="4" max="4" width="15.7109375" style="0" hidden="1" customWidth="1"/>
    <col min="5" max="5" width="16.421875" style="0" hidden="1" customWidth="1"/>
    <col min="6" max="10" width="14.00390625" style="0" customWidth="1"/>
    <col min="11" max="11" width="17.140625" style="0" customWidth="1"/>
  </cols>
  <sheetData>
    <row r="1" spans="1:11" ht="24" customHeight="1">
      <c r="A1" s="221" t="s">
        <v>508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4" customHeight="1">
      <c r="A2" s="219" t="s">
        <v>424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ht="18">
      <c r="A3" s="40"/>
    </row>
    <row r="4" ht="15">
      <c r="A4" s="4"/>
    </row>
    <row r="5" spans="1:11" ht="39">
      <c r="A5" s="2" t="s">
        <v>28</v>
      </c>
      <c r="B5" s="3" t="s">
        <v>1</v>
      </c>
      <c r="C5" s="62" t="s">
        <v>461</v>
      </c>
      <c r="D5" s="62" t="s">
        <v>462</v>
      </c>
      <c r="E5" s="62" t="s">
        <v>463</v>
      </c>
      <c r="F5" s="63" t="s">
        <v>474</v>
      </c>
      <c r="G5" s="63" t="s">
        <v>473</v>
      </c>
      <c r="H5" s="63" t="s">
        <v>502</v>
      </c>
      <c r="I5" s="62" t="s">
        <v>461</v>
      </c>
      <c r="J5" s="62" t="s">
        <v>462</v>
      </c>
      <c r="K5" s="62" t="s">
        <v>463</v>
      </c>
    </row>
    <row r="6" spans="1:11" ht="15" customHeight="1">
      <c r="A6" s="24" t="s">
        <v>200</v>
      </c>
      <c r="B6" s="6" t="s">
        <v>201</v>
      </c>
      <c r="C6" s="64">
        <f>SUM('2.B.sz.mell.'!C6,'3.B.sz.mell.'!C6,'4.B.sz.mell.'!C6)</f>
        <v>64656</v>
      </c>
      <c r="D6" s="64">
        <f>SUM('2.B.sz.mell.'!D6,'3.B.sz.mell.'!D6,'4.B.sz.mell.'!D6)</f>
        <v>0</v>
      </c>
      <c r="E6" s="64">
        <f>SUM('2.B.sz.mell.'!E6,'3.B.sz.mell.'!E6,'4.B.sz.mell.'!E6)</f>
        <v>0</v>
      </c>
      <c r="F6" s="54">
        <f>SUM('2.B.sz.mell.'!F6,'3.B.sz.mell.'!F6,'4.B.sz.mell.'!F6)</f>
        <v>64656</v>
      </c>
      <c r="G6" s="54">
        <f>SUM('2.B.sz.mell.'!G6,'3.B.sz.mell.'!G6,'4.B.sz.mell.'!G6)</f>
        <v>56568</v>
      </c>
      <c r="H6" s="54">
        <f>SUM('2.B.sz.mell.'!H6,'3.B.sz.mell.'!H6,'4.B.sz.mell.'!H6)</f>
        <v>56568</v>
      </c>
      <c r="I6" s="54">
        <f>SUM('2.B.sz.mell.'!I6,'3.B.sz.mell.'!I6,'4.B.sz.mell.'!I6)</f>
        <v>56568</v>
      </c>
      <c r="J6" s="54">
        <f>SUM('2.B.sz.mell.'!J6,'3.B.sz.mell.'!J6,'4.B.sz.mell.'!J6)</f>
        <v>0</v>
      </c>
      <c r="K6" s="54">
        <f>SUM('2.B.sz.mell.'!K6,'3.B.sz.mell.'!K6,'4.B.sz.mell.'!K6)</f>
        <v>0</v>
      </c>
    </row>
    <row r="7" spans="1:11" ht="15" customHeight="1">
      <c r="A7" s="5" t="s">
        <v>202</v>
      </c>
      <c r="B7" s="6" t="s">
        <v>203</v>
      </c>
      <c r="C7" s="64">
        <f>SUM('2.B.sz.mell.'!C7,'3.B.sz.mell.'!C7,'4.B.sz.mell.'!C7)</f>
        <v>63966</v>
      </c>
      <c r="D7" s="64">
        <f>SUM('2.B.sz.mell.'!D7,'3.B.sz.mell.'!D7,'4.B.sz.mell.'!D7)</f>
        <v>0</v>
      </c>
      <c r="E7" s="64">
        <f>SUM('2.B.sz.mell.'!E7,'3.B.sz.mell.'!E7,'4.B.sz.mell.'!E7)</f>
        <v>0</v>
      </c>
      <c r="F7" s="54">
        <f>SUM('2.B.sz.mell.'!F7,'3.B.sz.mell.'!F7,'4.B.sz.mell.'!F7)</f>
        <v>63966</v>
      </c>
      <c r="G7" s="54">
        <f>SUM('2.B.sz.mell.'!G7,'3.B.sz.mell.'!G7,'4.B.sz.mell.'!G7)</f>
        <v>64275</v>
      </c>
      <c r="H7" s="54">
        <f>SUM('2.B.sz.mell.'!H7,'3.B.sz.mell.'!H7,'4.B.sz.mell.'!H7)</f>
        <v>64275</v>
      </c>
      <c r="I7" s="54">
        <f>SUM('2.B.sz.mell.'!I7,'3.B.sz.mell.'!I7,'4.B.sz.mell.'!I7)</f>
        <v>64275</v>
      </c>
      <c r="J7" s="54">
        <f>SUM('2.B.sz.mell.'!J7,'3.B.sz.mell.'!J7,'4.B.sz.mell.'!J7)</f>
        <v>0</v>
      </c>
      <c r="K7" s="54">
        <f>SUM('2.B.sz.mell.'!K7,'3.B.sz.mell.'!K7,'4.B.sz.mell.'!K7)</f>
        <v>0</v>
      </c>
    </row>
    <row r="8" spans="1:11" ht="15" customHeight="1">
      <c r="A8" s="5" t="s">
        <v>204</v>
      </c>
      <c r="B8" s="6" t="s">
        <v>205</v>
      </c>
      <c r="C8" s="64">
        <f>SUM('2.B.sz.mell.'!C8,'3.B.sz.mell.'!C8,'4.B.sz.mell.'!C8)</f>
        <v>29721</v>
      </c>
      <c r="D8" s="64">
        <f>SUM('2.B.sz.mell.'!D8,'3.B.sz.mell.'!D8,'4.B.sz.mell.'!D8)</f>
        <v>9907</v>
      </c>
      <c r="E8" s="64">
        <f>SUM('2.B.sz.mell.'!E8,'3.B.sz.mell.'!E8,'4.B.sz.mell.'!E8)</f>
        <v>0</v>
      </c>
      <c r="F8" s="54">
        <f>SUM('2.B.sz.mell.'!F8,'3.B.sz.mell.'!F8,'4.B.sz.mell.'!F8)</f>
        <v>39628</v>
      </c>
      <c r="G8" s="54">
        <f>SUM('2.B.sz.mell.'!G8,'3.B.sz.mell.'!G8,'4.B.sz.mell.'!G8)</f>
        <v>52682</v>
      </c>
      <c r="H8" s="54">
        <f>SUM('2.B.sz.mell.'!H8,'3.B.sz.mell.'!H8,'4.B.sz.mell.'!H8)</f>
        <v>52682</v>
      </c>
      <c r="I8" s="54">
        <f>SUM('2.B.sz.mell.'!I8,'3.B.sz.mell.'!I8,'4.B.sz.mell.'!I8)</f>
        <v>52682</v>
      </c>
      <c r="J8" s="54">
        <f>SUM('2.B.sz.mell.'!J8,'3.B.sz.mell.'!J8,'4.B.sz.mell.'!J8)</f>
        <v>0</v>
      </c>
      <c r="K8" s="54">
        <f>SUM('2.B.sz.mell.'!K8,'3.B.sz.mell.'!K8,'4.B.sz.mell.'!K8)</f>
        <v>0</v>
      </c>
    </row>
    <row r="9" spans="1:11" ht="15" customHeight="1">
      <c r="A9" s="5" t="s">
        <v>206</v>
      </c>
      <c r="B9" s="6" t="s">
        <v>207</v>
      </c>
      <c r="C9" s="64">
        <f>SUM('2.B.sz.mell.'!C9,'3.B.sz.mell.'!C9,'4.B.sz.mell.'!C9)</f>
        <v>2995</v>
      </c>
      <c r="D9" s="64">
        <f>SUM('2.B.sz.mell.'!D9,'3.B.sz.mell.'!D9,'4.B.sz.mell.'!D9)</f>
        <v>0</v>
      </c>
      <c r="E9" s="64">
        <f>SUM('2.B.sz.mell.'!E9,'3.B.sz.mell.'!E9,'4.B.sz.mell.'!E9)</f>
        <v>0</v>
      </c>
      <c r="F9" s="54">
        <f>SUM('2.B.sz.mell.'!F9,'3.B.sz.mell.'!F9,'4.B.sz.mell.'!F9)</f>
        <v>2995</v>
      </c>
      <c r="G9" s="54">
        <f>SUM('2.B.sz.mell.'!G9,'3.B.sz.mell.'!G9,'4.B.sz.mell.'!G9)</f>
        <v>3149</v>
      </c>
      <c r="H9" s="54">
        <f>SUM('2.B.sz.mell.'!H9,'3.B.sz.mell.'!H9,'4.B.sz.mell.'!H9)</f>
        <v>3149</v>
      </c>
      <c r="I9" s="54">
        <f>SUM('2.B.sz.mell.'!I9,'3.B.sz.mell.'!I9,'4.B.sz.mell.'!I9)</f>
        <v>3149</v>
      </c>
      <c r="J9" s="54">
        <f>SUM('2.B.sz.mell.'!J9,'3.B.sz.mell.'!J9,'4.B.sz.mell.'!J9)</f>
        <v>0</v>
      </c>
      <c r="K9" s="54">
        <f>SUM('2.B.sz.mell.'!K9,'3.B.sz.mell.'!K9,'4.B.sz.mell.'!K9)</f>
        <v>0</v>
      </c>
    </row>
    <row r="10" spans="1:11" ht="15" customHeight="1">
      <c r="A10" s="5" t="s">
        <v>208</v>
      </c>
      <c r="B10" s="6" t="s">
        <v>209</v>
      </c>
      <c r="C10" s="64">
        <f>SUM('2.B.sz.mell.'!C10,'3.B.sz.mell.'!C10,'4.B.sz.mell.'!C10)</f>
        <v>0</v>
      </c>
      <c r="D10" s="64">
        <f>SUM('2.B.sz.mell.'!D10,'3.B.sz.mell.'!D10,'4.B.sz.mell.'!D10)</f>
        <v>0</v>
      </c>
      <c r="E10" s="64">
        <f>SUM('2.B.sz.mell.'!E10,'3.B.sz.mell.'!E10,'4.B.sz.mell.'!E10)</f>
        <v>0</v>
      </c>
      <c r="F10" s="54">
        <f>SUM('2.B.sz.mell.'!F10,'3.B.sz.mell.'!F10,'4.B.sz.mell.'!F10)</f>
        <v>0</v>
      </c>
      <c r="G10" s="54">
        <f>SUM('2.B.sz.mell.'!G10,'3.B.sz.mell.'!G10,'4.B.sz.mell.'!G10)</f>
        <v>6623</v>
      </c>
      <c r="H10" s="54">
        <f>SUM('2.B.sz.mell.'!H10,'3.B.sz.mell.'!H10,'4.B.sz.mell.'!H10)</f>
        <v>6623</v>
      </c>
      <c r="I10" s="54">
        <f>SUM('2.B.sz.mell.'!I10,'3.B.sz.mell.'!I10,'4.B.sz.mell.'!I10)</f>
        <v>6623</v>
      </c>
      <c r="J10" s="54">
        <f>SUM('2.B.sz.mell.'!J10,'3.B.sz.mell.'!J10,'4.B.sz.mell.'!J10)</f>
        <v>0</v>
      </c>
      <c r="K10" s="54">
        <f>SUM('2.B.sz.mell.'!K10,'3.B.sz.mell.'!K10,'4.B.sz.mell.'!K10)</f>
        <v>0</v>
      </c>
    </row>
    <row r="11" spans="1:11" ht="15" customHeight="1">
      <c r="A11" s="5" t="s">
        <v>210</v>
      </c>
      <c r="B11" s="6" t="s">
        <v>211</v>
      </c>
      <c r="C11" s="64">
        <f>SUM('2.B.sz.mell.'!C11,'3.B.sz.mell.'!C11,'4.B.sz.mell.'!C11)</f>
        <v>0</v>
      </c>
      <c r="D11" s="64">
        <f>SUM('2.B.sz.mell.'!D11,'3.B.sz.mell.'!D11,'4.B.sz.mell.'!D11)</f>
        <v>0</v>
      </c>
      <c r="E11" s="64">
        <f>SUM('2.B.sz.mell.'!E11,'3.B.sz.mell.'!E11,'4.B.sz.mell.'!E11)</f>
        <v>0</v>
      </c>
      <c r="F11" s="54">
        <f>SUM('2.B.sz.mell.'!F11,'3.B.sz.mell.'!F11,'4.B.sz.mell.'!F11)</f>
        <v>0</v>
      </c>
      <c r="G11" s="54">
        <f>SUM('2.B.sz.mell.'!G11,'3.B.sz.mell.'!G11,'4.B.sz.mell.'!G11)</f>
        <v>2960</v>
      </c>
      <c r="H11" s="54">
        <f>SUM('2.B.sz.mell.'!H11,'3.B.sz.mell.'!H11,'4.B.sz.mell.'!H11)</f>
        <v>2960</v>
      </c>
      <c r="I11" s="54">
        <f>SUM('2.B.sz.mell.'!I11,'3.B.sz.mell.'!I11,'4.B.sz.mell.'!I11)</f>
        <v>2960</v>
      </c>
      <c r="J11" s="54">
        <f>SUM('2.B.sz.mell.'!J11,'3.B.sz.mell.'!J11,'4.B.sz.mell.'!J11)</f>
        <v>0</v>
      </c>
      <c r="K11" s="54">
        <f>SUM('2.B.sz.mell.'!K11,'3.B.sz.mell.'!K11,'4.B.sz.mell.'!K11)</f>
        <v>0</v>
      </c>
    </row>
    <row r="12" spans="1:11" ht="15" customHeight="1">
      <c r="A12" s="7" t="s">
        <v>407</v>
      </c>
      <c r="B12" s="8" t="s">
        <v>212</v>
      </c>
      <c r="C12" s="54">
        <f>SUM('2.B.sz.mell.'!C12,'3.B.sz.mell.'!C12,'4.B.sz.mell.'!C12)</f>
        <v>161338</v>
      </c>
      <c r="D12" s="54">
        <f>SUM('2.B.sz.mell.'!D12,'3.B.sz.mell.'!D12,'4.B.sz.mell.'!D12)</f>
        <v>9907</v>
      </c>
      <c r="E12" s="54">
        <f>SUM('2.B.sz.mell.'!E12,'3.B.sz.mell.'!E12,'4.B.sz.mell.'!E12)</f>
        <v>0</v>
      </c>
      <c r="F12" s="54">
        <f>SUM('2.B.sz.mell.'!F12,'3.B.sz.mell.'!F12,'4.B.sz.mell.'!F12)</f>
        <v>171245</v>
      </c>
      <c r="G12" s="54">
        <f>SUM('2.B.sz.mell.'!G12,'3.B.sz.mell.'!G12,'4.B.sz.mell.'!G12)</f>
        <v>186257</v>
      </c>
      <c r="H12" s="54">
        <f>SUM('2.B.sz.mell.'!H12,'3.B.sz.mell.'!H12,'4.B.sz.mell.'!H12)</f>
        <v>186257</v>
      </c>
      <c r="I12" s="54">
        <f>SUM('2.B.sz.mell.'!I12,'3.B.sz.mell.'!I12,'4.B.sz.mell.'!I12)</f>
        <v>186257</v>
      </c>
      <c r="J12" s="54">
        <f>SUM('2.B.sz.mell.'!J12,'3.B.sz.mell.'!J12,'4.B.sz.mell.'!J12)</f>
        <v>0</v>
      </c>
      <c r="K12" s="54">
        <f>SUM('2.B.sz.mell.'!K12,'3.B.sz.mell.'!K12,'4.B.sz.mell.'!K12)</f>
        <v>0</v>
      </c>
    </row>
    <row r="13" spans="1:11" ht="15" customHeight="1">
      <c r="A13" s="5" t="s">
        <v>213</v>
      </c>
      <c r="B13" s="6" t="s">
        <v>214</v>
      </c>
      <c r="C13" s="64">
        <f>SUM('2.B.sz.mell.'!C13,'3.B.sz.mell.'!C13,'4.B.sz.mell.'!C13)</f>
        <v>0</v>
      </c>
      <c r="D13" s="64">
        <f>SUM('2.B.sz.mell.'!D13,'3.B.sz.mell.'!D13,'4.B.sz.mell.'!D13)</f>
        <v>0</v>
      </c>
      <c r="E13" s="64">
        <f>SUM('2.B.sz.mell.'!E13,'3.B.sz.mell.'!E13,'4.B.sz.mell.'!E13)</f>
        <v>0</v>
      </c>
      <c r="F13" s="54">
        <f>SUM('2.B.sz.mell.'!F13,'3.B.sz.mell.'!F13,'4.B.sz.mell.'!F13)</f>
        <v>0</v>
      </c>
      <c r="G13" s="54">
        <f>SUM('2.B.sz.mell.'!G13,'3.B.sz.mell.'!G13,'4.B.sz.mell.'!G13)</f>
        <v>0</v>
      </c>
      <c r="H13" s="54">
        <f>SUM('2.B.sz.mell.'!H13,'3.B.sz.mell.'!H13,'4.B.sz.mell.'!H13)</f>
        <v>0</v>
      </c>
      <c r="I13" s="54">
        <f>SUM('2.B.sz.mell.'!I13,'3.B.sz.mell.'!I13,'4.B.sz.mell.'!I13)</f>
        <v>0</v>
      </c>
      <c r="J13" s="54">
        <f>SUM('2.B.sz.mell.'!J13,'3.B.sz.mell.'!J13,'4.B.sz.mell.'!J13)</f>
        <v>0</v>
      </c>
      <c r="K13" s="54">
        <f>SUM('2.B.sz.mell.'!K13,'3.B.sz.mell.'!K13,'4.B.sz.mell.'!K13)</f>
        <v>0</v>
      </c>
    </row>
    <row r="14" spans="1:11" ht="15" customHeight="1">
      <c r="A14" s="5" t="s">
        <v>215</v>
      </c>
      <c r="B14" s="6" t="s">
        <v>216</v>
      </c>
      <c r="C14" s="64">
        <f>SUM('2.B.sz.mell.'!C14,'3.B.sz.mell.'!C14,'4.B.sz.mell.'!C14)</f>
        <v>0</v>
      </c>
      <c r="D14" s="64">
        <f>SUM('2.B.sz.mell.'!D14,'3.B.sz.mell.'!D14,'4.B.sz.mell.'!D14)</f>
        <v>0</v>
      </c>
      <c r="E14" s="64">
        <f>SUM('2.B.sz.mell.'!E14,'3.B.sz.mell.'!E14,'4.B.sz.mell.'!E14)</f>
        <v>0</v>
      </c>
      <c r="F14" s="54">
        <f>SUM('2.B.sz.mell.'!F14,'3.B.sz.mell.'!F14,'4.B.sz.mell.'!F14)</f>
        <v>0</v>
      </c>
      <c r="G14" s="54">
        <f>SUM('2.B.sz.mell.'!G14,'3.B.sz.mell.'!G14,'4.B.sz.mell.'!G14)</f>
        <v>0</v>
      </c>
      <c r="H14" s="54">
        <f>SUM('2.B.sz.mell.'!H14,'3.B.sz.mell.'!H14,'4.B.sz.mell.'!H14)</f>
        <v>0</v>
      </c>
      <c r="I14" s="54">
        <f>SUM('2.B.sz.mell.'!I14,'3.B.sz.mell.'!I14,'4.B.sz.mell.'!I14)</f>
        <v>0</v>
      </c>
      <c r="J14" s="54">
        <f>SUM('2.B.sz.mell.'!J14,'3.B.sz.mell.'!J14,'4.B.sz.mell.'!J14)</f>
        <v>0</v>
      </c>
      <c r="K14" s="54">
        <f>SUM('2.B.sz.mell.'!K14,'3.B.sz.mell.'!K14,'4.B.sz.mell.'!K14)</f>
        <v>0</v>
      </c>
    </row>
    <row r="15" spans="1:11" ht="15" customHeight="1">
      <c r="A15" s="5" t="s">
        <v>369</v>
      </c>
      <c r="B15" s="6" t="s">
        <v>217</v>
      </c>
      <c r="C15" s="64">
        <f>SUM('2.B.sz.mell.'!C15,'3.B.sz.mell.'!C15,'4.B.sz.mell.'!C15)</f>
        <v>0</v>
      </c>
      <c r="D15" s="64">
        <f>SUM('2.B.sz.mell.'!D15,'3.B.sz.mell.'!D15,'4.B.sz.mell.'!D15)</f>
        <v>0</v>
      </c>
      <c r="E15" s="64">
        <f>SUM('2.B.sz.mell.'!E15,'3.B.sz.mell.'!E15,'4.B.sz.mell.'!E15)</f>
        <v>0</v>
      </c>
      <c r="F15" s="54">
        <f>SUM('2.B.sz.mell.'!F15,'3.B.sz.mell.'!F15,'4.B.sz.mell.'!F15)</f>
        <v>0</v>
      </c>
      <c r="G15" s="54">
        <f>SUM('2.B.sz.mell.'!G15,'3.B.sz.mell.'!G15,'4.B.sz.mell.'!G15)</f>
        <v>0</v>
      </c>
      <c r="H15" s="54">
        <f>SUM('2.B.sz.mell.'!H15,'3.B.sz.mell.'!H15,'4.B.sz.mell.'!H15)</f>
        <v>0</v>
      </c>
      <c r="I15" s="54">
        <f>SUM('2.B.sz.mell.'!I15,'3.B.sz.mell.'!I15,'4.B.sz.mell.'!I15)</f>
        <v>0</v>
      </c>
      <c r="J15" s="54">
        <f>SUM('2.B.sz.mell.'!J15,'3.B.sz.mell.'!J15,'4.B.sz.mell.'!J15)</f>
        <v>0</v>
      </c>
      <c r="K15" s="54">
        <f>SUM('2.B.sz.mell.'!K15,'3.B.sz.mell.'!K15,'4.B.sz.mell.'!K15)</f>
        <v>0</v>
      </c>
    </row>
    <row r="16" spans="1:11" ht="15" customHeight="1">
      <c r="A16" s="5" t="s">
        <v>370</v>
      </c>
      <c r="B16" s="6" t="s">
        <v>218</v>
      </c>
      <c r="C16" s="64">
        <f>SUM('2.B.sz.mell.'!C16,'3.B.sz.mell.'!C16,'4.B.sz.mell.'!C16)</f>
        <v>0</v>
      </c>
      <c r="D16" s="64">
        <f>SUM('2.B.sz.mell.'!D16,'3.B.sz.mell.'!D16,'4.B.sz.mell.'!D16)</f>
        <v>0</v>
      </c>
      <c r="E16" s="64">
        <f>SUM('2.B.sz.mell.'!E16,'3.B.sz.mell.'!E16,'4.B.sz.mell.'!E16)</f>
        <v>0</v>
      </c>
      <c r="F16" s="54">
        <f>SUM('2.B.sz.mell.'!F16,'3.B.sz.mell.'!F16,'4.B.sz.mell.'!F16)</f>
        <v>0</v>
      </c>
      <c r="G16" s="54">
        <f>SUM('2.B.sz.mell.'!G16,'3.B.sz.mell.'!G16,'4.B.sz.mell.'!G16)</f>
        <v>0</v>
      </c>
      <c r="H16" s="54">
        <f>SUM('2.B.sz.mell.'!H16,'3.B.sz.mell.'!H16,'4.B.sz.mell.'!H16)</f>
        <v>0</v>
      </c>
      <c r="I16" s="54">
        <f>SUM('2.B.sz.mell.'!I16,'3.B.sz.mell.'!I16,'4.B.sz.mell.'!I16)</f>
        <v>0</v>
      </c>
      <c r="J16" s="54">
        <f>SUM('2.B.sz.mell.'!J16,'3.B.sz.mell.'!J16,'4.B.sz.mell.'!J16)</f>
        <v>0</v>
      </c>
      <c r="K16" s="54">
        <f>SUM('2.B.sz.mell.'!K16,'3.B.sz.mell.'!K16,'4.B.sz.mell.'!K16)</f>
        <v>0</v>
      </c>
    </row>
    <row r="17" spans="1:11" ht="15" customHeight="1">
      <c r="A17" s="5" t="s">
        <v>371</v>
      </c>
      <c r="B17" s="6" t="s">
        <v>219</v>
      </c>
      <c r="C17" s="64">
        <f>SUM('2.B.sz.mell.'!C17,'3.B.sz.mell.'!C17,'4.B.sz.mell.'!C17)</f>
        <v>0</v>
      </c>
      <c r="D17" s="64">
        <f>SUM('2.B.sz.mell.'!D17,'3.B.sz.mell.'!D17,'4.B.sz.mell.'!D17)</f>
        <v>3206</v>
      </c>
      <c r="E17" s="64">
        <f>SUM('2.B.sz.mell.'!E17,'3.B.sz.mell.'!E17,'4.B.sz.mell.'!E17)</f>
        <v>0</v>
      </c>
      <c r="F17" s="54">
        <f>SUM('2.B.sz.mell.'!F17,'3.B.sz.mell.'!F17,'4.B.sz.mell.'!F17)</f>
        <v>3206</v>
      </c>
      <c r="G17" s="54">
        <f>SUM('2.B.sz.mell.'!G17,'3.B.sz.mell.'!G17,'4.B.sz.mell.'!G17)</f>
        <v>17517</v>
      </c>
      <c r="H17" s="54">
        <f>SUM('2.B.sz.mell.'!H17,'3.B.sz.mell.'!H17,'4.B.sz.mell.'!H17)</f>
        <v>17517</v>
      </c>
      <c r="I17" s="54">
        <f>SUM('2.B.sz.mell.'!I17,'3.B.sz.mell.'!I17,'4.B.sz.mell.'!I17)</f>
        <v>102</v>
      </c>
      <c r="J17" s="54">
        <f>SUM('2.B.sz.mell.'!J17,'3.B.sz.mell.'!J17,'4.B.sz.mell.'!J17)</f>
        <v>17415</v>
      </c>
      <c r="K17" s="54">
        <f>SUM('2.B.sz.mell.'!K17,'3.B.sz.mell.'!K17,'4.B.sz.mell.'!K17)</f>
        <v>0</v>
      </c>
    </row>
    <row r="18" spans="1:11" ht="15" customHeight="1">
      <c r="A18" s="32" t="s">
        <v>408</v>
      </c>
      <c r="B18" s="42" t="s">
        <v>220</v>
      </c>
      <c r="C18" s="54">
        <f>SUM('2.B.sz.mell.'!C18,'3.B.sz.mell.'!C18,'4.B.sz.mell.'!C18)</f>
        <v>161338</v>
      </c>
      <c r="D18" s="54">
        <f>SUM('2.B.sz.mell.'!D18,'3.B.sz.mell.'!D18,'4.B.sz.mell.'!D18)</f>
        <v>13113</v>
      </c>
      <c r="E18" s="54">
        <f>SUM('2.B.sz.mell.'!E18,'3.B.sz.mell.'!E18,'4.B.sz.mell.'!E18)</f>
        <v>0</v>
      </c>
      <c r="F18" s="54">
        <f>SUM('2.B.sz.mell.'!F18,'3.B.sz.mell.'!F18,'4.B.sz.mell.'!F18)</f>
        <v>174451</v>
      </c>
      <c r="G18" s="54">
        <f>SUM('2.B.sz.mell.'!G18,'3.B.sz.mell.'!G18,'4.B.sz.mell.'!G18)</f>
        <v>203774</v>
      </c>
      <c r="H18" s="54">
        <f>SUM('2.B.sz.mell.'!H18,'3.B.sz.mell.'!H18,'4.B.sz.mell.'!H18)</f>
        <v>203774</v>
      </c>
      <c r="I18" s="54">
        <f>SUM('2.B.sz.mell.'!I18,'3.B.sz.mell.'!I18,'4.B.sz.mell.'!I18)</f>
        <v>186359</v>
      </c>
      <c r="J18" s="54">
        <f>SUM('2.B.sz.mell.'!J18,'3.B.sz.mell.'!J18,'4.B.sz.mell.'!J18)</f>
        <v>17415</v>
      </c>
      <c r="K18" s="54">
        <f>SUM('2.B.sz.mell.'!K18,'3.B.sz.mell.'!K18,'4.B.sz.mell.'!K18)</f>
        <v>0</v>
      </c>
    </row>
    <row r="19" spans="1:11" ht="15" customHeight="1">
      <c r="A19" s="5" t="s">
        <v>375</v>
      </c>
      <c r="B19" s="6" t="s">
        <v>229</v>
      </c>
      <c r="C19" s="64">
        <f>SUM('2.B.sz.mell.'!C19,'3.B.sz.mell.'!C19,'4.B.sz.mell.'!C19)</f>
        <v>0</v>
      </c>
      <c r="D19" s="64">
        <f>SUM('2.B.sz.mell.'!D19,'3.B.sz.mell.'!D19,'4.B.sz.mell.'!D19)</f>
        <v>0</v>
      </c>
      <c r="E19" s="64">
        <f>SUM('2.B.sz.mell.'!E19,'3.B.sz.mell.'!E19,'4.B.sz.mell.'!E19)</f>
        <v>0</v>
      </c>
      <c r="F19" s="54">
        <f>SUM('2.B.sz.mell.'!F19,'3.B.sz.mell.'!F19,'4.B.sz.mell.'!F19)</f>
        <v>0</v>
      </c>
      <c r="G19" s="54">
        <f>SUM('2.B.sz.mell.'!G19,'3.B.sz.mell.'!G19,'4.B.sz.mell.'!G19)</f>
        <v>0</v>
      </c>
      <c r="H19" s="54">
        <f>SUM('2.B.sz.mell.'!H19,'3.B.sz.mell.'!H19,'4.B.sz.mell.'!H19)</f>
        <v>0</v>
      </c>
      <c r="I19" s="54">
        <f>SUM('2.B.sz.mell.'!I19,'3.B.sz.mell.'!I19,'4.B.sz.mell.'!I19)</f>
        <v>0</v>
      </c>
      <c r="J19" s="54">
        <f>SUM('2.B.sz.mell.'!J19,'3.B.sz.mell.'!J19,'4.B.sz.mell.'!J19)</f>
        <v>0</v>
      </c>
      <c r="K19" s="54">
        <f>SUM('2.B.sz.mell.'!K19,'3.B.sz.mell.'!K19,'4.B.sz.mell.'!K19)</f>
        <v>0</v>
      </c>
    </row>
    <row r="20" spans="1:11" ht="15" customHeight="1">
      <c r="A20" s="5" t="s">
        <v>376</v>
      </c>
      <c r="B20" s="6" t="s">
        <v>230</v>
      </c>
      <c r="C20" s="64">
        <f>SUM('2.B.sz.mell.'!C20,'3.B.sz.mell.'!C20,'4.B.sz.mell.'!C20)</f>
        <v>0</v>
      </c>
      <c r="D20" s="64">
        <f>SUM('2.B.sz.mell.'!D20,'3.B.sz.mell.'!D20,'4.B.sz.mell.'!D20)</f>
        <v>0</v>
      </c>
      <c r="E20" s="64">
        <f>SUM('2.B.sz.mell.'!E20,'3.B.sz.mell.'!E20,'4.B.sz.mell.'!E20)</f>
        <v>0</v>
      </c>
      <c r="F20" s="54">
        <f>SUM('2.B.sz.mell.'!F20,'3.B.sz.mell.'!F20,'4.B.sz.mell.'!F20)</f>
        <v>0</v>
      </c>
      <c r="G20" s="54">
        <f>SUM('2.B.sz.mell.'!G20,'3.B.sz.mell.'!G20,'4.B.sz.mell.'!G20)</f>
        <v>0</v>
      </c>
      <c r="H20" s="54">
        <f>SUM('2.B.sz.mell.'!H20,'3.B.sz.mell.'!H20,'4.B.sz.mell.'!H20)</f>
        <v>0</v>
      </c>
      <c r="I20" s="54">
        <f>SUM('2.B.sz.mell.'!I20,'3.B.sz.mell.'!I20,'4.B.sz.mell.'!I20)</f>
        <v>0</v>
      </c>
      <c r="J20" s="54">
        <f>SUM('2.B.sz.mell.'!J20,'3.B.sz.mell.'!J20,'4.B.sz.mell.'!J20)</f>
        <v>0</v>
      </c>
      <c r="K20" s="54">
        <f>SUM('2.B.sz.mell.'!K20,'3.B.sz.mell.'!K20,'4.B.sz.mell.'!K20)</f>
        <v>0</v>
      </c>
    </row>
    <row r="21" spans="1:11" ht="15" customHeight="1">
      <c r="A21" s="7" t="s">
        <v>410</v>
      </c>
      <c r="B21" s="8" t="s">
        <v>231</v>
      </c>
      <c r="C21" s="64">
        <f>SUM('2.B.sz.mell.'!C21,'3.B.sz.mell.'!C21,'4.B.sz.mell.'!C21)</f>
        <v>0</v>
      </c>
      <c r="D21" s="64">
        <f>SUM('2.B.sz.mell.'!D21,'3.B.sz.mell.'!D21,'4.B.sz.mell.'!D21)</f>
        <v>0</v>
      </c>
      <c r="E21" s="64">
        <f>SUM('2.B.sz.mell.'!E21,'3.B.sz.mell.'!E21,'4.B.sz.mell.'!E21)</f>
        <v>0</v>
      </c>
      <c r="F21" s="54">
        <f>SUM('2.B.sz.mell.'!F21,'3.B.sz.mell.'!F21,'4.B.sz.mell.'!F21)</f>
        <v>0</v>
      </c>
      <c r="G21" s="54">
        <f>SUM('2.B.sz.mell.'!G21,'3.B.sz.mell.'!G21,'4.B.sz.mell.'!G21)</f>
        <v>0</v>
      </c>
      <c r="H21" s="54">
        <f>SUM('2.B.sz.mell.'!H21,'3.B.sz.mell.'!H21,'4.B.sz.mell.'!H21)</f>
        <v>0</v>
      </c>
      <c r="I21" s="54">
        <f>SUM('2.B.sz.mell.'!I21,'3.B.sz.mell.'!I21,'4.B.sz.mell.'!I21)</f>
        <v>0</v>
      </c>
      <c r="J21" s="54">
        <f>SUM('2.B.sz.mell.'!J21,'3.B.sz.mell.'!J21,'4.B.sz.mell.'!J21)</f>
        <v>0</v>
      </c>
      <c r="K21" s="54">
        <f>SUM('2.B.sz.mell.'!K21,'3.B.sz.mell.'!K21,'4.B.sz.mell.'!K21)</f>
        <v>0</v>
      </c>
    </row>
    <row r="22" spans="1:11" ht="15" customHeight="1">
      <c r="A22" s="5" t="s">
        <v>377</v>
      </c>
      <c r="B22" s="6" t="s">
        <v>232</v>
      </c>
      <c r="C22" s="64">
        <f>SUM('2.B.sz.mell.'!C22,'3.B.sz.mell.'!C22,'4.B.sz.mell.'!C22)</f>
        <v>0</v>
      </c>
      <c r="D22" s="64">
        <f>SUM('2.B.sz.mell.'!D22,'3.B.sz.mell.'!D22,'4.B.sz.mell.'!D22)</f>
        <v>0</v>
      </c>
      <c r="E22" s="64">
        <f>SUM('2.B.sz.mell.'!E22,'3.B.sz.mell.'!E22,'4.B.sz.mell.'!E22)</f>
        <v>0</v>
      </c>
      <c r="F22" s="54">
        <f>SUM('2.B.sz.mell.'!F22,'3.B.sz.mell.'!F22,'4.B.sz.mell.'!F22)</f>
        <v>0</v>
      </c>
      <c r="G22" s="54">
        <f>SUM('2.B.sz.mell.'!G22,'3.B.sz.mell.'!G22,'4.B.sz.mell.'!G22)</f>
        <v>0</v>
      </c>
      <c r="H22" s="54">
        <f>SUM('2.B.sz.mell.'!H22,'3.B.sz.mell.'!H22,'4.B.sz.mell.'!H22)</f>
        <v>0</v>
      </c>
      <c r="I22" s="54">
        <f>SUM('2.B.sz.mell.'!I22,'3.B.sz.mell.'!I22,'4.B.sz.mell.'!I22)</f>
        <v>0</v>
      </c>
      <c r="J22" s="54">
        <f>SUM('2.B.sz.mell.'!J22,'3.B.sz.mell.'!J22,'4.B.sz.mell.'!J22)</f>
        <v>0</v>
      </c>
      <c r="K22" s="54">
        <f>SUM('2.B.sz.mell.'!K22,'3.B.sz.mell.'!K22,'4.B.sz.mell.'!K22)</f>
        <v>0</v>
      </c>
    </row>
    <row r="23" spans="1:11" ht="15" customHeight="1">
      <c r="A23" s="5" t="s">
        <v>378</v>
      </c>
      <c r="B23" s="6" t="s">
        <v>233</v>
      </c>
      <c r="C23" s="64">
        <f>SUM('2.B.sz.mell.'!C23,'3.B.sz.mell.'!C23,'4.B.sz.mell.'!C23)</f>
        <v>0</v>
      </c>
      <c r="D23" s="64">
        <f>SUM('2.B.sz.mell.'!D23,'3.B.sz.mell.'!D23,'4.B.sz.mell.'!D23)</f>
        <v>0</v>
      </c>
      <c r="E23" s="64">
        <f>SUM('2.B.sz.mell.'!E23,'3.B.sz.mell.'!E23,'4.B.sz.mell.'!E23)</f>
        <v>0</v>
      </c>
      <c r="F23" s="54">
        <f>SUM('2.B.sz.mell.'!F23,'3.B.sz.mell.'!F23,'4.B.sz.mell.'!F23)</f>
        <v>0</v>
      </c>
      <c r="G23" s="54">
        <f>SUM('2.B.sz.mell.'!G23,'3.B.sz.mell.'!G23,'4.B.sz.mell.'!G23)</f>
        <v>0</v>
      </c>
      <c r="H23" s="54">
        <f>SUM('2.B.sz.mell.'!H23,'3.B.sz.mell.'!H23,'4.B.sz.mell.'!H23)</f>
        <v>0</v>
      </c>
      <c r="I23" s="54">
        <f>SUM('2.B.sz.mell.'!I23,'3.B.sz.mell.'!I23,'4.B.sz.mell.'!I23)</f>
        <v>0</v>
      </c>
      <c r="J23" s="54">
        <f>SUM('2.B.sz.mell.'!J23,'3.B.sz.mell.'!J23,'4.B.sz.mell.'!J23)</f>
        <v>0</v>
      </c>
      <c r="K23" s="54">
        <f>SUM('2.B.sz.mell.'!K23,'3.B.sz.mell.'!K23,'4.B.sz.mell.'!K23)</f>
        <v>0</v>
      </c>
    </row>
    <row r="24" spans="1:11" ht="15" customHeight="1">
      <c r="A24" s="5" t="s">
        <v>379</v>
      </c>
      <c r="B24" s="6" t="s">
        <v>234</v>
      </c>
      <c r="C24" s="64">
        <f>SUM('2.B.sz.mell.'!C24,'3.B.sz.mell.'!C24,'4.B.sz.mell.'!C24)</f>
        <v>0</v>
      </c>
      <c r="D24" s="64">
        <f>SUM('2.B.sz.mell.'!D24,'3.B.sz.mell.'!D24,'4.B.sz.mell.'!D24)</f>
        <v>0</v>
      </c>
      <c r="E24" s="64">
        <f>SUM('2.B.sz.mell.'!E24,'3.B.sz.mell.'!E24,'4.B.sz.mell.'!E24)</f>
        <v>0</v>
      </c>
      <c r="F24" s="54">
        <f>SUM('2.B.sz.mell.'!F24,'3.B.sz.mell.'!F24,'4.B.sz.mell.'!F24)</f>
        <v>0</v>
      </c>
      <c r="G24" s="54">
        <f>SUM('2.B.sz.mell.'!G24,'3.B.sz.mell.'!G24,'4.B.sz.mell.'!G24)</f>
        <v>0</v>
      </c>
      <c r="H24" s="54">
        <f>SUM('2.B.sz.mell.'!H24,'3.B.sz.mell.'!H24,'4.B.sz.mell.'!H24)</f>
        <v>0</v>
      </c>
      <c r="I24" s="54">
        <f>SUM('2.B.sz.mell.'!I24,'3.B.sz.mell.'!I24,'4.B.sz.mell.'!I24)</f>
        <v>0</v>
      </c>
      <c r="J24" s="54">
        <f>SUM('2.B.sz.mell.'!J24,'3.B.sz.mell.'!J24,'4.B.sz.mell.'!J24)</f>
        <v>0</v>
      </c>
      <c r="K24" s="54">
        <f>SUM('2.B.sz.mell.'!K24,'3.B.sz.mell.'!K24,'4.B.sz.mell.'!K24)</f>
        <v>0</v>
      </c>
    </row>
    <row r="25" spans="1:11" ht="15" customHeight="1">
      <c r="A25" s="5" t="s">
        <v>380</v>
      </c>
      <c r="B25" s="6" t="s">
        <v>235</v>
      </c>
      <c r="C25" s="64">
        <f>SUM('2.B.sz.mell.'!C25,'3.B.sz.mell.'!C25,'4.B.sz.mell.'!C25)</f>
        <v>30000</v>
      </c>
      <c r="D25" s="64">
        <f>SUM('2.B.sz.mell.'!D25,'3.B.sz.mell.'!D25,'4.B.sz.mell.'!D25)</f>
        <v>0</v>
      </c>
      <c r="E25" s="64">
        <f>SUM('2.B.sz.mell.'!E25,'3.B.sz.mell.'!E25,'4.B.sz.mell.'!E25)</f>
        <v>0</v>
      </c>
      <c r="F25" s="54">
        <f>SUM('2.B.sz.mell.'!F25,'3.B.sz.mell.'!F25,'4.B.sz.mell.'!F25)</f>
        <v>30000</v>
      </c>
      <c r="G25" s="54">
        <f>SUM('2.B.sz.mell.'!G25,'3.B.sz.mell.'!G25,'4.B.sz.mell.'!G25)</f>
        <v>43395</v>
      </c>
      <c r="H25" s="54">
        <f>SUM('2.B.sz.mell.'!H25,'3.B.sz.mell.'!H25,'4.B.sz.mell.'!H25)</f>
        <v>41543</v>
      </c>
      <c r="I25" s="54">
        <f>SUM('2.B.sz.mell.'!I25,'3.B.sz.mell.'!I25,'4.B.sz.mell.'!I25)</f>
        <v>41543</v>
      </c>
      <c r="J25" s="54">
        <f>SUM('2.B.sz.mell.'!J25,'3.B.sz.mell.'!J25,'4.B.sz.mell.'!J25)</f>
        <v>0</v>
      </c>
      <c r="K25" s="54">
        <f>SUM('2.B.sz.mell.'!K25,'3.B.sz.mell.'!K25,'4.B.sz.mell.'!K25)</f>
        <v>0</v>
      </c>
    </row>
    <row r="26" spans="1:11" ht="15" customHeight="1">
      <c r="A26" s="5" t="s">
        <v>381</v>
      </c>
      <c r="B26" s="6" t="s">
        <v>236</v>
      </c>
      <c r="C26" s="64">
        <f>SUM('2.B.sz.mell.'!C26,'3.B.sz.mell.'!C26,'4.B.sz.mell.'!C26)</f>
        <v>0</v>
      </c>
      <c r="D26" s="64">
        <f>SUM('2.B.sz.mell.'!D26,'3.B.sz.mell.'!D26,'4.B.sz.mell.'!D26)</f>
        <v>0</v>
      </c>
      <c r="E26" s="64">
        <f>SUM('2.B.sz.mell.'!E26,'3.B.sz.mell.'!E26,'4.B.sz.mell.'!E26)</f>
        <v>0</v>
      </c>
      <c r="F26" s="54">
        <f>SUM('2.B.sz.mell.'!F26,'3.B.sz.mell.'!F26,'4.B.sz.mell.'!F26)</f>
        <v>0</v>
      </c>
      <c r="G26" s="54">
        <f>SUM('2.B.sz.mell.'!G26,'3.B.sz.mell.'!G26,'4.B.sz.mell.'!G26)</f>
        <v>0</v>
      </c>
      <c r="H26" s="54">
        <f>SUM('2.B.sz.mell.'!H26,'3.B.sz.mell.'!H26,'4.B.sz.mell.'!H26)</f>
        <v>0</v>
      </c>
      <c r="I26" s="54">
        <f>SUM('2.B.sz.mell.'!I26,'3.B.sz.mell.'!I26,'4.B.sz.mell.'!I26)</f>
        <v>0</v>
      </c>
      <c r="J26" s="54">
        <f>SUM('2.B.sz.mell.'!J26,'3.B.sz.mell.'!J26,'4.B.sz.mell.'!J26)</f>
        <v>0</v>
      </c>
      <c r="K26" s="54">
        <f>SUM('2.B.sz.mell.'!K26,'3.B.sz.mell.'!K26,'4.B.sz.mell.'!K26)</f>
        <v>0</v>
      </c>
    </row>
    <row r="27" spans="1:11" ht="15" customHeight="1">
      <c r="A27" s="5" t="s">
        <v>237</v>
      </c>
      <c r="B27" s="6" t="s">
        <v>238</v>
      </c>
      <c r="C27" s="64">
        <f>SUM('2.B.sz.mell.'!C27,'3.B.sz.mell.'!C27,'4.B.sz.mell.'!C27)</f>
        <v>0</v>
      </c>
      <c r="D27" s="64">
        <f>SUM('2.B.sz.mell.'!D27,'3.B.sz.mell.'!D27,'4.B.sz.mell.'!D27)</f>
        <v>0</v>
      </c>
      <c r="E27" s="64">
        <f>SUM('2.B.sz.mell.'!E27,'3.B.sz.mell.'!E27,'4.B.sz.mell.'!E27)</f>
        <v>0</v>
      </c>
      <c r="F27" s="54">
        <f>SUM('2.B.sz.mell.'!F27,'3.B.sz.mell.'!F27,'4.B.sz.mell.'!F27)</f>
        <v>0</v>
      </c>
      <c r="G27" s="54">
        <f>SUM('2.B.sz.mell.'!G27,'3.B.sz.mell.'!G27,'4.B.sz.mell.'!G27)</f>
        <v>0</v>
      </c>
      <c r="H27" s="54">
        <f>SUM('2.B.sz.mell.'!H27,'3.B.sz.mell.'!H27,'4.B.sz.mell.'!H27)</f>
        <v>0</v>
      </c>
      <c r="I27" s="54">
        <f>SUM('2.B.sz.mell.'!I27,'3.B.sz.mell.'!I27,'4.B.sz.mell.'!I27)</f>
        <v>0</v>
      </c>
      <c r="J27" s="54">
        <f>SUM('2.B.sz.mell.'!J27,'3.B.sz.mell.'!J27,'4.B.sz.mell.'!J27)</f>
        <v>0</v>
      </c>
      <c r="K27" s="54">
        <f>SUM('2.B.sz.mell.'!K27,'3.B.sz.mell.'!K27,'4.B.sz.mell.'!K27)</f>
        <v>0</v>
      </c>
    </row>
    <row r="28" spans="1:11" ht="15" customHeight="1">
      <c r="A28" s="5" t="s">
        <v>382</v>
      </c>
      <c r="B28" s="6" t="s">
        <v>239</v>
      </c>
      <c r="C28" s="64">
        <f>SUM('2.B.sz.mell.'!C28,'3.B.sz.mell.'!C28,'4.B.sz.mell.'!C28)</f>
        <v>8000</v>
      </c>
      <c r="D28" s="64">
        <f>SUM('2.B.sz.mell.'!D28,'3.B.sz.mell.'!D28,'4.B.sz.mell.'!D28)</f>
        <v>0</v>
      </c>
      <c r="E28" s="64">
        <f>SUM('2.B.sz.mell.'!E28,'3.B.sz.mell.'!E28,'4.B.sz.mell.'!E28)</f>
        <v>0</v>
      </c>
      <c r="F28" s="54">
        <f>SUM('2.B.sz.mell.'!F28,'3.B.sz.mell.'!F28,'4.B.sz.mell.'!F28)</f>
        <v>8000</v>
      </c>
      <c r="G28" s="54">
        <f>SUM('2.B.sz.mell.'!G28,'3.B.sz.mell.'!G28,'4.B.sz.mell.'!G28)</f>
        <v>10390</v>
      </c>
      <c r="H28" s="54">
        <f>SUM('2.B.sz.mell.'!H28,'3.B.sz.mell.'!H28,'4.B.sz.mell.'!H28)</f>
        <v>9137</v>
      </c>
      <c r="I28" s="54">
        <f>SUM('2.B.sz.mell.'!I28,'3.B.sz.mell.'!I28,'4.B.sz.mell.'!I28)</f>
        <v>9137</v>
      </c>
      <c r="J28" s="54">
        <f>SUM('2.B.sz.mell.'!J28,'3.B.sz.mell.'!J28,'4.B.sz.mell.'!J28)</f>
        <v>0</v>
      </c>
      <c r="K28" s="54">
        <f>SUM('2.B.sz.mell.'!K28,'3.B.sz.mell.'!K28,'4.B.sz.mell.'!K28)</f>
        <v>0</v>
      </c>
    </row>
    <row r="29" spans="1:11" ht="15" customHeight="1">
      <c r="A29" s="5" t="s">
        <v>383</v>
      </c>
      <c r="B29" s="6" t="s">
        <v>240</v>
      </c>
      <c r="C29" s="64">
        <f>SUM('2.B.sz.mell.'!C29,'3.B.sz.mell.'!C29,'4.B.sz.mell.'!C29)</f>
        <v>500</v>
      </c>
      <c r="D29" s="64">
        <f>SUM('2.B.sz.mell.'!D29,'3.B.sz.mell.'!D29,'4.B.sz.mell.'!D29)</f>
        <v>0</v>
      </c>
      <c r="E29" s="64">
        <f>SUM('2.B.sz.mell.'!E29,'3.B.sz.mell.'!E29,'4.B.sz.mell.'!E29)</f>
        <v>0</v>
      </c>
      <c r="F29" s="54">
        <f>SUM('2.B.sz.mell.'!F29,'3.B.sz.mell.'!F29,'4.B.sz.mell.'!F29)</f>
        <v>500</v>
      </c>
      <c r="G29" s="54">
        <f>SUM('2.B.sz.mell.'!G29,'3.B.sz.mell.'!G29,'4.B.sz.mell.'!G29)</f>
        <v>854</v>
      </c>
      <c r="H29" s="54">
        <f>SUM('2.B.sz.mell.'!H29,'3.B.sz.mell.'!H29,'4.B.sz.mell.'!H29)</f>
        <v>281</v>
      </c>
      <c r="I29" s="54">
        <f>SUM('2.B.sz.mell.'!I29,'3.B.sz.mell.'!I29,'4.B.sz.mell.'!I29)</f>
        <v>281</v>
      </c>
      <c r="J29" s="54">
        <f>SUM('2.B.sz.mell.'!J29,'3.B.sz.mell.'!J29,'4.B.sz.mell.'!J29)</f>
        <v>0</v>
      </c>
      <c r="K29" s="54">
        <f>SUM('2.B.sz.mell.'!K29,'3.B.sz.mell.'!K29,'4.B.sz.mell.'!K29)</f>
        <v>0</v>
      </c>
    </row>
    <row r="30" spans="1:11" ht="15" customHeight="1">
      <c r="A30" s="7" t="s">
        <v>411</v>
      </c>
      <c r="B30" s="8" t="s">
        <v>241</v>
      </c>
      <c r="C30" s="54">
        <f>SUM('2.B.sz.mell.'!C30,'3.B.sz.mell.'!C30,'4.B.sz.mell.'!C30)</f>
        <v>38500</v>
      </c>
      <c r="D30" s="54">
        <f>SUM('2.B.sz.mell.'!D30,'3.B.sz.mell.'!D30,'4.B.sz.mell.'!D30)</f>
        <v>0</v>
      </c>
      <c r="E30" s="54">
        <f>SUM('2.B.sz.mell.'!E30,'3.B.sz.mell.'!E30,'4.B.sz.mell.'!E30)</f>
        <v>0</v>
      </c>
      <c r="F30" s="54">
        <f>SUM('2.B.sz.mell.'!F30,'3.B.sz.mell.'!F30,'4.B.sz.mell.'!F30)</f>
        <v>38500</v>
      </c>
      <c r="G30" s="54">
        <f>SUM('2.B.sz.mell.'!G30,'3.B.sz.mell.'!G30,'4.B.sz.mell.'!G30)</f>
        <v>54639</v>
      </c>
      <c r="H30" s="54">
        <f>SUM('2.B.sz.mell.'!H30,'3.B.sz.mell.'!H30,'4.B.sz.mell.'!H30)</f>
        <v>50961</v>
      </c>
      <c r="I30" s="54">
        <f>SUM('2.B.sz.mell.'!I30,'3.B.sz.mell.'!I30,'4.B.sz.mell.'!I30)</f>
        <v>50961</v>
      </c>
      <c r="J30" s="54">
        <f>SUM('2.B.sz.mell.'!J30,'3.B.sz.mell.'!J30,'4.B.sz.mell.'!J30)</f>
        <v>0</v>
      </c>
      <c r="K30" s="54">
        <f>SUM('2.B.sz.mell.'!K30,'3.B.sz.mell.'!K30,'4.B.sz.mell.'!K30)</f>
        <v>0</v>
      </c>
    </row>
    <row r="31" spans="1:11" ht="15" customHeight="1">
      <c r="A31" s="5" t="s">
        <v>384</v>
      </c>
      <c r="B31" s="6" t="s">
        <v>242</v>
      </c>
      <c r="C31" s="64">
        <f>SUM('2.B.sz.mell.'!C31,'3.B.sz.mell.'!C31,'4.B.sz.mell.'!C31)</f>
        <v>0</v>
      </c>
      <c r="D31" s="64">
        <f>SUM('2.B.sz.mell.'!D31,'3.B.sz.mell.'!D31,'4.B.sz.mell.'!D31)</f>
        <v>0</v>
      </c>
      <c r="E31" s="64">
        <f>SUM('2.B.sz.mell.'!E31,'3.B.sz.mell.'!E31,'4.B.sz.mell.'!E31)</f>
        <v>0</v>
      </c>
      <c r="F31" s="54">
        <f>SUM('2.B.sz.mell.'!F31,'3.B.sz.mell.'!F31,'4.B.sz.mell.'!F31)</f>
        <v>0</v>
      </c>
      <c r="G31" s="54">
        <f>SUM('2.B.sz.mell.'!G31,'3.B.sz.mell.'!G31,'4.B.sz.mell.'!G31)</f>
        <v>1290</v>
      </c>
      <c r="H31" s="54">
        <f>SUM('2.B.sz.mell.'!H31,'3.B.sz.mell.'!H31,'4.B.sz.mell.'!H31)</f>
        <v>380</v>
      </c>
      <c r="I31" s="54">
        <f>SUM('2.B.sz.mell.'!I31,'3.B.sz.mell.'!I31,'4.B.sz.mell.'!I31)</f>
        <v>380</v>
      </c>
      <c r="J31" s="54">
        <f>SUM('2.B.sz.mell.'!J31,'3.B.sz.mell.'!J31,'4.B.sz.mell.'!J31)</f>
        <v>0</v>
      </c>
      <c r="K31" s="54">
        <f>SUM('2.B.sz.mell.'!K31,'3.B.sz.mell.'!K31,'4.B.sz.mell.'!K31)</f>
        <v>0</v>
      </c>
    </row>
    <row r="32" spans="1:11" ht="15" customHeight="1">
      <c r="A32" s="32" t="s">
        <v>412</v>
      </c>
      <c r="B32" s="42" t="s">
        <v>243</v>
      </c>
      <c r="C32" s="54">
        <f>SUM('2.B.sz.mell.'!C32,'3.B.sz.mell.'!C32,'4.B.sz.mell.'!C32)</f>
        <v>38500</v>
      </c>
      <c r="D32" s="54">
        <f>SUM('2.B.sz.mell.'!D32,'3.B.sz.mell.'!D32,'4.B.sz.mell.'!D32)</f>
        <v>0</v>
      </c>
      <c r="E32" s="54">
        <f>SUM('2.B.sz.mell.'!E32,'3.B.sz.mell.'!E32,'4.B.sz.mell.'!E32)</f>
        <v>0</v>
      </c>
      <c r="F32" s="54">
        <f>SUM('2.B.sz.mell.'!F32,'3.B.sz.mell.'!F32,'4.B.sz.mell.'!F32)</f>
        <v>38500</v>
      </c>
      <c r="G32" s="54">
        <f>SUM('2.B.sz.mell.'!G32,'3.B.sz.mell.'!G32,'4.B.sz.mell.'!G32)</f>
        <v>55929</v>
      </c>
      <c r="H32" s="54">
        <f>SUM('2.B.sz.mell.'!H32,'3.B.sz.mell.'!H32,'4.B.sz.mell.'!H32)</f>
        <v>51341</v>
      </c>
      <c r="I32" s="54">
        <f>SUM('2.B.sz.mell.'!I32,'3.B.sz.mell.'!I32,'4.B.sz.mell.'!I32)</f>
        <v>51341</v>
      </c>
      <c r="J32" s="54">
        <f>SUM('2.B.sz.mell.'!J32,'3.B.sz.mell.'!J32,'4.B.sz.mell.'!J32)</f>
        <v>0</v>
      </c>
      <c r="K32" s="54">
        <f>SUM('2.B.sz.mell.'!K32,'3.B.sz.mell.'!K32,'4.B.sz.mell.'!K32)</f>
        <v>0</v>
      </c>
    </row>
    <row r="33" spans="1:11" ht="15" customHeight="1">
      <c r="A33" s="11" t="s">
        <v>244</v>
      </c>
      <c r="B33" s="6" t="s">
        <v>245</v>
      </c>
      <c r="C33" s="64">
        <f>SUM('2.B.sz.mell.'!C33,'3.B.sz.mell.'!C33,'4.B.sz.mell.'!C33)</f>
        <v>0</v>
      </c>
      <c r="D33" s="64">
        <f>SUM('2.B.sz.mell.'!D33,'3.B.sz.mell.'!D33,'4.B.sz.mell.'!D33)</f>
        <v>0</v>
      </c>
      <c r="E33" s="64">
        <f>SUM('2.B.sz.mell.'!E33,'3.B.sz.mell.'!E33,'4.B.sz.mell.'!E33)</f>
        <v>0</v>
      </c>
      <c r="F33" s="54">
        <f>SUM('2.B.sz.mell.'!F33,'3.B.sz.mell.'!F33,'4.B.sz.mell.'!F33)</f>
        <v>0</v>
      </c>
      <c r="G33" s="54">
        <f>SUM('2.B.sz.mell.'!G33,'3.B.sz.mell.'!G33,'4.B.sz.mell.'!G33)</f>
        <v>0</v>
      </c>
      <c r="H33" s="54">
        <f>SUM('2.B.sz.mell.'!H33,'3.B.sz.mell.'!H33,'4.B.sz.mell.'!H33)</f>
        <v>0</v>
      </c>
      <c r="I33" s="54">
        <f>SUM('2.B.sz.mell.'!I33,'3.B.sz.mell.'!I33,'4.B.sz.mell.'!I33)</f>
        <v>0</v>
      </c>
      <c r="J33" s="54">
        <f>SUM('2.B.sz.mell.'!J33,'3.B.sz.mell.'!J33,'4.B.sz.mell.'!J33)</f>
        <v>0</v>
      </c>
      <c r="K33" s="54">
        <f>SUM('2.B.sz.mell.'!K33,'3.B.sz.mell.'!K33,'4.B.sz.mell.'!K33)</f>
        <v>0</v>
      </c>
    </row>
    <row r="34" spans="1:11" ht="15" customHeight="1">
      <c r="A34" s="11" t="s">
        <v>385</v>
      </c>
      <c r="B34" s="6" t="s">
        <v>246</v>
      </c>
      <c r="C34" s="64">
        <f>SUM('2.B.sz.mell.'!C34,'3.B.sz.mell.'!C34,'4.B.sz.mell.'!C34)</f>
        <v>360</v>
      </c>
      <c r="D34" s="64">
        <f>SUM('2.B.sz.mell.'!D34,'3.B.sz.mell.'!D34,'4.B.sz.mell.'!D34)</f>
        <v>5058</v>
      </c>
      <c r="E34" s="64">
        <f>SUM('2.B.sz.mell.'!E34,'3.B.sz.mell.'!E34,'4.B.sz.mell.'!E34)</f>
        <v>0</v>
      </c>
      <c r="F34" s="54">
        <f>SUM('2.B.sz.mell.'!F34,'3.B.sz.mell.'!F34,'4.B.sz.mell.'!F34)</f>
        <v>5418</v>
      </c>
      <c r="G34" s="54">
        <f>SUM('2.B.sz.mell.'!G34,'3.B.sz.mell.'!G34,'4.B.sz.mell.'!G34)</f>
        <v>13497</v>
      </c>
      <c r="H34" s="54">
        <f>SUM('2.B.sz.mell.'!H34,'3.B.sz.mell.'!H34,'4.B.sz.mell.'!H34)</f>
        <v>11187</v>
      </c>
      <c r="I34" s="54">
        <f>SUM('2.B.sz.mell.'!I34,'3.B.sz.mell.'!I34,'4.B.sz.mell.'!I34)</f>
        <v>3814</v>
      </c>
      <c r="J34" s="54">
        <f>SUM('2.B.sz.mell.'!J34,'3.B.sz.mell.'!J34,'4.B.sz.mell.'!J34)</f>
        <v>7373</v>
      </c>
      <c r="K34" s="54">
        <f>SUM('2.B.sz.mell.'!K34,'3.B.sz.mell.'!K34,'4.B.sz.mell.'!K34)</f>
        <v>0</v>
      </c>
    </row>
    <row r="35" spans="1:11" ht="15" customHeight="1">
      <c r="A35" s="11" t="s">
        <v>386</v>
      </c>
      <c r="B35" s="6" t="s">
        <v>247</v>
      </c>
      <c r="C35" s="64">
        <f>SUM('2.B.sz.mell.'!C35,'3.B.sz.mell.'!C35,'4.B.sz.mell.'!C35)</f>
        <v>0</v>
      </c>
      <c r="D35" s="64">
        <f>SUM('2.B.sz.mell.'!D35,'3.B.sz.mell.'!D35,'4.B.sz.mell.'!D35)</f>
        <v>540</v>
      </c>
      <c r="E35" s="64">
        <f>SUM('2.B.sz.mell.'!E35,'3.B.sz.mell.'!E35,'4.B.sz.mell.'!E35)</f>
        <v>0</v>
      </c>
      <c r="F35" s="54">
        <f>SUM('2.B.sz.mell.'!F35,'3.B.sz.mell.'!F35,'4.B.sz.mell.'!F35)</f>
        <v>540</v>
      </c>
      <c r="G35" s="54">
        <f>SUM('2.B.sz.mell.'!G35,'3.B.sz.mell.'!G35,'4.B.sz.mell.'!G35)</f>
        <v>340</v>
      </c>
      <c r="H35" s="54">
        <f>SUM('2.B.sz.mell.'!H35,'3.B.sz.mell.'!H35,'4.B.sz.mell.'!H35)</f>
        <v>340</v>
      </c>
      <c r="I35" s="54">
        <f>SUM('2.B.sz.mell.'!I35,'3.B.sz.mell.'!I35,'4.B.sz.mell.'!I35)</f>
        <v>0</v>
      </c>
      <c r="J35" s="54">
        <f>SUM('2.B.sz.mell.'!J35,'3.B.sz.mell.'!J35,'4.B.sz.mell.'!J35)</f>
        <v>340</v>
      </c>
      <c r="K35" s="54">
        <f>SUM('2.B.sz.mell.'!K35,'3.B.sz.mell.'!K35,'4.B.sz.mell.'!K35)</f>
        <v>0</v>
      </c>
    </row>
    <row r="36" spans="1:11" ht="15" customHeight="1">
      <c r="A36" s="11" t="s">
        <v>387</v>
      </c>
      <c r="B36" s="6" t="s">
        <v>248</v>
      </c>
      <c r="C36" s="64">
        <f>SUM('2.B.sz.mell.'!C36,'3.B.sz.mell.'!C36,'4.B.sz.mell.'!C36)</f>
        <v>0</v>
      </c>
      <c r="D36" s="64">
        <f>SUM('2.B.sz.mell.'!D36,'3.B.sz.mell.'!D36,'4.B.sz.mell.'!D36)</f>
        <v>0</v>
      </c>
      <c r="E36" s="64">
        <f>SUM('2.B.sz.mell.'!E36,'3.B.sz.mell.'!E36,'4.B.sz.mell.'!E36)</f>
        <v>0</v>
      </c>
      <c r="F36" s="54">
        <f>SUM('2.B.sz.mell.'!F36,'3.B.sz.mell.'!F36,'4.B.sz.mell.'!F36)</f>
        <v>0</v>
      </c>
      <c r="G36" s="54">
        <f>SUM('2.B.sz.mell.'!G36,'3.B.sz.mell.'!G36,'4.B.sz.mell.'!G36)</f>
        <v>0</v>
      </c>
      <c r="H36" s="54">
        <f>SUM('2.B.sz.mell.'!H36,'3.B.sz.mell.'!H36,'4.B.sz.mell.'!H36)</f>
        <v>0</v>
      </c>
      <c r="I36" s="54">
        <f>SUM('2.B.sz.mell.'!I36,'3.B.sz.mell.'!I36,'4.B.sz.mell.'!I36)</f>
        <v>0</v>
      </c>
      <c r="J36" s="54">
        <f>SUM('2.B.sz.mell.'!J36,'3.B.sz.mell.'!J36,'4.B.sz.mell.'!J36)</f>
        <v>0</v>
      </c>
      <c r="K36" s="54">
        <f>SUM('2.B.sz.mell.'!K36,'3.B.sz.mell.'!K36,'4.B.sz.mell.'!K36)</f>
        <v>0</v>
      </c>
    </row>
    <row r="37" spans="1:11" ht="15" customHeight="1">
      <c r="A37" s="11" t="s">
        <v>249</v>
      </c>
      <c r="B37" s="6" t="s">
        <v>250</v>
      </c>
      <c r="C37" s="64">
        <f>SUM('2.B.sz.mell.'!C37,'3.B.sz.mell.'!C37,'4.B.sz.mell.'!C37)</f>
        <v>15213</v>
      </c>
      <c r="D37" s="64">
        <f>SUM('2.B.sz.mell.'!D37,'3.B.sz.mell.'!D37,'4.B.sz.mell.'!D37)</f>
        <v>1481</v>
      </c>
      <c r="E37" s="64">
        <f>SUM('2.B.sz.mell.'!E37,'3.B.sz.mell.'!E37,'4.B.sz.mell.'!E37)</f>
        <v>0</v>
      </c>
      <c r="F37" s="54">
        <f>SUM('2.B.sz.mell.'!F37,'3.B.sz.mell.'!F37,'4.B.sz.mell.'!F37)</f>
        <v>16694</v>
      </c>
      <c r="G37" s="54">
        <f>SUM('2.B.sz.mell.'!G37,'3.B.sz.mell.'!G37,'4.B.sz.mell.'!G37)</f>
        <v>17280</v>
      </c>
      <c r="H37" s="54">
        <f>SUM('2.B.sz.mell.'!H37,'3.B.sz.mell.'!H37,'4.B.sz.mell.'!H37)</f>
        <v>16920</v>
      </c>
      <c r="I37" s="54">
        <f>SUM('2.B.sz.mell.'!I37,'3.B.sz.mell.'!I37,'4.B.sz.mell.'!I37)</f>
        <v>15668</v>
      </c>
      <c r="J37" s="54">
        <f>SUM('2.B.sz.mell.'!J37,'3.B.sz.mell.'!J37,'4.B.sz.mell.'!J37)</f>
        <v>1252</v>
      </c>
      <c r="K37" s="54">
        <f>SUM('2.B.sz.mell.'!K37,'3.B.sz.mell.'!K37,'4.B.sz.mell.'!K37)</f>
        <v>0</v>
      </c>
    </row>
    <row r="38" spans="1:11" ht="15" customHeight="1">
      <c r="A38" s="11" t="s">
        <v>251</v>
      </c>
      <c r="B38" s="6" t="s">
        <v>252</v>
      </c>
      <c r="C38" s="64">
        <f>SUM('2.B.sz.mell.'!C38,'3.B.sz.mell.'!C38,'4.B.sz.mell.'!C38)</f>
        <v>4202</v>
      </c>
      <c r="D38" s="64">
        <f>SUM('2.B.sz.mell.'!D38,'3.B.sz.mell.'!D38,'4.B.sz.mell.'!D38)</f>
        <v>1146</v>
      </c>
      <c r="E38" s="64">
        <f>SUM('2.B.sz.mell.'!E38,'3.B.sz.mell.'!E38,'4.B.sz.mell.'!E38)</f>
        <v>0</v>
      </c>
      <c r="F38" s="54">
        <f>SUM('2.B.sz.mell.'!F38,'3.B.sz.mell.'!F38,'4.B.sz.mell.'!F38)</f>
        <v>5348</v>
      </c>
      <c r="G38" s="54">
        <f>SUM('2.B.sz.mell.'!G38,'3.B.sz.mell.'!G38,'4.B.sz.mell.'!G38)</f>
        <v>5668</v>
      </c>
      <c r="H38" s="54">
        <f>SUM('2.B.sz.mell.'!H38,'3.B.sz.mell.'!H38,'4.B.sz.mell.'!H38)</f>
        <v>5539</v>
      </c>
      <c r="I38" s="54">
        <f>SUM('2.B.sz.mell.'!I38,'3.B.sz.mell.'!I38,'4.B.sz.mell.'!I38)</f>
        <v>4258</v>
      </c>
      <c r="J38" s="54">
        <f>SUM('2.B.sz.mell.'!J38,'3.B.sz.mell.'!J38,'4.B.sz.mell.'!J38)</f>
        <v>1281</v>
      </c>
      <c r="K38" s="54">
        <f>SUM('2.B.sz.mell.'!K38,'3.B.sz.mell.'!K38,'4.B.sz.mell.'!K38)</f>
        <v>0</v>
      </c>
    </row>
    <row r="39" spans="1:11" ht="15" customHeight="1">
      <c r="A39" s="11" t="s">
        <v>253</v>
      </c>
      <c r="B39" s="6" t="s">
        <v>254</v>
      </c>
      <c r="C39" s="64">
        <f>SUM('2.B.sz.mell.'!C39,'3.B.sz.mell.'!C39,'4.B.sz.mell.'!C39)</f>
        <v>0</v>
      </c>
      <c r="D39" s="64">
        <f>SUM('2.B.sz.mell.'!D39,'3.B.sz.mell.'!D39,'4.B.sz.mell.'!D39)</f>
        <v>0</v>
      </c>
      <c r="E39" s="64">
        <f>SUM('2.B.sz.mell.'!E39,'3.B.sz.mell.'!E39,'4.B.sz.mell.'!E39)</f>
        <v>0</v>
      </c>
      <c r="F39" s="54">
        <f>SUM('2.B.sz.mell.'!F39,'3.B.sz.mell.'!F39,'4.B.sz.mell.'!F39)</f>
        <v>0</v>
      </c>
      <c r="G39" s="54">
        <f>SUM('2.B.sz.mell.'!G39,'3.B.sz.mell.'!G39,'4.B.sz.mell.'!G39)</f>
        <v>74</v>
      </c>
      <c r="H39" s="54">
        <f>SUM('2.B.sz.mell.'!H39,'3.B.sz.mell.'!H39,'4.B.sz.mell.'!H39)</f>
        <v>0</v>
      </c>
      <c r="I39" s="54">
        <f>SUM('2.B.sz.mell.'!I39,'3.B.sz.mell.'!I39,'4.B.sz.mell.'!I39)</f>
        <v>0</v>
      </c>
      <c r="J39" s="54">
        <f>SUM('2.B.sz.mell.'!J39,'3.B.sz.mell.'!J39,'4.B.sz.mell.'!J39)</f>
        <v>0</v>
      </c>
      <c r="K39" s="54">
        <f>SUM('2.B.sz.mell.'!K39,'3.B.sz.mell.'!K39,'4.B.sz.mell.'!K39)</f>
        <v>0</v>
      </c>
    </row>
    <row r="40" spans="1:11" ht="15" customHeight="1">
      <c r="A40" s="11" t="s">
        <v>388</v>
      </c>
      <c r="B40" s="6" t="s">
        <v>255</v>
      </c>
      <c r="C40" s="64">
        <f>SUM('2.B.sz.mell.'!C40,'3.B.sz.mell.'!C40,'4.B.sz.mell.'!C40)</f>
        <v>0</v>
      </c>
      <c r="D40" s="64">
        <f>SUM('2.B.sz.mell.'!D40,'3.B.sz.mell.'!D40,'4.B.sz.mell.'!D40)</f>
        <v>0</v>
      </c>
      <c r="E40" s="64">
        <f>SUM('2.B.sz.mell.'!E40,'3.B.sz.mell.'!E40,'4.B.sz.mell.'!E40)</f>
        <v>0</v>
      </c>
      <c r="F40" s="54">
        <f>SUM('2.B.sz.mell.'!F40,'3.B.sz.mell.'!F40,'4.B.sz.mell.'!F40)</f>
        <v>0</v>
      </c>
      <c r="G40" s="54">
        <f>SUM('2.B.sz.mell.'!G40,'3.B.sz.mell.'!G40,'4.B.sz.mell.'!G40)</f>
        <v>0</v>
      </c>
      <c r="H40" s="54">
        <f>SUM('2.B.sz.mell.'!H40,'3.B.sz.mell.'!H40,'4.B.sz.mell.'!H40)</f>
        <v>0</v>
      </c>
      <c r="I40" s="54">
        <f>SUM('2.B.sz.mell.'!I40,'3.B.sz.mell.'!I40,'4.B.sz.mell.'!I40)</f>
        <v>0</v>
      </c>
      <c r="J40" s="54">
        <f>SUM('2.B.sz.mell.'!J40,'3.B.sz.mell.'!J40,'4.B.sz.mell.'!J40)</f>
        <v>0</v>
      </c>
      <c r="K40" s="54">
        <f>SUM('2.B.sz.mell.'!K40,'3.B.sz.mell.'!K40,'4.B.sz.mell.'!K40)</f>
        <v>0</v>
      </c>
    </row>
    <row r="41" spans="1:11" ht="15" customHeight="1">
      <c r="A41" s="11" t="s">
        <v>389</v>
      </c>
      <c r="B41" s="6" t="s">
        <v>256</v>
      </c>
      <c r="C41" s="64">
        <f>SUM('2.B.sz.mell.'!C41,'3.B.sz.mell.'!C41,'4.B.sz.mell.'!C41)</f>
        <v>0</v>
      </c>
      <c r="D41" s="64">
        <f>SUM('2.B.sz.mell.'!D41,'3.B.sz.mell.'!D41,'4.B.sz.mell.'!D41)</f>
        <v>0</v>
      </c>
      <c r="E41" s="64">
        <f>SUM('2.B.sz.mell.'!E41,'3.B.sz.mell.'!E41,'4.B.sz.mell.'!E41)</f>
        <v>0</v>
      </c>
      <c r="F41" s="54">
        <f>SUM('2.B.sz.mell.'!F41,'3.B.sz.mell.'!F41,'4.B.sz.mell.'!F41)</f>
        <v>0</v>
      </c>
      <c r="G41" s="54">
        <f>SUM('2.B.sz.mell.'!G41,'3.B.sz.mell.'!G41,'4.B.sz.mell.'!G41)</f>
        <v>0</v>
      </c>
      <c r="H41" s="54">
        <f>SUM('2.B.sz.mell.'!H41,'3.B.sz.mell.'!H41,'4.B.sz.mell.'!H41)</f>
        <v>0</v>
      </c>
      <c r="I41" s="54">
        <f>SUM('2.B.sz.mell.'!I41,'3.B.sz.mell.'!I41,'4.B.sz.mell.'!I41)</f>
        <v>0</v>
      </c>
      <c r="J41" s="54">
        <f>SUM('2.B.sz.mell.'!J41,'3.B.sz.mell.'!J41,'4.B.sz.mell.'!J41)</f>
        <v>0</v>
      </c>
      <c r="K41" s="54">
        <f>SUM('2.B.sz.mell.'!K41,'3.B.sz.mell.'!K41,'4.B.sz.mell.'!K41)</f>
        <v>0</v>
      </c>
    </row>
    <row r="42" spans="1:11" ht="15" customHeight="1">
      <c r="A42" s="11" t="s">
        <v>390</v>
      </c>
      <c r="B42" s="6" t="s">
        <v>257</v>
      </c>
      <c r="C42" s="64">
        <f>SUM('2.B.sz.mell.'!C42,'3.B.sz.mell.'!C42,'4.B.sz.mell.'!C42)</f>
        <v>311</v>
      </c>
      <c r="D42" s="64">
        <f>SUM('2.B.sz.mell.'!D42,'3.B.sz.mell.'!D42,'4.B.sz.mell.'!D42)</f>
        <v>0</v>
      </c>
      <c r="E42" s="64">
        <f>SUM('2.B.sz.mell.'!E42,'3.B.sz.mell.'!E42,'4.B.sz.mell.'!E42)</f>
        <v>0</v>
      </c>
      <c r="F42" s="54">
        <f>SUM('2.B.sz.mell.'!F42,'3.B.sz.mell.'!F42,'4.B.sz.mell.'!F42)</f>
        <v>311</v>
      </c>
      <c r="G42" s="54">
        <f>SUM('2.B.sz.mell.'!G42,'3.B.sz.mell.'!G42,'4.B.sz.mell.'!G42)</f>
        <v>729</v>
      </c>
      <c r="H42" s="54">
        <f>SUM('2.B.sz.mell.'!H42,'3.B.sz.mell.'!H42,'4.B.sz.mell.'!H42)</f>
        <v>729</v>
      </c>
      <c r="I42" s="54">
        <f>SUM('2.B.sz.mell.'!I42,'3.B.sz.mell.'!I42,'4.B.sz.mell.'!I42)</f>
        <v>729</v>
      </c>
      <c r="J42" s="54">
        <f>SUM('2.B.sz.mell.'!J42,'3.B.sz.mell.'!J42,'4.B.sz.mell.'!J42)</f>
        <v>0</v>
      </c>
      <c r="K42" s="54">
        <f>SUM('2.B.sz.mell.'!K42,'3.B.sz.mell.'!K42,'4.B.sz.mell.'!K42)</f>
        <v>0</v>
      </c>
    </row>
    <row r="43" spans="1:11" ht="15" customHeight="1">
      <c r="A43" s="41" t="s">
        <v>413</v>
      </c>
      <c r="B43" s="42" t="s">
        <v>258</v>
      </c>
      <c r="C43" s="54">
        <f>SUM('2.B.sz.mell.'!C43,'3.B.sz.mell.'!C43,'4.B.sz.mell.'!C43)</f>
        <v>20086</v>
      </c>
      <c r="D43" s="54">
        <f>SUM('2.B.sz.mell.'!D43,'3.B.sz.mell.'!D43,'4.B.sz.mell.'!D43)</f>
        <v>8225</v>
      </c>
      <c r="E43" s="54">
        <f>SUM('2.B.sz.mell.'!E43,'3.B.sz.mell.'!E43,'4.B.sz.mell.'!E43)</f>
        <v>0</v>
      </c>
      <c r="F43" s="54">
        <f>SUM('2.B.sz.mell.'!F43,'3.B.sz.mell.'!F43,'4.B.sz.mell.'!F43)</f>
        <v>28311</v>
      </c>
      <c r="G43" s="54">
        <f>SUM('2.B.sz.mell.'!G43,'3.B.sz.mell.'!G43,'4.B.sz.mell.'!G43)</f>
        <v>37588</v>
      </c>
      <c r="H43" s="54">
        <f>SUM('2.B.sz.mell.'!H43,'3.B.sz.mell.'!H43,'4.B.sz.mell.'!H43)</f>
        <v>34715</v>
      </c>
      <c r="I43" s="54">
        <f>SUM('2.B.sz.mell.'!I43,'3.B.sz.mell.'!I43,'4.B.sz.mell.'!I43)</f>
        <v>24469</v>
      </c>
      <c r="J43" s="54">
        <f>SUM('2.B.sz.mell.'!J43,'3.B.sz.mell.'!J43,'4.B.sz.mell.'!J43)</f>
        <v>10246</v>
      </c>
      <c r="K43" s="54">
        <f>SUM('2.B.sz.mell.'!K43,'3.B.sz.mell.'!K43,'4.B.sz.mell.'!K43)</f>
        <v>0</v>
      </c>
    </row>
    <row r="44" spans="1:11" ht="15" customHeight="1">
      <c r="A44" s="11" t="s">
        <v>267</v>
      </c>
      <c r="B44" s="6" t="s">
        <v>268</v>
      </c>
      <c r="C44" s="64">
        <f>SUM('2.B.sz.mell.'!C44,'3.B.sz.mell.'!C44,'4.B.sz.mell.'!C44)</f>
        <v>0</v>
      </c>
      <c r="D44" s="64">
        <f>SUM('2.B.sz.mell.'!D44,'3.B.sz.mell.'!D44,'4.B.sz.mell.'!D44)</f>
        <v>0</v>
      </c>
      <c r="E44" s="64">
        <f>SUM('2.B.sz.mell.'!E44,'3.B.sz.mell.'!E44,'4.B.sz.mell.'!E44)</f>
        <v>0</v>
      </c>
      <c r="F44" s="54">
        <f>SUM('2.B.sz.mell.'!F44,'3.B.sz.mell.'!F44,'4.B.sz.mell.'!F44)</f>
        <v>0</v>
      </c>
      <c r="G44" s="54">
        <f>SUM('2.B.sz.mell.'!G44,'3.B.sz.mell.'!G44,'4.B.sz.mell.'!G44)</f>
        <v>0</v>
      </c>
      <c r="H44" s="54">
        <f>SUM('2.B.sz.mell.'!H44,'3.B.sz.mell.'!H44,'4.B.sz.mell.'!H44)</f>
        <v>0</v>
      </c>
      <c r="I44" s="54">
        <f>SUM('2.B.sz.mell.'!I44,'3.B.sz.mell.'!I44,'4.B.sz.mell.'!I44)</f>
        <v>0</v>
      </c>
      <c r="J44" s="54">
        <f>SUM('2.B.sz.mell.'!J44,'3.B.sz.mell.'!J44,'4.B.sz.mell.'!J44)</f>
        <v>0</v>
      </c>
      <c r="K44" s="54">
        <f>SUM('2.B.sz.mell.'!K44,'3.B.sz.mell.'!K44,'4.B.sz.mell.'!K44)</f>
        <v>0</v>
      </c>
    </row>
    <row r="45" spans="1:11" ht="15" customHeight="1">
      <c r="A45" s="5" t="s">
        <v>394</v>
      </c>
      <c r="B45" s="6" t="s">
        <v>269</v>
      </c>
      <c r="C45" s="64">
        <f>SUM('2.B.sz.mell.'!C45,'3.B.sz.mell.'!C45,'4.B.sz.mell.'!C45)</f>
        <v>0</v>
      </c>
      <c r="D45" s="64">
        <f>SUM('2.B.sz.mell.'!D45,'3.B.sz.mell.'!D45,'4.B.sz.mell.'!D45)</f>
        <v>79</v>
      </c>
      <c r="E45" s="64">
        <f>SUM('2.B.sz.mell.'!E45,'3.B.sz.mell.'!E45,'4.B.sz.mell.'!E45)</f>
        <v>0</v>
      </c>
      <c r="F45" s="54">
        <f>SUM('2.B.sz.mell.'!F45,'3.B.sz.mell.'!F45,'4.B.sz.mell.'!F45)</f>
        <v>79</v>
      </c>
      <c r="G45" s="54">
        <f>SUM('2.B.sz.mell.'!G45,'3.B.sz.mell.'!G45,'4.B.sz.mell.'!G45)</f>
        <v>94</v>
      </c>
      <c r="H45" s="54">
        <f>SUM('2.B.sz.mell.'!H45,'3.B.sz.mell.'!H45,'4.B.sz.mell.'!H45)</f>
        <v>64</v>
      </c>
      <c r="I45" s="54">
        <f>SUM('2.B.sz.mell.'!I45,'3.B.sz.mell.'!I45,'4.B.sz.mell.'!I45)</f>
        <v>0</v>
      </c>
      <c r="J45" s="54">
        <f>SUM('2.B.sz.mell.'!J45,'3.B.sz.mell.'!J45,'4.B.sz.mell.'!J45)</f>
        <v>64</v>
      </c>
      <c r="K45" s="54">
        <f>SUM('2.B.sz.mell.'!K45,'3.B.sz.mell.'!K45,'4.B.sz.mell.'!K45)</f>
        <v>0</v>
      </c>
    </row>
    <row r="46" spans="1:11" ht="15" customHeight="1">
      <c r="A46" s="11" t="s">
        <v>395</v>
      </c>
      <c r="B46" s="6" t="s">
        <v>270</v>
      </c>
      <c r="C46" s="64">
        <f>SUM('2.B.sz.mell.'!C46,'3.B.sz.mell.'!C46,'4.B.sz.mell.'!C46)</f>
        <v>248</v>
      </c>
      <c r="D46" s="64">
        <f>SUM('2.B.sz.mell.'!D46,'3.B.sz.mell.'!D46,'4.B.sz.mell.'!D46)</f>
        <v>0</v>
      </c>
      <c r="E46" s="64">
        <f>SUM('2.B.sz.mell.'!E46,'3.B.sz.mell.'!E46,'4.B.sz.mell.'!E46)</f>
        <v>0</v>
      </c>
      <c r="F46" s="54">
        <f>SUM('2.B.sz.mell.'!F46,'3.B.sz.mell.'!F46,'4.B.sz.mell.'!F46)</f>
        <v>248</v>
      </c>
      <c r="G46" s="54">
        <f>SUM('2.B.sz.mell.'!G46,'3.B.sz.mell.'!G46,'4.B.sz.mell.'!G46)</f>
        <v>397</v>
      </c>
      <c r="H46" s="54">
        <f>SUM('2.B.sz.mell.'!H46,'3.B.sz.mell.'!H46,'4.B.sz.mell.'!H46)</f>
        <v>378</v>
      </c>
      <c r="I46" s="54">
        <f>SUM('2.B.sz.mell.'!I46,'3.B.sz.mell.'!I46,'4.B.sz.mell.'!I46)</f>
        <v>0</v>
      </c>
      <c r="J46" s="54">
        <f>SUM('2.B.sz.mell.'!J46,'3.B.sz.mell.'!J46,'4.B.sz.mell.'!J46)</f>
        <v>378</v>
      </c>
      <c r="K46" s="54">
        <f>SUM('2.B.sz.mell.'!K46,'3.B.sz.mell.'!K46,'4.B.sz.mell.'!K46)</f>
        <v>0</v>
      </c>
    </row>
    <row r="47" spans="1:11" ht="15" customHeight="1">
      <c r="A47" s="32" t="s">
        <v>415</v>
      </c>
      <c r="B47" s="42" t="s">
        <v>271</v>
      </c>
      <c r="C47" s="54">
        <f>SUM('2.B.sz.mell.'!C47,'3.B.sz.mell.'!C47,'4.B.sz.mell.'!C47)</f>
        <v>248</v>
      </c>
      <c r="D47" s="54">
        <f>SUM('2.B.sz.mell.'!D47,'3.B.sz.mell.'!D47,'4.B.sz.mell.'!D47)</f>
        <v>79</v>
      </c>
      <c r="E47" s="54">
        <f>SUM('2.B.sz.mell.'!E47,'3.B.sz.mell.'!E47,'4.B.sz.mell.'!E47)</f>
        <v>0</v>
      </c>
      <c r="F47" s="54">
        <f>SUM('2.B.sz.mell.'!F47,'3.B.sz.mell.'!F47,'4.B.sz.mell.'!F47)</f>
        <v>327</v>
      </c>
      <c r="G47" s="54">
        <f>SUM('2.B.sz.mell.'!G47,'3.B.sz.mell.'!G47,'4.B.sz.mell.'!G47)</f>
        <v>491</v>
      </c>
      <c r="H47" s="54">
        <f>SUM('2.B.sz.mell.'!H47,'3.B.sz.mell.'!H47,'4.B.sz.mell.'!H47)</f>
        <v>442</v>
      </c>
      <c r="I47" s="54">
        <f>SUM('2.B.sz.mell.'!I47,'3.B.sz.mell.'!I47,'4.B.sz.mell.'!I47)</f>
        <v>0</v>
      </c>
      <c r="J47" s="54">
        <f>SUM('2.B.sz.mell.'!J47,'3.B.sz.mell.'!J47,'4.B.sz.mell.'!J47)</f>
        <v>442</v>
      </c>
      <c r="K47" s="54">
        <f>SUM('2.B.sz.mell.'!K47,'3.B.sz.mell.'!K47,'4.B.sz.mell.'!K47)</f>
        <v>0</v>
      </c>
    </row>
    <row r="48" spans="1:11" ht="15" customHeight="1">
      <c r="A48" s="47" t="s">
        <v>4</v>
      </c>
      <c r="B48" s="48"/>
      <c r="C48" s="54">
        <f>SUM('2.B.sz.mell.'!C48,'3.B.sz.mell.'!C48,'4.B.sz.mell.'!C48)</f>
        <v>220172</v>
      </c>
      <c r="D48" s="54">
        <f>SUM('2.B.sz.mell.'!D48,'3.B.sz.mell.'!D48,'4.B.sz.mell.'!D48)</f>
        <v>21417</v>
      </c>
      <c r="E48" s="54">
        <f>SUM('2.B.sz.mell.'!E48,'3.B.sz.mell.'!E48,'4.B.sz.mell.'!E48)</f>
        <v>0</v>
      </c>
      <c r="F48" s="54">
        <f>SUM('2.B.sz.mell.'!F48,'3.B.sz.mell.'!F48,'4.B.sz.mell.'!F48)</f>
        <v>241589</v>
      </c>
      <c r="G48" s="54">
        <f>SUM('2.B.sz.mell.'!G48,'3.B.sz.mell.'!G48,'4.B.sz.mell.'!G48)</f>
        <v>297782</v>
      </c>
      <c r="H48" s="54">
        <f>SUM('2.B.sz.mell.'!H48,'3.B.sz.mell.'!H48,'4.B.sz.mell.'!H48)</f>
        <v>290272</v>
      </c>
      <c r="I48" s="54">
        <f>SUM('2.B.sz.mell.'!I48,'3.B.sz.mell.'!I48,'4.B.sz.mell.'!I48)</f>
        <v>262169</v>
      </c>
      <c r="J48" s="54">
        <f>SUM('2.B.sz.mell.'!J48,'3.B.sz.mell.'!J48,'4.B.sz.mell.'!J48)</f>
        <v>28103</v>
      </c>
      <c r="K48" s="54">
        <f>SUM('2.B.sz.mell.'!K48,'3.B.sz.mell.'!K48,'4.B.sz.mell.'!K48)</f>
        <v>0</v>
      </c>
    </row>
    <row r="49" spans="1:11" ht="15" customHeight="1">
      <c r="A49" s="5" t="s">
        <v>221</v>
      </c>
      <c r="B49" s="6" t="s">
        <v>222</v>
      </c>
      <c r="C49" s="64">
        <f>SUM('2.B.sz.mell.'!C49,'3.B.sz.mell.'!C49,'4.B.sz.mell.'!C49)</f>
        <v>0</v>
      </c>
      <c r="D49" s="64">
        <f>SUM('2.B.sz.mell.'!D49,'3.B.sz.mell.'!D49,'4.B.sz.mell.'!D49)</f>
        <v>0</v>
      </c>
      <c r="E49" s="64">
        <f>SUM('2.B.sz.mell.'!E49,'3.B.sz.mell.'!E49,'4.B.sz.mell.'!E49)</f>
        <v>0</v>
      </c>
      <c r="F49" s="54">
        <f>SUM('2.B.sz.mell.'!F49,'3.B.sz.mell.'!F49,'4.B.sz.mell.'!F49)</f>
        <v>0</v>
      </c>
      <c r="G49" s="54">
        <f>SUM('2.B.sz.mell.'!G49,'3.B.sz.mell.'!G49,'4.B.sz.mell.'!G49)</f>
        <v>0</v>
      </c>
      <c r="H49" s="54">
        <f>SUM('2.B.sz.mell.'!H49,'3.B.sz.mell.'!H49,'4.B.sz.mell.'!H49)</f>
        <v>0</v>
      </c>
      <c r="I49" s="54">
        <f>SUM('2.B.sz.mell.'!I49,'3.B.sz.mell.'!I49,'4.B.sz.mell.'!I49)</f>
        <v>0</v>
      </c>
      <c r="J49" s="54">
        <f>SUM('2.B.sz.mell.'!J49,'3.B.sz.mell.'!J49,'4.B.sz.mell.'!J49)</f>
        <v>0</v>
      </c>
      <c r="K49" s="54">
        <f>SUM('2.B.sz.mell.'!K49,'3.B.sz.mell.'!K49,'4.B.sz.mell.'!K49)</f>
        <v>0</v>
      </c>
    </row>
    <row r="50" spans="1:11" ht="15" customHeight="1">
      <c r="A50" s="5" t="s">
        <v>223</v>
      </c>
      <c r="B50" s="6" t="s">
        <v>224</v>
      </c>
      <c r="C50" s="64">
        <f>SUM('2.B.sz.mell.'!C50,'3.B.sz.mell.'!C50,'4.B.sz.mell.'!C50)</f>
        <v>0</v>
      </c>
      <c r="D50" s="64">
        <f>SUM('2.B.sz.mell.'!D50,'3.B.sz.mell.'!D50,'4.B.sz.mell.'!D50)</f>
        <v>0</v>
      </c>
      <c r="E50" s="64">
        <f>SUM('2.B.sz.mell.'!E50,'3.B.sz.mell.'!E50,'4.B.sz.mell.'!E50)</f>
        <v>0</v>
      </c>
      <c r="F50" s="54">
        <f>SUM('2.B.sz.mell.'!F50,'3.B.sz.mell.'!F50,'4.B.sz.mell.'!F50)</f>
        <v>0</v>
      </c>
      <c r="G50" s="54">
        <f>SUM('2.B.sz.mell.'!G50,'3.B.sz.mell.'!G50,'4.B.sz.mell.'!G50)</f>
        <v>0</v>
      </c>
      <c r="H50" s="54">
        <f>SUM('2.B.sz.mell.'!H50,'3.B.sz.mell.'!H50,'4.B.sz.mell.'!H50)</f>
        <v>0</v>
      </c>
      <c r="I50" s="54">
        <f>SUM('2.B.sz.mell.'!I50,'3.B.sz.mell.'!I50,'4.B.sz.mell.'!I50)</f>
        <v>0</v>
      </c>
      <c r="J50" s="54">
        <f>SUM('2.B.sz.mell.'!J50,'3.B.sz.mell.'!J50,'4.B.sz.mell.'!J50)</f>
        <v>0</v>
      </c>
      <c r="K50" s="54">
        <f>SUM('2.B.sz.mell.'!K50,'3.B.sz.mell.'!K50,'4.B.sz.mell.'!K50)</f>
        <v>0</v>
      </c>
    </row>
    <row r="51" spans="1:11" ht="15" customHeight="1">
      <c r="A51" s="5" t="s">
        <v>372</v>
      </c>
      <c r="B51" s="6" t="s">
        <v>225</v>
      </c>
      <c r="C51" s="64">
        <f>SUM('2.B.sz.mell.'!C51,'3.B.sz.mell.'!C51,'4.B.sz.mell.'!C51)</f>
        <v>0</v>
      </c>
      <c r="D51" s="64">
        <f>SUM('2.B.sz.mell.'!D51,'3.B.sz.mell.'!D51,'4.B.sz.mell.'!D51)</f>
        <v>0</v>
      </c>
      <c r="E51" s="64">
        <f>SUM('2.B.sz.mell.'!E51,'3.B.sz.mell.'!E51,'4.B.sz.mell.'!E51)</f>
        <v>0</v>
      </c>
      <c r="F51" s="54">
        <f>SUM('2.B.sz.mell.'!F51,'3.B.sz.mell.'!F51,'4.B.sz.mell.'!F51)</f>
        <v>0</v>
      </c>
      <c r="G51" s="54">
        <f>SUM('2.B.sz.mell.'!G51,'3.B.sz.mell.'!G51,'4.B.sz.mell.'!G51)</f>
        <v>0</v>
      </c>
      <c r="H51" s="54">
        <f>SUM('2.B.sz.mell.'!H51,'3.B.sz.mell.'!H51,'4.B.sz.mell.'!H51)</f>
        <v>0</v>
      </c>
      <c r="I51" s="54">
        <f>SUM('2.B.sz.mell.'!I51,'3.B.sz.mell.'!I51,'4.B.sz.mell.'!I51)</f>
        <v>0</v>
      </c>
      <c r="J51" s="54">
        <f>SUM('2.B.sz.mell.'!J51,'3.B.sz.mell.'!J51,'4.B.sz.mell.'!J51)</f>
        <v>0</v>
      </c>
      <c r="K51" s="54">
        <f>SUM('2.B.sz.mell.'!K51,'3.B.sz.mell.'!K51,'4.B.sz.mell.'!K51)</f>
        <v>0</v>
      </c>
    </row>
    <row r="52" spans="1:11" ht="15" customHeight="1">
      <c r="A52" s="5" t="s">
        <v>373</v>
      </c>
      <c r="B52" s="6" t="s">
        <v>226</v>
      </c>
      <c r="C52" s="64">
        <f>SUM('2.B.sz.mell.'!C52,'3.B.sz.mell.'!C52,'4.B.sz.mell.'!C52)</f>
        <v>0</v>
      </c>
      <c r="D52" s="64">
        <f>SUM('2.B.sz.mell.'!D52,'3.B.sz.mell.'!D52,'4.B.sz.mell.'!D52)</f>
        <v>0</v>
      </c>
      <c r="E52" s="64">
        <f>SUM('2.B.sz.mell.'!E52,'3.B.sz.mell.'!E52,'4.B.sz.mell.'!E52)</f>
        <v>0</v>
      </c>
      <c r="F52" s="54">
        <f>SUM('2.B.sz.mell.'!F52,'3.B.sz.mell.'!F52,'4.B.sz.mell.'!F52)</f>
        <v>0</v>
      </c>
      <c r="G52" s="54">
        <f>SUM('2.B.sz.mell.'!G52,'3.B.sz.mell.'!G52,'4.B.sz.mell.'!G52)</f>
        <v>0</v>
      </c>
      <c r="H52" s="54">
        <f>SUM('2.B.sz.mell.'!H52,'3.B.sz.mell.'!H52,'4.B.sz.mell.'!H52)</f>
        <v>0</v>
      </c>
      <c r="I52" s="54">
        <f>SUM('2.B.sz.mell.'!I52,'3.B.sz.mell.'!I52,'4.B.sz.mell.'!I52)</f>
        <v>0</v>
      </c>
      <c r="J52" s="54">
        <f>SUM('2.B.sz.mell.'!J52,'3.B.sz.mell.'!J52,'4.B.sz.mell.'!J52)</f>
        <v>0</v>
      </c>
      <c r="K52" s="54">
        <f>SUM('2.B.sz.mell.'!K52,'3.B.sz.mell.'!K52,'4.B.sz.mell.'!K52)</f>
        <v>0</v>
      </c>
    </row>
    <row r="53" spans="1:11" ht="15" customHeight="1">
      <c r="A53" s="5" t="s">
        <v>374</v>
      </c>
      <c r="B53" s="6" t="s">
        <v>227</v>
      </c>
      <c r="C53" s="64">
        <f>SUM('2.B.sz.mell.'!C53,'3.B.sz.mell.'!C53,'4.B.sz.mell.'!C53)</f>
        <v>0</v>
      </c>
      <c r="D53" s="64">
        <f>SUM('2.B.sz.mell.'!D53,'3.B.sz.mell.'!D53,'4.B.sz.mell.'!D53)</f>
        <v>0</v>
      </c>
      <c r="E53" s="64">
        <f>SUM('2.B.sz.mell.'!E53,'3.B.sz.mell.'!E53,'4.B.sz.mell.'!E53)</f>
        <v>0</v>
      </c>
      <c r="F53" s="54">
        <f>SUM('2.B.sz.mell.'!F53,'3.B.sz.mell.'!F53,'4.B.sz.mell.'!F53)</f>
        <v>0</v>
      </c>
      <c r="G53" s="54">
        <f>SUM('2.B.sz.mell.'!G53,'3.B.sz.mell.'!G53,'4.B.sz.mell.'!G53)</f>
        <v>38701</v>
      </c>
      <c r="H53" s="54">
        <f>SUM('2.B.sz.mell.'!H53,'3.B.sz.mell.'!H53,'4.B.sz.mell.'!H53)</f>
        <v>38701</v>
      </c>
      <c r="I53" s="54">
        <f>SUM('2.B.sz.mell.'!I53,'3.B.sz.mell.'!I53,'4.B.sz.mell.'!I53)</f>
        <v>0</v>
      </c>
      <c r="J53" s="54">
        <f>SUM('2.B.sz.mell.'!J53,'3.B.sz.mell.'!J53,'4.B.sz.mell.'!J53)</f>
        <v>38701</v>
      </c>
      <c r="K53" s="54">
        <f>SUM('2.B.sz.mell.'!K53,'3.B.sz.mell.'!K53,'4.B.sz.mell.'!K53)</f>
        <v>0</v>
      </c>
    </row>
    <row r="54" spans="1:11" ht="15" customHeight="1">
      <c r="A54" s="32" t="s">
        <v>409</v>
      </c>
      <c r="B54" s="42" t="s">
        <v>228</v>
      </c>
      <c r="C54" s="64">
        <f>SUM('2.B.sz.mell.'!C54,'3.B.sz.mell.'!C54,'4.B.sz.mell.'!C54)</f>
        <v>0</v>
      </c>
      <c r="D54" s="64">
        <f>SUM('2.B.sz.mell.'!D54,'3.B.sz.mell.'!D54,'4.B.sz.mell.'!D54)</f>
        <v>0</v>
      </c>
      <c r="E54" s="64">
        <f>SUM('2.B.sz.mell.'!E54,'3.B.sz.mell.'!E54,'4.B.sz.mell.'!E54)</f>
        <v>0</v>
      </c>
      <c r="F54" s="54">
        <f>SUM('2.B.sz.mell.'!F54,'3.B.sz.mell.'!F54,'4.B.sz.mell.'!F54)</f>
        <v>0</v>
      </c>
      <c r="G54" s="54">
        <f>SUM('2.B.sz.mell.'!G54,'3.B.sz.mell.'!G54,'4.B.sz.mell.'!G54)</f>
        <v>38701</v>
      </c>
      <c r="H54" s="54">
        <f>SUM('2.B.sz.mell.'!H54,'3.B.sz.mell.'!H54,'4.B.sz.mell.'!H54)</f>
        <v>38701</v>
      </c>
      <c r="I54" s="54">
        <f>SUM('2.B.sz.mell.'!I54,'3.B.sz.mell.'!I54,'4.B.sz.mell.'!I54)</f>
        <v>0</v>
      </c>
      <c r="J54" s="54">
        <f>SUM('2.B.sz.mell.'!J54,'3.B.sz.mell.'!J54,'4.B.sz.mell.'!J54)</f>
        <v>38701</v>
      </c>
      <c r="K54" s="54">
        <f>SUM('2.B.sz.mell.'!K54,'3.B.sz.mell.'!K54,'4.B.sz.mell.'!K54)</f>
        <v>0</v>
      </c>
    </row>
    <row r="55" spans="1:11" ht="15" customHeight="1">
      <c r="A55" s="11" t="s">
        <v>391</v>
      </c>
      <c r="B55" s="6" t="s">
        <v>259</v>
      </c>
      <c r="C55" s="64">
        <f>SUM('2.B.sz.mell.'!C55,'3.B.sz.mell.'!C55,'4.B.sz.mell.'!C55)</f>
        <v>0</v>
      </c>
      <c r="D55" s="64">
        <f>SUM('2.B.sz.mell.'!D55,'3.B.sz.mell.'!D55,'4.B.sz.mell.'!D55)</f>
        <v>0</v>
      </c>
      <c r="E55" s="64">
        <f>SUM('2.B.sz.mell.'!E55,'3.B.sz.mell.'!E55,'4.B.sz.mell.'!E55)</f>
        <v>0</v>
      </c>
      <c r="F55" s="54">
        <f>SUM('2.B.sz.mell.'!F55,'3.B.sz.mell.'!F55,'4.B.sz.mell.'!F55)</f>
        <v>0</v>
      </c>
      <c r="G55" s="54">
        <f>SUM('2.B.sz.mell.'!G55,'3.B.sz.mell.'!G55,'4.B.sz.mell.'!G55)</f>
        <v>0</v>
      </c>
      <c r="H55" s="54">
        <f>SUM('2.B.sz.mell.'!H55,'3.B.sz.mell.'!H55,'4.B.sz.mell.'!H55)</f>
        <v>0</v>
      </c>
      <c r="I55" s="54">
        <f>SUM('2.B.sz.mell.'!I55,'3.B.sz.mell.'!I55,'4.B.sz.mell.'!I55)</f>
        <v>0</v>
      </c>
      <c r="J55" s="54">
        <f>SUM('2.B.sz.mell.'!J55,'3.B.sz.mell.'!J55,'4.B.sz.mell.'!J55)</f>
        <v>0</v>
      </c>
      <c r="K55" s="54">
        <f>SUM('2.B.sz.mell.'!K55,'3.B.sz.mell.'!K55,'4.B.sz.mell.'!K55)</f>
        <v>0</v>
      </c>
    </row>
    <row r="56" spans="1:11" ht="15" customHeight="1">
      <c r="A56" s="11" t="s">
        <v>392</v>
      </c>
      <c r="B56" s="6" t="s">
        <v>260</v>
      </c>
      <c r="C56" s="64">
        <f>SUM('2.B.sz.mell.'!C56,'3.B.sz.mell.'!C56,'4.B.sz.mell.'!C56)</f>
        <v>0</v>
      </c>
      <c r="D56" s="64">
        <f>SUM('2.B.sz.mell.'!D56,'3.B.sz.mell.'!D56,'4.B.sz.mell.'!D56)</f>
        <v>0</v>
      </c>
      <c r="E56" s="64">
        <f>SUM('2.B.sz.mell.'!E56,'3.B.sz.mell.'!E56,'4.B.sz.mell.'!E56)</f>
        <v>0</v>
      </c>
      <c r="F56" s="54">
        <f>SUM('2.B.sz.mell.'!F56,'3.B.sz.mell.'!F56,'4.B.sz.mell.'!F56)</f>
        <v>0</v>
      </c>
      <c r="G56" s="54">
        <f>SUM('2.B.sz.mell.'!G56,'3.B.sz.mell.'!G56,'4.B.sz.mell.'!G56)</f>
        <v>114</v>
      </c>
      <c r="H56" s="54">
        <f>SUM('2.B.sz.mell.'!H56,'3.B.sz.mell.'!H56,'4.B.sz.mell.'!H56)</f>
        <v>114</v>
      </c>
      <c r="I56" s="54">
        <f>SUM('2.B.sz.mell.'!I56,'3.B.sz.mell.'!I56,'4.B.sz.mell.'!I56)</f>
        <v>0</v>
      </c>
      <c r="J56" s="54">
        <f>SUM('2.B.sz.mell.'!J56,'3.B.sz.mell.'!J56,'4.B.sz.mell.'!J56)</f>
        <v>114</v>
      </c>
      <c r="K56" s="54">
        <f>SUM('2.B.sz.mell.'!K56,'3.B.sz.mell.'!K56,'4.B.sz.mell.'!K56)</f>
        <v>0</v>
      </c>
    </row>
    <row r="57" spans="1:11" ht="15" customHeight="1">
      <c r="A57" s="11" t="s">
        <v>261</v>
      </c>
      <c r="B57" s="6" t="s">
        <v>262</v>
      </c>
      <c r="C57" s="64">
        <f>SUM('2.B.sz.mell.'!C57,'3.B.sz.mell.'!C57,'4.B.sz.mell.'!C57)</f>
        <v>0</v>
      </c>
      <c r="D57" s="64">
        <f>SUM('2.B.sz.mell.'!D57,'3.B.sz.mell.'!D57,'4.B.sz.mell.'!D57)</f>
        <v>0</v>
      </c>
      <c r="E57" s="64">
        <f>SUM('2.B.sz.mell.'!E57,'3.B.sz.mell.'!E57,'4.B.sz.mell.'!E57)</f>
        <v>0</v>
      </c>
      <c r="F57" s="54">
        <f>SUM('2.B.sz.mell.'!F57,'3.B.sz.mell.'!F57,'4.B.sz.mell.'!F57)</f>
        <v>0</v>
      </c>
      <c r="G57" s="54">
        <f>SUM('2.B.sz.mell.'!G57,'3.B.sz.mell.'!G57,'4.B.sz.mell.'!G57)</f>
        <v>0</v>
      </c>
      <c r="H57" s="54">
        <f>SUM('2.B.sz.mell.'!H57,'3.B.sz.mell.'!H57,'4.B.sz.mell.'!H57)</f>
        <v>0</v>
      </c>
      <c r="I57" s="54">
        <f>SUM('2.B.sz.mell.'!I57,'3.B.sz.mell.'!I57,'4.B.sz.mell.'!I57)</f>
        <v>0</v>
      </c>
      <c r="J57" s="54">
        <f>SUM('2.B.sz.mell.'!J57,'3.B.sz.mell.'!J57,'4.B.sz.mell.'!J57)</f>
        <v>0</v>
      </c>
      <c r="K57" s="54">
        <f>SUM('2.B.sz.mell.'!K57,'3.B.sz.mell.'!K57,'4.B.sz.mell.'!K57)</f>
        <v>0</v>
      </c>
    </row>
    <row r="58" spans="1:11" ht="15" customHeight="1">
      <c r="A58" s="11" t="s">
        <v>393</v>
      </c>
      <c r="B58" s="6" t="s">
        <v>263</v>
      </c>
      <c r="C58" s="64">
        <f>SUM('2.B.sz.mell.'!C58,'3.B.sz.mell.'!C58,'4.B.sz.mell.'!C58)</f>
        <v>0</v>
      </c>
      <c r="D58" s="64">
        <f>SUM('2.B.sz.mell.'!D58,'3.B.sz.mell.'!D58,'4.B.sz.mell.'!D58)</f>
        <v>0</v>
      </c>
      <c r="E58" s="64">
        <f>SUM('2.B.sz.mell.'!E58,'3.B.sz.mell.'!E58,'4.B.sz.mell.'!E58)</f>
        <v>0</v>
      </c>
      <c r="F58" s="54">
        <f>SUM('2.B.sz.mell.'!F58,'3.B.sz.mell.'!F58,'4.B.sz.mell.'!F58)</f>
        <v>0</v>
      </c>
      <c r="G58" s="54">
        <f>SUM('2.B.sz.mell.'!G58,'3.B.sz.mell.'!G58,'4.B.sz.mell.'!G58)</f>
        <v>0</v>
      </c>
      <c r="H58" s="54">
        <f>SUM('2.B.sz.mell.'!H58,'3.B.sz.mell.'!H58,'4.B.sz.mell.'!H58)</f>
        <v>0</v>
      </c>
      <c r="I58" s="54">
        <f>SUM('2.B.sz.mell.'!I58,'3.B.sz.mell.'!I58,'4.B.sz.mell.'!I58)</f>
        <v>0</v>
      </c>
      <c r="J58" s="54">
        <f>SUM('2.B.sz.mell.'!J58,'3.B.sz.mell.'!J58,'4.B.sz.mell.'!J58)</f>
        <v>0</v>
      </c>
      <c r="K58" s="54">
        <f>SUM('2.B.sz.mell.'!K58,'3.B.sz.mell.'!K58,'4.B.sz.mell.'!K58)</f>
        <v>0</v>
      </c>
    </row>
    <row r="59" spans="1:11" ht="15" customHeight="1">
      <c r="A59" s="11" t="s">
        <v>264</v>
      </c>
      <c r="B59" s="6" t="s">
        <v>265</v>
      </c>
      <c r="C59" s="64">
        <f>SUM('2.B.sz.mell.'!C59,'3.B.sz.mell.'!C59,'4.B.sz.mell.'!C59)</f>
        <v>0</v>
      </c>
      <c r="D59" s="64">
        <f>SUM('2.B.sz.mell.'!D59,'3.B.sz.mell.'!D59,'4.B.sz.mell.'!D59)</f>
        <v>0</v>
      </c>
      <c r="E59" s="64">
        <f>SUM('2.B.sz.mell.'!E59,'3.B.sz.mell.'!E59,'4.B.sz.mell.'!E59)</f>
        <v>0</v>
      </c>
      <c r="F59" s="54">
        <f>SUM('2.B.sz.mell.'!F59,'3.B.sz.mell.'!F59,'4.B.sz.mell.'!F59)</f>
        <v>0</v>
      </c>
      <c r="G59" s="54">
        <f>SUM('2.B.sz.mell.'!G59,'3.B.sz.mell.'!G59,'4.B.sz.mell.'!G59)</f>
        <v>0</v>
      </c>
      <c r="H59" s="54">
        <f>SUM('2.B.sz.mell.'!H59,'3.B.sz.mell.'!H59,'4.B.sz.mell.'!H59)</f>
        <v>0</v>
      </c>
      <c r="I59" s="54">
        <f>SUM('2.B.sz.mell.'!I59,'3.B.sz.mell.'!I59,'4.B.sz.mell.'!I59)</f>
        <v>0</v>
      </c>
      <c r="J59" s="54">
        <f>SUM('2.B.sz.mell.'!J59,'3.B.sz.mell.'!J59,'4.B.sz.mell.'!J59)</f>
        <v>0</v>
      </c>
      <c r="K59" s="54">
        <f>SUM('2.B.sz.mell.'!K59,'3.B.sz.mell.'!K59,'4.B.sz.mell.'!K59)</f>
        <v>0</v>
      </c>
    </row>
    <row r="60" spans="1:11" ht="15" customHeight="1">
      <c r="A60" s="32" t="s">
        <v>414</v>
      </c>
      <c r="B60" s="42" t="s">
        <v>266</v>
      </c>
      <c r="C60" s="64">
        <f>SUM('2.B.sz.mell.'!C60,'3.B.sz.mell.'!C60,'4.B.sz.mell.'!C60)</f>
        <v>0</v>
      </c>
      <c r="D60" s="64">
        <f>SUM('2.B.sz.mell.'!D60,'3.B.sz.mell.'!D60,'4.B.sz.mell.'!D60)</f>
        <v>0</v>
      </c>
      <c r="E60" s="64">
        <f>SUM('2.B.sz.mell.'!E60,'3.B.sz.mell.'!E60,'4.B.sz.mell.'!E60)</f>
        <v>0</v>
      </c>
      <c r="F60" s="54">
        <f>SUM('2.B.sz.mell.'!F60,'3.B.sz.mell.'!F60,'4.B.sz.mell.'!F60)</f>
        <v>0</v>
      </c>
      <c r="G60" s="54">
        <f>SUM('2.B.sz.mell.'!G60,'3.B.sz.mell.'!G60,'4.B.sz.mell.'!G60)</f>
        <v>114</v>
      </c>
      <c r="H60" s="54">
        <f>SUM('2.B.sz.mell.'!H60,'3.B.sz.mell.'!H60,'4.B.sz.mell.'!H60)</f>
        <v>114</v>
      </c>
      <c r="I60" s="54">
        <f>SUM('2.B.sz.mell.'!I60,'3.B.sz.mell.'!I60,'4.B.sz.mell.'!I60)</f>
        <v>0</v>
      </c>
      <c r="J60" s="54">
        <f>SUM('2.B.sz.mell.'!J60,'3.B.sz.mell.'!J60,'4.B.sz.mell.'!J60)</f>
        <v>114</v>
      </c>
      <c r="K60" s="54">
        <f>SUM('2.B.sz.mell.'!K60,'3.B.sz.mell.'!K60,'4.B.sz.mell.'!K60)</f>
        <v>0</v>
      </c>
    </row>
    <row r="61" spans="1:11" ht="15" customHeight="1">
      <c r="A61" s="11" t="s">
        <v>272</v>
      </c>
      <c r="B61" s="6" t="s">
        <v>273</v>
      </c>
      <c r="C61" s="64">
        <f>SUM('2.B.sz.mell.'!C61,'3.B.sz.mell.'!C61,'4.B.sz.mell.'!C61)</f>
        <v>0</v>
      </c>
      <c r="D61" s="64">
        <f>SUM('2.B.sz.mell.'!D61,'3.B.sz.mell.'!D61,'4.B.sz.mell.'!D61)</f>
        <v>0</v>
      </c>
      <c r="E61" s="64">
        <f>SUM('2.B.sz.mell.'!E61,'3.B.sz.mell.'!E61,'4.B.sz.mell.'!E61)</f>
        <v>0</v>
      </c>
      <c r="F61" s="54">
        <f>SUM('2.B.sz.mell.'!F61,'3.B.sz.mell.'!F61,'4.B.sz.mell.'!F61)</f>
        <v>0</v>
      </c>
      <c r="G61" s="54">
        <f>SUM('2.B.sz.mell.'!G61,'3.B.sz.mell.'!G61,'4.B.sz.mell.'!G61)</f>
        <v>0</v>
      </c>
      <c r="H61" s="54">
        <f>SUM('2.B.sz.mell.'!H61,'3.B.sz.mell.'!H61,'4.B.sz.mell.'!H61)</f>
        <v>0</v>
      </c>
      <c r="I61" s="54">
        <f>SUM('2.B.sz.mell.'!I61,'3.B.sz.mell.'!I61,'4.B.sz.mell.'!I61)</f>
        <v>0</v>
      </c>
      <c r="J61" s="54">
        <f>SUM('2.B.sz.mell.'!J61,'3.B.sz.mell.'!J61,'4.B.sz.mell.'!J61)</f>
        <v>0</v>
      </c>
      <c r="K61" s="54">
        <f>SUM('2.B.sz.mell.'!K61,'3.B.sz.mell.'!K61,'4.B.sz.mell.'!K61)</f>
        <v>0</v>
      </c>
    </row>
    <row r="62" spans="1:11" ht="15" customHeight="1">
      <c r="A62" s="5" t="s">
        <v>396</v>
      </c>
      <c r="B62" s="6" t="s">
        <v>274</v>
      </c>
      <c r="C62" s="64">
        <f>SUM('2.B.sz.mell.'!C62,'3.B.sz.mell.'!C62,'4.B.sz.mell.'!C62)</f>
        <v>0</v>
      </c>
      <c r="D62" s="64">
        <f>SUM('2.B.sz.mell.'!D62,'3.B.sz.mell.'!D62,'4.B.sz.mell.'!D62)</f>
        <v>333</v>
      </c>
      <c r="E62" s="64">
        <f>SUM('2.B.sz.mell.'!E62,'3.B.sz.mell.'!E62,'4.B.sz.mell.'!E62)</f>
        <v>0</v>
      </c>
      <c r="F62" s="54">
        <f>SUM('2.B.sz.mell.'!F62,'3.B.sz.mell.'!F62,'4.B.sz.mell.'!F62)</f>
        <v>333</v>
      </c>
      <c r="G62" s="54">
        <f>SUM('2.B.sz.mell.'!G62,'3.B.sz.mell.'!G62,'4.B.sz.mell.'!G62)</f>
        <v>335</v>
      </c>
      <c r="H62" s="54">
        <f>SUM('2.B.sz.mell.'!H62,'3.B.sz.mell.'!H62,'4.B.sz.mell.'!H62)</f>
        <v>225</v>
      </c>
      <c r="I62" s="54">
        <f>SUM('2.B.sz.mell.'!I62,'3.B.sz.mell.'!I62,'4.B.sz.mell.'!I62)</f>
        <v>0</v>
      </c>
      <c r="J62" s="54">
        <f>SUM('2.B.sz.mell.'!J62,'3.B.sz.mell.'!J62,'4.B.sz.mell.'!J62)</f>
        <v>225</v>
      </c>
      <c r="K62" s="54">
        <f>SUM('2.B.sz.mell.'!K62,'3.B.sz.mell.'!K62,'4.B.sz.mell.'!K62)</f>
        <v>0</v>
      </c>
    </row>
    <row r="63" spans="1:11" ht="15" customHeight="1">
      <c r="A63" s="11" t="s">
        <v>397</v>
      </c>
      <c r="B63" s="6" t="s">
        <v>275</v>
      </c>
      <c r="C63" s="64">
        <f>SUM('2.B.sz.mell.'!C63,'3.B.sz.mell.'!C63,'4.B.sz.mell.'!C63)</f>
        <v>1242</v>
      </c>
      <c r="D63" s="64">
        <f>SUM('2.B.sz.mell.'!D63,'3.B.sz.mell.'!D63,'4.B.sz.mell.'!D63)</f>
        <v>0</v>
      </c>
      <c r="E63" s="64">
        <f>SUM('2.B.sz.mell.'!E63,'3.B.sz.mell.'!E63,'4.B.sz.mell.'!E63)</f>
        <v>0</v>
      </c>
      <c r="F63" s="54">
        <f>SUM('2.B.sz.mell.'!F63,'3.B.sz.mell.'!F63,'4.B.sz.mell.'!F63)</f>
        <v>1242</v>
      </c>
      <c r="G63" s="54">
        <f>SUM('2.B.sz.mell.'!G63,'3.B.sz.mell.'!G63,'4.B.sz.mell.'!G63)</f>
        <v>392</v>
      </c>
      <c r="H63" s="54">
        <f>SUM('2.B.sz.mell.'!H63,'3.B.sz.mell.'!H63,'4.B.sz.mell.'!H63)</f>
        <v>0</v>
      </c>
      <c r="I63" s="54">
        <f>SUM('2.B.sz.mell.'!I63,'3.B.sz.mell.'!I63,'4.B.sz.mell.'!I63)</f>
        <v>0</v>
      </c>
      <c r="J63" s="54">
        <f>SUM('2.B.sz.mell.'!J63,'3.B.sz.mell.'!J63,'4.B.sz.mell.'!J63)</f>
        <v>0</v>
      </c>
      <c r="K63" s="54">
        <f>SUM('2.B.sz.mell.'!K63,'3.B.sz.mell.'!K63,'4.B.sz.mell.'!K63)</f>
        <v>0</v>
      </c>
    </row>
    <row r="64" spans="1:11" ht="15" customHeight="1">
      <c r="A64" s="32" t="s">
        <v>417</v>
      </c>
      <c r="B64" s="42" t="s">
        <v>276</v>
      </c>
      <c r="C64" s="54">
        <f>SUM('2.B.sz.mell.'!C64,'3.B.sz.mell.'!C64,'4.B.sz.mell.'!C64)</f>
        <v>1242</v>
      </c>
      <c r="D64" s="54">
        <f>SUM('2.B.sz.mell.'!D64,'3.B.sz.mell.'!D64,'4.B.sz.mell.'!D64)</f>
        <v>333</v>
      </c>
      <c r="E64" s="54">
        <f>SUM('2.B.sz.mell.'!E64,'3.B.sz.mell.'!E64,'4.B.sz.mell.'!E64)</f>
        <v>0</v>
      </c>
      <c r="F64" s="54">
        <f>SUM('2.B.sz.mell.'!F64,'3.B.sz.mell.'!F64,'4.B.sz.mell.'!F64)</f>
        <v>1575</v>
      </c>
      <c r="G64" s="54">
        <f>SUM('2.B.sz.mell.'!G64,'3.B.sz.mell.'!G64,'4.B.sz.mell.'!G64)</f>
        <v>727</v>
      </c>
      <c r="H64" s="54">
        <f>SUM('2.B.sz.mell.'!H64,'3.B.sz.mell.'!H64,'4.B.sz.mell.'!H64)</f>
        <v>225</v>
      </c>
      <c r="I64" s="54">
        <f>SUM('2.B.sz.mell.'!I64,'3.B.sz.mell.'!I64,'4.B.sz.mell.'!I64)</f>
        <v>0</v>
      </c>
      <c r="J64" s="54">
        <f>SUM('2.B.sz.mell.'!J64,'3.B.sz.mell.'!J64,'4.B.sz.mell.'!J64)</f>
        <v>225</v>
      </c>
      <c r="K64" s="54">
        <f>SUM('2.B.sz.mell.'!K64,'3.B.sz.mell.'!K64,'4.B.sz.mell.'!K64)</f>
        <v>0</v>
      </c>
    </row>
    <row r="65" spans="1:11" ht="15" customHeight="1">
      <c r="A65" s="47" t="s">
        <v>5</v>
      </c>
      <c r="B65" s="48"/>
      <c r="C65" s="54">
        <f>SUM('2.B.sz.mell.'!C65,'3.B.sz.mell.'!C65,'4.B.sz.mell.'!C65)</f>
        <v>1242</v>
      </c>
      <c r="D65" s="54">
        <f>SUM('2.B.sz.mell.'!D65,'3.B.sz.mell.'!D65,'4.B.sz.mell.'!D65)</f>
        <v>333</v>
      </c>
      <c r="E65" s="54">
        <f>SUM('2.B.sz.mell.'!E65,'3.B.sz.mell.'!E65,'4.B.sz.mell.'!E65)</f>
        <v>0</v>
      </c>
      <c r="F65" s="54">
        <f>SUM('2.B.sz.mell.'!F65,'3.B.sz.mell.'!F65,'4.B.sz.mell.'!F65)</f>
        <v>1575</v>
      </c>
      <c r="G65" s="54">
        <f>SUM('2.B.sz.mell.'!G65,'3.B.sz.mell.'!G65,'4.B.sz.mell.'!G65)</f>
        <v>39542</v>
      </c>
      <c r="H65" s="54">
        <f>SUM('2.B.sz.mell.'!H65,'3.B.sz.mell.'!H65,'4.B.sz.mell.'!H65)</f>
        <v>39040</v>
      </c>
      <c r="I65" s="54">
        <f>SUM('2.B.sz.mell.'!I65,'3.B.sz.mell.'!I65,'4.B.sz.mell.'!I65)</f>
        <v>0</v>
      </c>
      <c r="J65" s="54">
        <f>SUM('2.B.sz.mell.'!J65,'3.B.sz.mell.'!J65,'4.B.sz.mell.'!J65)</f>
        <v>39040</v>
      </c>
      <c r="K65" s="54">
        <f>SUM('2.B.sz.mell.'!K65,'3.B.sz.mell.'!K65,'4.B.sz.mell.'!K65)</f>
        <v>0</v>
      </c>
    </row>
    <row r="66" spans="1:11" ht="15.75">
      <c r="A66" s="39" t="s">
        <v>416</v>
      </c>
      <c r="B66" s="28" t="s">
        <v>277</v>
      </c>
      <c r="C66" s="54">
        <f>SUM('2.B.sz.mell.'!C66,'3.B.sz.mell.'!C66,'4.B.sz.mell.'!C66)</f>
        <v>221414</v>
      </c>
      <c r="D66" s="54">
        <f>SUM('2.B.sz.mell.'!D66,'3.B.sz.mell.'!D66,'4.B.sz.mell.'!D66)</f>
        <v>21750</v>
      </c>
      <c r="E66" s="54">
        <f>SUM('2.B.sz.mell.'!E66,'3.B.sz.mell.'!E66,'4.B.sz.mell.'!E66)</f>
        <v>0</v>
      </c>
      <c r="F66" s="54">
        <f>SUM('2.B.sz.mell.'!F66,'3.B.sz.mell.'!F66,'4.B.sz.mell.'!F66)</f>
        <v>243164</v>
      </c>
      <c r="G66" s="54">
        <f>SUM('2.B.sz.mell.'!G66,'3.B.sz.mell.'!G66,'4.B.sz.mell.'!G66)</f>
        <v>337324</v>
      </c>
      <c r="H66" s="54">
        <f>SUM('2.B.sz.mell.'!H66,'3.B.sz.mell.'!H66,'4.B.sz.mell.'!H66)</f>
        <v>329312</v>
      </c>
      <c r="I66" s="54">
        <f>SUM('2.B.sz.mell.'!I66,'3.B.sz.mell.'!I66,'4.B.sz.mell.'!I66)</f>
        <v>262169</v>
      </c>
      <c r="J66" s="54">
        <f>SUM('2.B.sz.mell.'!J66,'3.B.sz.mell.'!J66,'4.B.sz.mell.'!J66)</f>
        <v>67143</v>
      </c>
      <c r="K66" s="54">
        <f>SUM('2.B.sz.mell.'!K66,'3.B.sz.mell.'!K66,'4.B.sz.mell.'!K66)</f>
        <v>0</v>
      </c>
    </row>
    <row r="67" spans="1:11" ht="15.75">
      <c r="A67" s="50" t="s">
        <v>6</v>
      </c>
      <c r="B67" s="49"/>
      <c r="C67" s="64">
        <f>C48-'Kiadás nettó összesen-táj'!C74</f>
        <v>6255</v>
      </c>
      <c r="D67" s="64">
        <f>D48-'Kiadás nettó összesen-táj'!D74</f>
        <v>-13626</v>
      </c>
      <c r="E67" s="64">
        <f>E48-'Kiadás nettó összesen-táj'!E74</f>
        <v>-4294</v>
      </c>
      <c r="F67" s="54">
        <f>SUM('2.B.sz.mell.'!F67,'3.B.sz.mell.'!F67,'4.B.sz.mell.'!F67)</f>
        <v>-11665</v>
      </c>
      <c r="G67" s="54">
        <f>SUM('2.B.sz.mell.'!G67,'3.B.sz.mell.'!G67,'4.B.sz.mell.'!G67)</f>
        <v>2940</v>
      </c>
      <c r="H67" s="54">
        <f>SUM('2.B.sz.mell.'!H67,'3.B.sz.mell.'!H67,'4.B.sz.mell.'!H67)</f>
        <v>36470</v>
      </c>
      <c r="I67" s="54">
        <f>SUM('2.B.sz.mell.'!I67,'3.B.sz.mell.'!I67,'4.B.sz.mell.'!I67)</f>
        <v>56998</v>
      </c>
      <c r="J67" s="54">
        <f>SUM('2.B.sz.mell.'!J67,'3.B.sz.mell.'!J67,'4.B.sz.mell.'!J67)</f>
        <v>-16234</v>
      </c>
      <c r="K67" s="54">
        <f>SUM('2.B.sz.mell.'!K67,'3.B.sz.mell.'!K67,'4.B.sz.mell.'!K67)</f>
        <v>-4294</v>
      </c>
    </row>
    <row r="68" spans="1:11" ht="15.75">
      <c r="A68" s="50" t="s">
        <v>7</v>
      </c>
      <c r="B68" s="49"/>
      <c r="C68" s="64">
        <f>C65-'Kiadás összesen-táj'!C97</f>
        <v>-13408</v>
      </c>
      <c r="D68" s="64">
        <f>D65-'Kiadás összesen-táj'!D97</f>
        <v>-14427</v>
      </c>
      <c r="E68" s="64">
        <f>E65-'Kiadás összesen-táj'!E97</f>
        <v>0</v>
      </c>
      <c r="F68" s="54">
        <f>SUM('2.B.sz.mell.'!F68,'3.B.sz.mell.'!F68,'4.B.sz.mell.'!F68)</f>
        <v>-27835</v>
      </c>
      <c r="G68" s="54">
        <f>SUM('2.B.sz.mell.'!G68,'3.B.sz.mell.'!G68,'4.B.sz.mell.'!G68)</f>
        <v>-40478</v>
      </c>
      <c r="H68" s="54">
        <f>SUM('2.B.sz.mell.'!H68,'3.B.sz.mell.'!H68,'4.B.sz.mell.'!H68)</f>
        <v>-37701</v>
      </c>
      <c r="I68" s="54">
        <f>SUM('2.B.sz.mell.'!I68,'3.B.sz.mell.'!I68,'4.B.sz.mell.'!I68)</f>
        <v>-21389</v>
      </c>
      <c r="J68" s="54">
        <f>SUM('2.B.sz.mell.'!J68,'3.B.sz.mell.'!J68,'4.B.sz.mell.'!J68)</f>
        <v>-16312</v>
      </c>
      <c r="K68" s="54">
        <f>SUM('2.B.sz.mell.'!K68,'3.B.sz.mell.'!K68,'4.B.sz.mell.'!K68)</f>
        <v>0</v>
      </c>
    </row>
    <row r="69" spans="1:11" ht="15">
      <c r="A69" s="30" t="s">
        <v>398</v>
      </c>
      <c r="B69" s="5" t="s">
        <v>278</v>
      </c>
      <c r="C69" s="64">
        <f>SUM('2.B.sz.mell.'!C69,'3.B.sz.mell.'!C69,'4.B.sz.mell.'!C69)</f>
        <v>0</v>
      </c>
      <c r="D69" s="64">
        <f>SUM('2.B.sz.mell.'!D69,'3.B.sz.mell.'!D69,'4.B.sz.mell.'!D69)</f>
        <v>0</v>
      </c>
      <c r="E69" s="64">
        <f>SUM('2.B.sz.mell.'!E69,'3.B.sz.mell.'!E69,'4.B.sz.mell.'!E69)</f>
        <v>0</v>
      </c>
      <c r="F69" s="54">
        <f>SUM('2.B.sz.mell.'!F69,'3.B.sz.mell.'!F69,'4.B.sz.mell.'!F69)</f>
        <v>0</v>
      </c>
      <c r="G69" s="54">
        <f>SUM('2.B.sz.mell.'!G69,'3.B.sz.mell.'!G69,'4.B.sz.mell.'!G69)</f>
        <v>0</v>
      </c>
      <c r="H69" s="54">
        <f>SUM('2.B.sz.mell.'!H69,'3.B.sz.mell.'!H69,'4.B.sz.mell.'!H69)</f>
        <v>0</v>
      </c>
      <c r="I69" s="54">
        <f>SUM('2.B.sz.mell.'!I69,'3.B.sz.mell.'!I69,'4.B.sz.mell.'!I69)</f>
        <v>0</v>
      </c>
      <c r="J69" s="54">
        <f>SUM('2.B.sz.mell.'!J69,'3.B.sz.mell.'!J69,'4.B.sz.mell.'!J69)</f>
        <v>0</v>
      </c>
      <c r="K69" s="54">
        <f>SUM('2.B.sz.mell.'!K69,'3.B.sz.mell.'!K69,'4.B.sz.mell.'!K69)</f>
        <v>0</v>
      </c>
    </row>
    <row r="70" spans="1:11" ht="15">
      <c r="A70" s="11" t="s">
        <v>279</v>
      </c>
      <c r="B70" s="5" t="s">
        <v>280</v>
      </c>
      <c r="C70" s="64">
        <f>SUM('2.B.sz.mell.'!C70,'3.B.sz.mell.'!C70,'4.B.sz.mell.'!C70)</f>
        <v>0</v>
      </c>
      <c r="D70" s="64">
        <f>SUM('2.B.sz.mell.'!D70,'3.B.sz.mell.'!D70,'4.B.sz.mell.'!D70)</f>
        <v>0</v>
      </c>
      <c r="E70" s="64">
        <f>SUM('2.B.sz.mell.'!E70,'3.B.sz.mell.'!E70,'4.B.sz.mell.'!E70)</f>
        <v>0</v>
      </c>
      <c r="F70" s="54">
        <f>SUM('2.B.sz.mell.'!F70,'3.B.sz.mell.'!F70,'4.B.sz.mell.'!F70)</f>
        <v>0</v>
      </c>
      <c r="G70" s="54">
        <f>SUM('2.B.sz.mell.'!G70,'3.B.sz.mell.'!G70,'4.B.sz.mell.'!G70)</f>
        <v>0</v>
      </c>
      <c r="H70" s="54">
        <f>SUM('2.B.sz.mell.'!H70,'3.B.sz.mell.'!H70,'4.B.sz.mell.'!H70)</f>
        <v>0</v>
      </c>
      <c r="I70" s="54">
        <f>SUM('2.B.sz.mell.'!I70,'3.B.sz.mell.'!I70,'4.B.sz.mell.'!I70)</f>
        <v>0</v>
      </c>
      <c r="J70" s="54">
        <f>SUM('2.B.sz.mell.'!J70,'3.B.sz.mell.'!J70,'4.B.sz.mell.'!J70)</f>
        <v>0</v>
      </c>
      <c r="K70" s="54">
        <f>SUM('2.B.sz.mell.'!K70,'3.B.sz.mell.'!K70,'4.B.sz.mell.'!K70)</f>
        <v>0</v>
      </c>
    </row>
    <row r="71" spans="1:11" ht="15">
      <c r="A71" s="30" t="s">
        <v>399</v>
      </c>
      <c r="B71" s="5" t="s">
        <v>281</v>
      </c>
      <c r="C71" s="64">
        <f>SUM('2.B.sz.mell.'!C71,'3.B.sz.mell.'!C71,'4.B.sz.mell.'!C71)</f>
        <v>0</v>
      </c>
      <c r="D71" s="64">
        <f>SUM('2.B.sz.mell.'!D71,'3.B.sz.mell.'!D71,'4.B.sz.mell.'!D71)</f>
        <v>0</v>
      </c>
      <c r="E71" s="64">
        <f>SUM('2.B.sz.mell.'!E71,'3.B.sz.mell.'!E71,'4.B.sz.mell.'!E71)</f>
        <v>0</v>
      </c>
      <c r="F71" s="54">
        <f>SUM('2.B.sz.mell.'!F71,'3.B.sz.mell.'!F71,'4.B.sz.mell.'!F71)</f>
        <v>0</v>
      </c>
      <c r="G71" s="54">
        <f>SUM('2.B.sz.mell.'!G71,'3.B.sz.mell.'!G71,'4.B.sz.mell.'!G71)</f>
        <v>0</v>
      </c>
      <c r="H71" s="54">
        <f>SUM('2.B.sz.mell.'!H71,'3.B.sz.mell.'!H71,'4.B.sz.mell.'!H71)</f>
        <v>0</v>
      </c>
      <c r="I71" s="54">
        <f>SUM('2.B.sz.mell.'!I71,'3.B.sz.mell.'!I71,'4.B.sz.mell.'!I71)</f>
        <v>0</v>
      </c>
      <c r="J71" s="54">
        <f>SUM('2.B.sz.mell.'!J71,'3.B.sz.mell.'!J71,'4.B.sz.mell.'!J71)</f>
        <v>0</v>
      </c>
      <c r="K71" s="54">
        <f>SUM('2.B.sz.mell.'!K71,'3.B.sz.mell.'!K71,'4.B.sz.mell.'!K71)</f>
        <v>0</v>
      </c>
    </row>
    <row r="72" spans="1:11" ht="15">
      <c r="A72" s="13" t="s">
        <v>418</v>
      </c>
      <c r="B72" s="7" t="s">
        <v>282</v>
      </c>
      <c r="C72" s="64">
        <f>SUM('2.B.sz.mell.'!C72,'3.B.sz.mell.'!C72,'4.B.sz.mell.'!C72)</f>
        <v>0</v>
      </c>
      <c r="D72" s="64">
        <f>SUM('2.B.sz.mell.'!D72,'3.B.sz.mell.'!D72,'4.B.sz.mell.'!D72)</f>
        <v>0</v>
      </c>
      <c r="E72" s="64">
        <f>SUM('2.B.sz.mell.'!E72,'3.B.sz.mell.'!E72,'4.B.sz.mell.'!E72)</f>
        <v>0</v>
      </c>
      <c r="F72" s="54">
        <f>SUM('2.B.sz.mell.'!F72,'3.B.sz.mell.'!F72,'4.B.sz.mell.'!F72)</f>
        <v>0</v>
      </c>
      <c r="G72" s="54">
        <f>SUM('2.B.sz.mell.'!G72,'3.B.sz.mell.'!G72,'4.B.sz.mell.'!G72)</f>
        <v>0</v>
      </c>
      <c r="H72" s="54">
        <f>SUM('2.B.sz.mell.'!H72,'3.B.sz.mell.'!H72,'4.B.sz.mell.'!H72)</f>
        <v>0</v>
      </c>
      <c r="I72" s="54">
        <f>SUM('2.B.sz.mell.'!I72,'3.B.sz.mell.'!I72,'4.B.sz.mell.'!I72)</f>
        <v>0</v>
      </c>
      <c r="J72" s="54">
        <f>SUM('2.B.sz.mell.'!J72,'3.B.sz.mell.'!J72,'4.B.sz.mell.'!J72)</f>
        <v>0</v>
      </c>
      <c r="K72" s="54">
        <f>SUM('2.B.sz.mell.'!K72,'3.B.sz.mell.'!K72,'4.B.sz.mell.'!K72)</f>
        <v>0</v>
      </c>
    </row>
    <row r="73" spans="1:11" ht="15">
      <c r="A73" s="11" t="s">
        <v>400</v>
      </c>
      <c r="B73" s="5" t="s">
        <v>283</v>
      </c>
      <c r="C73" s="64">
        <f>SUM('2.B.sz.mell.'!C73,'3.B.sz.mell.'!C73,'4.B.sz.mell.'!C73)</f>
        <v>0</v>
      </c>
      <c r="D73" s="64">
        <f>SUM('2.B.sz.mell.'!D73,'3.B.sz.mell.'!D73,'4.B.sz.mell.'!D73)</f>
        <v>0</v>
      </c>
      <c r="E73" s="64">
        <f>SUM('2.B.sz.mell.'!E73,'3.B.sz.mell.'!E73,'4.B.sz.mell.'!E73)</f>
        <v>0</v>
      </c>
      <c r="F73" s="54">
        <f>SUM('2.B.sz.mell.'!F73,'3.B.sz.mell.'!F73,'4.B.sz.mell.'!F73)</f>
        <v>0</v>
      </c>
      <c r="G73" s="54">
        <f>SUM('2.B.sz.mell.'!G73,'3.B.sz.mell.'!G73,'4.B.sz.mell.'!G73)</f>
        <v>0</v>
      </c>
      <c r="H73" s="54">
        <f>SUM('2.B.sz.mell.'!H73,'3.B.sz.mell.'!H73,'4.B.sz.mell.'!H73)</f>
        <v>0</v>
      </c>
      <c r="I73" s="54">
        <f>SUM('2.B.sz.mell.'!I73,'3.B.sz.mell.'!I73,'4.B.sz.mell.'!I73)</f>
        <v>0</v>
      </c>
      <c r="J73" s="54">
        <f>SUM('2.B.sz.mell.'!J73,'3.B.sz.mell.'!J73,'4.B.sz.mell.'!J73)</f>
        <v>0</v>
      </c>
      <c r="K73" s="54">
        <f>SUM('2.B.sz.mell.'!K73,'3.B.sz.mell.'!K73,'4.B.sz.mell.'!K73)</f>
        <v>0</v>
      </c>
    </row>
    <row r="74" spans="1:11" ht="15">
      <c r="A74" s="30" t="s">
        <v>284</v>
      </c>
      <c r="B74" s="5" t="s">
        <v>285</v>
      </c>
      <c r="C74" s="64">
        <f>SUM('2.B.sz.mell.'!C74,'3.B.sz.mell.'!C74,'4.B.sz.mell.'!C74)</f>
        <v>0</v>
      </c>
      <c r="D74" s="64">
        <f>SUM('2.B.sz.mell.'!D74,'3.B.sz.mell.'!D74,'4.B.sz.mell.'!D74)</f>
        <v>0</v>
      </c>
      <c r="E74" s="64">
        <f>SUM('2.B.sz.mell.'!E74,'3.B.sz.mell.'!E74,'4.B.sz.mell.'!E74)</f>
        <v>0</v>
      </c>
      <c r="F74" s="54">
        <f>SUM('2.B.sz.mell.'!F74,'3.B.sz.mell.'!F74,'4.B.sz.mell.'!F74)</f>
        <v>0</v>
      </c>
      <c r="G74" s="54">
        <f>SUM('2.B.sz.mell.'!G74,'3.B.sz.mell.'!G74,'4.B.sz.mell.'!G74)</f>
        <v>0</v>
      </c>
      <c r="H74" s="54">
        <f>SUM('2.B.sz.mell.'!H74,'3.B.sz.mell.'!H74,'4.B.sz.mell.'!H74)</f>
        <v>0</v>
      </c>
      <c r="I74" s="54">
        <f>SUM('2.B.sz.mell.'!I74,'3.B.sz.mell.'!I74,'4.B.sz.mell.'!I74)</f>
        <v>0</v>
      </c>
      <c r="J74" s="54">
        <f>SUM('2.B.sz.mell.'!J74,'3.B.sz.mell.'!J74,'4.B.sz.mell.'!J74)</f>
        <v>0</v>
      </c>
      <c r="K74" s="54">
        <f>SUM('2.B.sz.mell.'!K74,'3.B.sz.mell.'!K74,'4.B.sz.mell.'!K74)</f>
        <v>0</v>
      </c>
    </row>
    <row r="75" spans="1:11" ht="15">
      <c r="A75" s="11" t="s">
        <v>401</v>
      </c>
      <c r="B75" s="5" t="s">
        <v>286</v>
      </c>
      <c r="C75" s="64">
        <f>SUM('2.B.sz.mell.'!C75,'3.B.sz.mell.'!C75,'4.B.sz.mell.'!C75)</f>
        <v>0</v>
      </c>
      <c r="D75" s="64">
        <f>SUM('2.B.sz.mell.'!D75,'3.B.sz.mell.'!D75,'4.B.sz.mell.'!D75)</f>
        <v>0</v>
      </c>
      <c r="E75" s="64">
        <f>SUM('2.B.sz.mell.'!E75,'3.B.sz.mell.'!E75,'4.B.sz.mell.'!E75)</f>
        <v>0</v>
      </c>
      <c r="F75" s="54">
        <f>SUM('2.B.sz.mell.'!F75,'3.B.sz.mell.'!F75,'4.B.sz.mell.'!F75)</f>
        <v>0</v>
      </c>
      <c r="G75" s="54">
        <f>SUM('2.B.sz.mell.'!G75,'3.B.sz.mell.'!G75,'4.B.sz.mell.'!G75)</f>
        <v>0</v>
      </c>
      <c r="H75" s="54">
        <f>SUM('2.B.sz.mell.'!H75,'3.B.sz.mell.'!H75,'4.B.sz.mell.'!H75)</f>
        <v>0</v>
      </c>
      <c r="I75" s="54">
        <f>SUM('2.B.sz.mell.'!I75,'3.B.sz.mell.'!I75,'4.B.sz.mell.'!I75)</f>
        <v>0</v>
      </c>
      <c r="J75" s="54">
        <f>SUM('2.B.sz.mell.'!J75,'3.B.sz.mell.'!J75,'4.B.sz.mell.'!J75)</f>
        <v>0</v>
      </c>
      <c r="K75" s="54">
        <f>SUM('2.B.sz.mell.'!K75,'3.B.sz.mell.'!K75,'4.B.sz.mell.'!K75)</f>
        <v>0</v>
      </c>
    </row>
    <row r="76" spans="1:11" ht="15">
      <c r="A76" s="30" t="s">
        <v>287</v>
      </c>
      <c r="B76" s="5" t="s">
        <v>288</v>
      </c>
      <c r="C76" s="64">
        <f>SUM('2.B.sz.mell.'!C76,'3.B.sz.mell.'!C76,'4.B.sz.mell.'!C76)</f>
        <v>0</v>
      </c>
      <c r="D76" s="64">
        <f>SUM('2.B.sz.mell.'!D76,'3.B.sz.mell.'!D76,'4.B.sz.mell.'!D76)</f>
        <v>0</v>
      </c>
      <c r="E76" s="64">
        <f>SUM('2.B.sz.mell.'!E76,'3.B.sz.mell.'!E76,'4.B.sz.mell.'!E76)</f>
        <v>0</v>
      </c>
      <c r="F76" s="54">
        <f>SUM('2.B.sz.mell.'!F76,'3.B.sz.mell.'!F76,'4.B.sz.mell.'!F76)</f>
        <v>0</v>
      </c>
      <c r="G76" s="54">
        <f>SUM('2.B.sz.mell.'!G76,'3.B.sz.mell.'!G76,'4.B.sz.mell.'!G76)</f>
        <v>0</v>
      </c>
      <c r="H76" s="54">
        <f>SUM('2.B.sz.mell.'!H76,'3.B.sz.mell.'!H76,'4.B.sz.mell.'!H76)</f>
        <v>0</v>
      </c>
      <c r="I76" s="54">
        <f>SUM('2.B.sz.mell.'!I76,'3.B.sz.mell.'!I76,'4.B.sz.mell.'!I76)</f>
        <v>0</v>
      </c>
      <c r="J76" s="54">
        <f>SUM('2.B.sz.mell.'!J76,'3.B.sz.mell.'!J76,'4.B.sz.mell.'!J76)</f>
        <v>0</v>
      </c>
      <c r="K76" s="54">
        <f>SUM('2.B.sz.mell.'!K76,'3.B.sz.mell.'!K76,'4.B.sz.mell.'!K76)</f>
        <v>0</v>
      </c>
    </row>
    <row r="77" spans="1:11" ht="15">
      <c r="A77" s="12" t="s">
        <v>419</v>
      </c>
      <c r="B77" s="7" t="s">
        <v>289</v>
      </c>
      <c r="C77" s="64">
        <f>SUM('2.B.sz.mell.'!C77,'3.B.sz.mell.'!C77,'4.B.sz.mell.'!C77)</f>
        <v>0</v>
      </c>
      <c r="D77" s="64">
        <f>SUM('2.B.sz.mell.'!D77,'3.B.sz.mell.'!D77,'4.B.sz.mell.'!D77)</f>
        <v>0</v>
      </c>
      <c r="E77" s="64">
        <f>SUM('2.B.sz.mell.'!E77,'3.B.sz.mell.'!E77,'4.B.sz.mell.'!E77)</f>
        <v>0</v>
      </c>
      <c r="F77" s="54">
        <f>SUM('2.B.sz.mell.'!F77,'3.B.sz.mell.'!F77,'4.B.sz.mell.'!F77)</f>
        <v>0</v>
      </c>
      <c r="G77" s="54">
        <f>SUM('2.B.sz.mell.'!G77,'3.B.sz.mell.'!G77,'4.B.sz.mell.'!G77)</f>
        <v>0</v>
      </c>
      <c r="H77" s="54">
        <f>SUM('2.B.sz.mell.'!H77,'3.B.sz.mell.'!H77,'4.B.sz.mell.'!H77)</f>
        <v>0</v>
      </c>
      <c r="I77" s="54">
        <f>SUM('2.B.sz.mell.'!I77,'3.B.sz.mell.'!I77,'4.B.sz.mell.'!I77)</f>
        <v>0</v>
      </c>
      <c r="J77" s="54">
        <f>SUM('2.B.sz.mell.'!J77,'3.B.sz.mell.'!J77,'4.B.sz.mell.'!J77)</f>
        <v>0</v>
      </c>
      <c r="K77" s="54">
        <f>SUM('2.B.sz.mell.'!K77,'3.B.sz.mell.'!K77,'4.B.sz.mell.'!K77)</f>
        <v>0</v>
      </c>
    </row>
    <row r="78" spans="1:11" ht="15">
      <c r="A78" s="5" t="s">
        <v>456</v>
      </c>
      <c r="B78" s="5" t="s">
        <v>290</v>
      </c>
      <c r="C78" s="64">
        <f>SUM('2.B.sz.mell.'!C78,'3.B.sz.mell.'!C78,'4.B.sz.mell.'!C78)</f>
        <v>0</v>
      </c>
      <c r="D78" s="64">
        <f>SUM('2.B.sz.mell.'!D78,'3.B.sz.mell.'!D78,'4.B.sz.mell.'!D78)</f>
        <v>13626</v>
      </c>
      <c r="E78" s="64">
        <f>SUM('2.B.sz.mell.'!E78,'3.B.sz.mell.'!E78,'4.B.sz.mell.'!E78)</f>
        <v>4294</v>
      </c>
      <c r="F78" s="54">
        <f>SUM('2.B.sz.mell.'!F78,'3.B.sz.mell.'!F78,'4.B.sz.mell.'!F78)</f>
        <v>17920</v>
      </c>
      <c r="G78" s="54">
        <f>SUM('2.B.sz.mell.'!G78,'3.B.sz.mell.'!G78,'4.B.sz.mell.'!G78)</f>
        <v>24149</v>
      </c>
      <c r="H78" s="54">
        <f>SUM('2.B.sz.mell.'!H78,'3.B.sz.mell.'!H78,'4.B.sz.mell.'!H78)</f>
        <v>27033</v>
      </c>
      <c r="I78" s="54">
        <f>SUM('2.B.sz.mell.'!I78,'3.B.sz.mell.'!I78,'4.B.sz.mell.'!I78)</f>
        <v>7428</v>
      </c>
      <c r="J78" s="54">
        <f>SUM('2.B.sz.mell.'!J78,'3.B.sz.mell.'!J78,'4.B.sz.mell.'!J78)</f>
        <v>15311</v>
      </c>
      <c r="K78" s="54">
        <f>SUM('2.B.sz.mell.'!K78,'3.B.sz.mell.'!K78,'4.B.sz.mell.'!K78)</f>
        <v>4294</v>
      </c>
    </row>
    <row r="79" spans="1:11" ht="15">
      <c r="A79" s="5" t="s">
        <v>457</v>
      </c>
      <c r="B79" s="5" t="s">
        <v>290</v>
      </c>
      <c r="C79" s="64">
        <f>SUM('2.B.sz.mell.'!C79,'3.B.sz.mell.'!C79,'4.B.sz.mell.'!C79)</f>
        <v>7153</v>
      </c>
      <c r="D79" s="64">
        <f>SUM('2.B.sz.mell.'!D79,'3.B.sz.mell.'!D79,'4.B.sz.mell.'!D79)</f>
        <v>14427</v>
      </c>
      <c r="E79" s="64">
        <f>SUM('2.B.sz.mell.'!E79,'3.B.sz.mell.'!E79,'4.B.sz.mell.'!E79)</f>
        <v>0</v>
      </c>
      <c r="F79" s="54">
        <f>SUM('2.B.sz.mell.'!F79,'3.B.sz.mell.'!F79,'4.B.sz.mell.'!F79)</f>
        <v>21580</v>
      </c>
      <c r="G79" s="54">
        <f>SUM('2.B.sz.mell.'!G79,'3.B.sz.mell.'!G79,'4.B.sz.mell.'!G79)</f>
        <v>19196</v>
      </c>
      <c r="H79" s="54">
        <f>SUM('2.B.sz.mell.'!H79,'3.B.sz.mell.'!H79,'4.B.sz.mell.'!H79)</f>
        <v>16312</v>
      </c>
      <c r="I79" s="54">
        <f>SUM('2.B.sz.mell.'!I79,'3.B.sz.mell.'!I79,'4.B.sz.mell.'!I79)</f>
        <v>0</v>
      </c>
      <c r="J79" s="54">
        <f>SUM('2.B.sz.mell.'!J79,'3.B.sz.mell.'!J79,'4.B.sz.mell.'!J79)</f>
        <v>16312</v>
      </c>
      <c r="K79" s="54">
        <f>SUM('2.B.sz.mell.'!K79,'3.B.sz.mell.'!K79,'4.B.sz.mell.'!K79)</f>
        <v>0</v>
      </c>
    </row>
    <row r="80" spans="1:11" ht="15">
      <c r="A80" s="5" t="s">
        <v>454</v>
      </c>
      <c r="B80" s="5" t="s">
        <v>291</v>
      </c>
      <c r="C80" s="64">
        <f>SUM('2.B.sz.mell.'!C80,'3.B.sz.mell.'!C80,'4.B.sz.mell.'!C80)</f>
        <v>0</v>
      </c>
      <c r="D80" s="64">
        <f>SUM('2.B.sz.mell.'!D80,'3.B.sz.mell.'!D80,'4.B.sz.mell.'!D80)</f>
        <v>0</v>
      </c>
      <c r="E80" s="64">
        <f>SUM('2.B.sz.mell.'!E80,'3.B.sz.mell.'!E80,'4.B.sz.mell.'!E80)</f>
        <v>0</v>
      </c>
      <c r="F80" s="54">
        <f>SUM('2.B.sz.mell.'!F80,'3.B.sz.mell.'!F80,'4.B.sz.mell.'!F80)</f>
        <v>0</v>
      </c>
      <c r="G80" s="54">
        <f>SUM('2.B.sz.mell.'!G80,'3.B.sz.mell.'!G80,'4.B.sz.mell.'!G80)</f>
        <v>0</v>
      </c>
      <c r="H80" s="54">
        <f>SUM('2.B.sz.mell.'!H80,'3.B.sz.mell.'!H80,'4.B.sz.mell.'!H80)</f>
        <v>0</v>
      </c>
      <c r="I80" s="54">
        <f>SUM('2.B.sz.mell.'!I80,'3.B.sz.mell.'!I80,'4.B.sz.mell.'!I80)</f>
        <v>0</v>
      </c>
      <c r="J80" s="54">
        <f>SUM('2.B.sz.mell.'!J80,'3.B.sz.mell.'!J80,'4.B.sz.mell.'!J80)</f>
        <v>0</v>
      </c>
      <c r="K80" s="54">
        <f>SUM('2.B.sz.mell.'!K80,'3.B.sz.mell.'!K80,'4.B.sz.mell.'!K80)</f>
        <v>0</v>
      </c>
    </row>
    <row r="81" spans="1:11" ht="15">
      <c r="A81" s="5" t="s">
        <v>455</v>
      </c>
      <c r="B81" s="5" t="s">
        <v>291</v>
      </c>
      <c r="C81" s="64">
        <f>SUM('2.B.sz.mell.'!C81,'3.B.sz.mell.'!C81,'4.B.sz.mell.'!C81)</f>
        <v>0</v>
      </c>
      <c r="D81" s="64">
        <f>SUM('2.B.sz.mell.'!D81,'3.B.sz.mell.'!D81,'4.B.sz.mell.'!D81)</f>
        <v>0</v>
      </c>
      <c r="E81" s="64">
        <f>SUM('2.B.sz.mell.'!E81,'3.B.sz.mell.'!E81,'4.B.sz.mell.'!E81)</f>
        <v>0</v>
      </c>
      <c r="F81" s="54">
        <f>SUM('2.B.sz.mell.'!F81,'3.B.sz.mell.'!F81,'4.B.sz.mell.'!F81)</f>
        <v>0</v>
      </c>
      <c r="G81" s="54">
        <f>SUM('2.B.sz.mell.'!G81,'3.B.sz.mell.'!G81,'4.B.sz.mell.'!G81)</f>
        <v>0</v>
      </c>
      <c r="H81" s="54">
        <f>SUM('2.B.sz.mell.'!H81,'3.B.sz.mell.'!H81,'4.B.sz.mell.'!H81)</f>
        <v>0</v>
      </c>
      <c r="I81" s="54">
        <f>SUM('2.B.sz.mell.'!I81,'3.B.sz.mell.'!I81,'4.B.sz.mell.'!I81)</f>
        <v>0</v>
      </c>
      <c r="J81" s="54">
        <f>SUM('2.B.sz.mell.'!J81,'3.B.sz.mell.'!J81,'4.B.sz.mell.'!J81)</f>
        <v>0</v>
      </c>
      <c r="K81" s="54">
        <f>SUM('2.B.sz.mell.'!K81,'3.B.sz.mell.'!K81,'4.B.sz.mell.'!K81)</f>
        <v>0</v>
      </c>
    </row>
    <row r="82" spans="1:11" ht="15">
      <c r="A82" s="7" t="s">
        <v>420</v>
      </c>
      <c r="B82" s="7" t="s">
        <v>292</v>
      </c>
      <c r="C82" s="54">
        <f>SUM('2.B.sz.mell.'!C82,'3.B.sz.mell.'!C82,'4.B.sz.mell.'!C82)</f>
        <v>7153</v>
      </c>
      <c r="D82" s="54">
        <f>SUM('2.B.sz.mell.'!D82,'3.B.sz.mell.'!D82,'4.B.sz.mell.'!D82)</f>
        <v>28053</v>
      </c>
      <c r="E82" s="54">
        <f>SUM('2.B.sz.mell.'!E82,'3.B.sz.mell.'!E82,'4.B.sz.mell.'!E82)</f>
        <v>4294</v>
      </c>
      <c r="F82" s="54">
        <f>SUM('2.B.sz.mell.'!F82,'3.B.sz.mell.'!F82,'4.B.sz.mell.'!F82)</f>
        <v>39500</v>
      </c>
      <c r="G82" s="54">
        <f>SUM('2.B.sz.mell.'!G82,'3.B.sz.mell.'!G82,'4.B.sz.mell.'!G82)</f>
        <v>43345</v>
      </c>
      <c r="H82" s="54">
        <f>SUM('2.B.sz.mell.'!H82,'3.B.sz.mell.'!H82,'4.B.sz.mell.'!H82)</f>
        <v>43345</v>
      </c>
      <c r="I82" s="54">
        <f>SUM('2.B.sz.mell.'!I82,'3.B.sz.mell.'!I82,'4.B.sz.mell.'!I82)</f>
        <v>7428</v>
      </c>
      <c r="J82" s="54">
        <f>SUM('2.B.sz.mell.'!J82,'3.B.sz.mell.'!J82,'4.B.sz.mell.'!J82)</f>
        <v>31623</v>
      </c>
      <c r="K82" s="54">
        <f>SUM('2.B.sz.mell.'!K82,'3.B.sz.mell.'!K82,'4.B.sz.mell.'!K82)</f>
        <v>4294</v>
      </c>
    </row>
    <row r="83" spans="1:11" ht="15">
      <c r="A83" s="30" t="s">
        <v>293</v>
      </c>
      <c r="B83" s="5" t="s">
        <v>294</v>
      </c>
      <c r="C83" s="64">
        <f>SUM('2.B.sz.mell.'!C83,'3.B.sz.mell.'!C83,'4.B.sz.mell.'!C83)</f>
        <v>0</v>
      </c>
      <c r="D83" s="64">
        <f>SUM('2.B.sz.mell.'!D83,'3.B.sz.mell.'!D83,'4.B.sz.mell.'!D83)</f>
        <v>0</v>
      </c>
      <c r="E83" s="64">
        <f>SUM('2.B.sz.mell.'!E83,'3.B.sz.mell.'!E83,'4.B.sz.mell.'!E83)</f>
        <v>0</v>
      </c>
      <c r="F83" s="54">
        <f>SUM('2.B.sz.mell.'!F83,'3.B.sz.mell.'!F83,'4.B.sz.mell.'!F83)</f>
        <v>0</v>
      </c>
      <c r="G83" s="54">
        <f>SUM('2.B.sz.mell.'!G83,'3.B.sz.mell.'!G83,'4.B.sz.mell.'!G83)</f>
        <v>9289</v>
      </c>
      <c r="H83" s="54">
        <f>SUM('2.B.sz.mell.'!H83,'3.B.sz.mell.'!H83,'4.B.sz.mell.'!H83)</f>
        <v>9289</v>
      </c>
      <c r="I83" s="54">
        <f>SUM('2.B.sz.mell.'!I83,'3.B.sz.mell.'!I83,'4.B.sz.mell.'!I83)</f>
        <v>9289</v>
      </c>
      <c r="J83" s="54">
        <f>SUM('2.B.sz.mell.'!J83,'3.B.sz.mell.'!J83,'4.B.sz.mell.'!J83)</f>
        <v>0</v>
      </c>
      <c r="K83" s="54">
        <f>SUM('2.B.sz.mell.'!K83,'3.B.sz.mell.'!K83,'4.B.sz.mell.'!K83)</f>
        <v>0</v>
      </c>
    </row>
    <row r="84" spans="1:11" ht="15">
      <c r="A84" s="30" t="s">
        <v>295</v>
      </c>
      <c r="B84" s="5" t="s">
        <v>296</v>
      </c>
      <c r="C84" s="64">
        <f>SUM('2.B.sz.mell.'!C84,'3.B.sz.mell.'!C84,'4.B.sz.mell.'!C84)</f>
        <v>0</v>
      </c>
      <c r="D84" s="64">
        <f>SUM('2.B.sz.mell.'!D84,'3.B.sz.mell.'!D84,'4.B.sz.mell.'!D84)</f>
        <v>0</v>
      </c>
      <c r="E84" s="64">
        <f>SUM('2.B.sz.mell.'!E84,'3.B.sz.mell.'!E84,'4.B.sz.mell.'!E84)</f>
        <v>0</v>
      </c>
      <c r="F84" s="54">
        <f>SUM('2.B.sz.mell.'!F84,'3.B.sz.mell.'!F84,'4.B.sz.mell.'!F84)</f>
        <v>0</v>
      </c>
      <c r="G84" s="54">
        <f>SUM('2.B.sz.mell.'!G84,'3.B.sz.mell.'!G84,'4.B.sz.mell.'!G84)</f>
        <v>0</v>
      </c>
      <c r="H84" s="54">
        <f>SUM('2.B.sz.mell.'!H84,'3.B.sz.mell.'!H84,'4.B.sz.mell.'!H84)</f>
        <v>0</v>
      </c>
      <c r="I84" s="54">
        <f>SUM('2.B.sz.mell.'!I84,'3.B.sz.mell.'!I84,'4.B.sz.mell.'!I84)</f>
        <v>0</v>
      </c>
      <c r="J84" s="54">
        <f>SUM('2.B.sz.mell.'!J84,'3.B.sz.mell.'!J84,'4.B.sz.mell.'!J84)</f>
        <v>0</v>
      </c>
      <c r="K84" s="54">
        <f>SUM('2.B.sz.mell.'!K84,'3.B.sz.mell.'!K84,'4.B.sz.mell.'!K84)</f>
        <v>0</v>
      </c>
    </row>
    <row r="85" spans="1:11" ht="15">
      <c r="A85" s="30" t="s">
        <v>297</v>
      </c>
      <c r="B85" s="5" t="s">
        <v>298</v>
      </c>
      <c r="C85" s="64">
        <f>SUM('2.B.sz.mell.'!C85,'3.B.sz.mell.'!C85,'4.B.sz.mell.'!C85)</f>
        <v>32630</v>
      </c>
      <c r="D85" s="64">
        <f>SUM('2.B.sz.mell.'!D85,'3.B.sz.mell.'!D85,'4.B.sz.mell.'!D85)</f>
        <v>536</v>
      </c>
      <c r="E85" s="64">
        <f>SUM('2.B.sz.mell.'!E85,'3.B.sz.mell.'!E85,'4.B.sz.mell.'!E85)</f>
        <v>4294</v>
      </c>
      <c r="F85" s="54">
        <f>SUM('2.B.sz.mell.'!F85,'3.B.sz.mell.'!F85,'4.B.sz.mell.'!F85)</f>
        <v>37460</v>
      </c>
      <c r="G85" s="54">
        <f>SUM('2.B.sz.mell.'!G85,'3.B.sz.mell.'!G85,'4.B.sz.mell.'!G85)</f>
        <v>36469</v>
      </c>
      <c r="H85" s="54">
        <f>SUM('2.B.sz.mell.'!H85,'3.B.sz.mell.'!H85,'4.B.sz.mell.'!H85)</f>
        <v>36428</v>
      </c>
      <c r="I85" s="54">
        <f>SUM('2.B.sz.mell.'!I85,'3.B.sz.mell.'!I85,'4.B.sz.mell.'!I85)</f>
        <v>31211</v>
      </c>
      <c r="J85" s="54">
        <f>SUM('2.B.sz.mell.'!J85,'3.B.sz.mell.'!J85,'4.B.sz.mell.'!J85)</f>
        <v>923</v>
      </c>
      <c r="K85" s="54">
        <f>SUM('2.B.sz.mell.'!K85,'3.B.sz.mell.'!K85,'4.B.sz.mell.'!K85)</f>
        <v>4294</v>
      </c>
    </row>
    <row r="86" spans="1:11" ht="15">
      <c r="A86" s="30" t="s">
        <v>299</v>
      </c>
      <c r="B86" s="5" t="s">
        <v>300</v>
      </c>
      <c r="C86" s="64">
        <f>SUM('2.B.sz.mell.'!C86,'3.B.sz.mell.'!C86,'4.B.sz.mell.'!C86)</f>
        <v>0</v>
      </c>
      <c r="D86" s="64">
        <f>SUM('2.B.sz.mell.'!D86,'3.B.sz.mell.'!D86,'4.B.sz.mell.'!D86)</f>
        <v>0</v>
      </c>
      <c r="E86" s="64">
        <f>SUM('2.B.sz.mell.'!E86,'3.B.sz.mell.'!E86,'4.B.sz.mell.'!E86)</f>
        <v>0</v>
      </c>
      <c r="F86" s="54">
        <f>SUM('2.B.sz.mell.'!F86,'3.B.sz.mell.'!F86,'4.B.sz.mell.'!F86)</f>
        <v>0</v>
      </c>
      <c r="G86" s="54">
        <f>SUM('2.B.sz.mell.'!G86,'3.B.sz.mell.'!G86,'4.B.sz.mell.'!G86)</f>
        <v>0</v>
      </c>
      <c r="H86" s="54">
        <f>SUM('2.B.sz.mell.'!H86,'3.B.sz.mell.'!H86,'4.B.sz.mell.'!H86)</f>
        <v>0</v>
      </c>
      <c r="I86" s="54">
        <f>SUM('2.B.sz.mell.'!I86,'3.B.sz.mell.'!I86,'4.B.sz.mell.'!I86)</f>
        <v>0</v>
      </c>
      <c r="J86" s="54">
        <f>SUM('2.B.sz.mell.'!J86,'3.B.sz.mell.'!J86,'4.B.sz.mell.'!J86)</f>
        <v>0</v>
      </c>
      <c r="K86" s="54">
        <f>SUM('2.B.sz.mell.'!K86,'3.B.sz.mell.'!K86,'4.B.sz.mell.'!K86)</f>
        <v>0</v>
      </c>
    </row>
    <row r="87" spans="1:11" ht="15">
      <c r="A87" s="11" t="s">
        <v>402</v>
      </c>
      <c r="B87" s="5" t="s">
        <v>301</v>
      </c>
      <c r="C87" s="64">
        <f>SUM('2.B.sz.mell.'!C87,'3.B.sz.mell.'!C87,'4.B.sz.mell.'!C87)</f>
        <v>0</v>
      </c>
      <c r="D87" s="64">
        <f>SUM('2.B.sz.mell.'!D87,'3.B.sz.mell.'!D87,'4.B.sz.mell.'!D87)</f>
        <v>0</v>
      </c>
      <c r="E87" s="64">
        <f>SUM('2.B.sz.mell.'!E87,'3.B.sz.mell.'!E87,'4.B.sz.mell.'!E87)</f>
        <v>0</v>
      </c>
      <c r="F87" s="54">
        <f>SUM('2.B.sz.mell.'!F87,'3.B.sz.mell.'!F87,'4.B.sz.mell.'!F87)</f>
        <v>0</v>
      </c>
      <c r="G87" s="54">
        <f>SUM('2.B.sz.mell.'!G87,'3.B.sz.mell.'!G87,'4.B.sz.mell.'!G87)</f>
        <v>0</v>
      </c>
      <c r="H87" s="54">
        <f>SUM('2.B.sz.mell.'!H87,'3.B.sz.mell.'!H87,'4.B.sz.mell.'!H87)</f>
        <v>0</v>
      </c>
      <c r="I87" s="54">
        <f>SUM('2.B.sz.mell.'!I87,'3.B.sz.mell.'!I87,'4.B.sz.mell.'!I87)</f>
        <v>0</v>
      </c>
      <c r="J87" s="54">
        <f>SUM('2.B.sz.mell.'!J87,'3.B.sz.mell.'!J87,'4.B.sz.mell.'!J87)</f>
        <v>0</v>
      </c>
      <c r="K87" s="54">
        <f>SUM('2.B.sz.mell.'!K87,'3.B.sz.mell.'!K87,'4.B.sz.mell.'!K87)</f>
        <v>0</v>
      </c>
    </row>
    <row r="88" spans="1:11" ht="15">
      <c r="A88" s="13" t="s">
        <v>421</v>
      </c>
      <c r="B88" s="7" t="s">
        <v>302</v>
      </c>
      <c r="C88" s="54">
        <f>SUM('2.B.sz.mell.'!C88,'3.B.sz.mell.'!C88,'4.B.sz.mell.'!C88)</f>
        <v>39783</v>
      </c>
      <c r="D88" s="54">
        <f>SUM('2.B.sz.mell.'!D88,'3.B.sz.mell.'!D88,'4.B.sz.mell.'!D88)</f>
        <v>28589</v>
      </c>
      <c r="E88" s="54">
        <f>SUM('2.B.sz.mell.'!E88,'3.B.sz.mell.'!E88,'4.B.sz.mell.'!E88)</f>
        <v>8588</v>
      </c>
      <c r="F88" s="54">
        <f>SUM('2.B.sz.mell.'!F88,'3.B.sz.mell.'!F88,'4.B.sz.mell.'!F88)</f>
        <v>76960</v>
      </c>
      <c r="G88" s="54">
        <f>SUM('2.B.sz.mell.'!G88,'3.B.sz.mell.'!G88,'4.B.sz.mell.'!G88)</f>
        <v>89103</v>
      </c>
      <c r="H88" s="54">
        <f>SUM('2.B.sz.mell.'!H88,'3.B.sz.mell.'!H88,'4.B.sz.mell.'!H88)</f>
        <v>89062</v>
      </c>
      <c r="I88" s="54">
        <f>SUM('2.B.sz.mell.'!I88,'3.B.sz.mell.'!I88,'4.B.sz.mell.'!I88)</f>
        <v>47928</v>
      </c>
      <c r="J88" s="54">
        <f>SUM('2.B.sz.mell.'!J88,'3.B.sz.mell.'!J88,'4.B.sz.mell.'!J88)</f>
        <v>32546</v>
      </c>
      <c r="K88" s="54">
        <f>SUM('2.B.sz.mell.'!K88,'3.B.sz.mell.'!K88,'4.B.sz.mell.'!K88)</f>
        <v>8588</v>
      </c>
    </row>
    <row r="89" spans="1:11" ht="15">
      <c r="A89" s="11" t="s">
        <v>303</v>
      </c>
      <c r="B89" s="5" t="s">
        <v>304</v>
      </c>
      <c r="C89" s="64">
        <f>SUM('2.B.sz.mell.'!C89,'3.B.sz.mell.'!C89,'4.B.sz.mell.'!C89)</f>
        <v>0</v>
      </c>
      <c r="D89" s="64">
        <f>SUM('2.B.sz.mell.'!D89,'3.B.sz.mell.'!D89,'4.B.sz.mell.'!D89)</f>
        <v>0</v>
      </c>
      <c r="E89" s="64">
        <f>SUM('2.B.sz.mell.'!E89,'3.B.sz.mell.'!E89,'4.B.sz.mell.'!E89)</f>
        <v>0</v>
      </c>
      <c r="F89" s="54">
        <f>SUM('2.B.sz.mell.'!F89,'3.B.sz.mell.'!F89,'4.B.sz.mell.'!F89)</f>
        <v>0</v>
      </c>
      <c r="G89" s="54">
        <f>SUM('2.B.sz.mell.'!G89,'3.B.sz.mell.'!G89,'4.B.sz.mell.'!G89)</f>
        <v>0</v>
      </c>
      <c r="H89" s="54">
        <f>SUM('2.B.sz.mell.'!H89,'3.B.sz.mell.'!H89,'4.B.sz.mell.'!H89)</f>
        <v>0</v>
      </c>
      <c r="I89" s="54">
        <f>SUM('2.B.sz.mell.'!I89,'3.B.sz.mell.'!I89,'4.B.sz.mell.'!I89)</f>
        <v>0</v>
      </c>
      <c r="J89" s="54">
        <f>SUM('2.B.sz.mell.'!J89,'3.B.sz.mell.'!J89,'4.B.sz.mell.'!J89)</f>
        <v>0</v>
      </c>
      <c r="K89" s="54">
        <f>SUM('2.B.sz.mell.'!K89,'3.B.sz.mell.'!K89,'4.B.sz.mell.'!K89)</f>
        <v>0</v>
      </c>
    </row>
    <row r="90" spans="1:11" ht="15">
      <c r="A90" s="11" t="s">
        <v>305</v>
      </c>
      <c r="B90" s="5" t="s">
        <v>306</v>
      </c>
      <c r="C90" s="64">
        <f>SUM('2.B.sz.mell.'!C90,'3.B.sz.mell.'!C90,'4.B.sz.mell.'!C90)</f>
        <v>0</v>
      </c>
      <c r="D90" s="64">
        <f>SUM('2.B.sz.mell.'!D90,'3.B.sz.mell.'!D90,'4.B.sz.mell.'!D90)</f>
        <v>0</v>
      </c>
      <c r="E90" s="64">
        <f>SUM('2.B.sz.mell.'!E90,'3.B.sz.mell.'!E90,'4.B.sz.mell.'!E90)</f>
        <v>0</v>
      </c>
      <c r="F90" s="54">
        <f>SUM('2.B.sz.mell.'!F90,'3.B.sz.mell.'!F90,'4.B.sz.mell.'!F90)</f>
        <v>0</v>
      </c>
      <c r="G90" s="54">
        <f>SUM('2.B.sz.mell.'!G90,'3.B.sz.mell.'!G90,'4.B.sz.mell.'!G90)</f>
        <v>0</v>
      </c>
      <c r="H90" s="54">
        <f>SUM('2.B.sz.mell.'!H90,'3.B.sz.mell.'!H90,'4.B.sz.mell.'!H90)</f>
        <v>0</v>
      </c>
      <c r="I90" s="54">
        <f>SUM('2.B.sz.mell.'!I90,'3.B.sz.mell.'!I90,'4.B.sz.mell.'!I90)</f>
        <v>0</v>
      </c>
      <c r="J90" s="54">
        <f>SUM('2.B.sz.mell.'!J90,'3.B.sz.mell.'!J90,'4.B.sz.mell.'!J90)</f>
        <v>0</v>
      </c>
      <c r="K90" s="54">
        <f>SUM('2.B.sz.mell.'!K90,'3.B.sz.mell.'!K90,'4.B.sz.mell.'!K90)</f>
        <v>0</v>
      </c>
    </row>
    <row r="91" spans="1:11" ht="15">
      <c r="A91" s="30" t="s">
        <v>307</v>
      </c>
      <c r="B91" s="5" t="s">
        <v>308</v>
      </c>
      <c r="C91" s="64">
        <f>SUM('2.B.sz.mell.'!C91,'3.B.sz.mell.'!C91,'4.B.sz.mell.'!C91)</f>
        <v>0</v>
      </c>
      <c r="D91" s="64">
        <f>SUM('2.B.sz.mell.'!D91,'3.B.sz.mell.'!D91,'4.B.sz.mell.'!D91)</f>
        <v>0</v>
      </c>
      <c r="E91" s="64">
        <f>SUM('2.B.sz.mell.'!E91,'3.B.sz.mell.'!E91,'4.B.sz.mell.'!E91)</f>
        <v>0</v>
      </c>
      <c r="F91" s="54">
        <f>SUM('2.B.sz.mell.'!F91,'3.B.sz.mell.'!F91,'4.B.sz.mell.'!F91)</f>
        <v>0</v>
      </c>
      <c r="G91" s="54">
        <f>SUM('2.B.sz.mell.'!G91,'3.B.sz.mell.'!G91,'4.B.sz.mell.'!G91)</f>
        <v>0</v>
      </c>
      <c r="H91" s="54">
        <f>SUM('2.B.sz.mell.'!H91,'3.B.sz.mell.'!H91,'4.B.sz.mell.'!H91)</f>
        <v>0</v>
      </c>
      <c r="I91" s="54">
        <f>SUM('2.B.sz.mell.'!I91,'3.B.sz.mell.'!I91,'4.B.sz.mell.'!I91)</f>
        <v>0</v>
      </c>
      <c r="J91" s="54">
        <f>SUM('2.B.sz.mell.'!J91,'3.B.sz.mell.'!J91,'4.B.sz.mell.'!J91)</f>
        <v>0</v>
      </c>
      <c r="K91" s="54">
        <f>SUM('2.B.sz.mell.'!K91,'3.B.sz.mell.'!K91,'4.B.sz.mell.'!K91)</f>
        <v>0</v>
      </c>
    </row>
    <row r="92" spans="1:11" ht="15">
      <c r="A92" s="30" t="s">
        <v>403</v>
      </c>
      <c r="B92" s="5" t="s">
        <v>309</v>
      </c>
      <c r="C92" s="64">
        <f>SUM('2.B.sz.mell.'!C92,'3.B.sz.mell.'!C92,'4.B.sz.mell.'!C92)</f>
        <v>0</v>
      </c>
      <c r="D92" s="64">
        <f>SUM('2.B.sz.mell.'!D92,'3.B.sz.mell.'!D92,'4.B.sz.mell.'!D92)</f>
        <v>0</v>
      </c>
      <c r="E92" s="64">
        <f>SUM('2.B.sz.mell.'!E92,'3.B.sz.mell.'!E92,'4.B.sz.mell.'!E92)</f>
        <v>0</v>
      </c>
      <c r="F92" s="54">
        <f>SUM('2.B.sz.mell.'!F92,'3.B.sz.mell.'!F92,'4.B.sz.mell.'!F92)</f>
        <v>0</v>
      </c>
      <c r="G92" s="54">
        <f>SUM('2.B.sz.mell.'!G92,'3.B.sz.mell.'!G92,'4.B.sz.mell.'!G92)</f>
        <v>0</v>
      </c>
      <c r="H92" s="54">
        <f>SUM('2.B.sz.mell.'!H92,'3.B.sz.mell.'!H92,'4.B.sz.mell.'!H92)</f>
        <v>0</v>
      </c>
      <c r="I92" s="54">
        <f>SUM('2.B.sz.mell.'!I92,'3.B.sz.mell.'!I92,'4.B.sz.mell.'!I92)</f>
        <v>0</v>
      </c>
      <c r="J92" s="54">
        <f>SUM('2.B.sz.mell.'!J92,'3.B.sz.mell.'!J92,'4.B.sz.mell.'!J92)</f>
        <v>0</v>
      </c>
      <c r="K92" s="54">
        <f>SUM('2.B.sz.mell.'!K92,'3.B.sz.mell.'!K92,'4.B.sz.mell.'!K92)</f>
        <v>0</v>
      </c>
    </row>
    <row r="93" spans="1:11" ht="15">
      <c r="A93" s="12" t="s">
        <v>422</v>
      </c>
      <c r="B93" s="7" t="s">
        <v>310</v>
      </c>
      <c r="C93" s="64">
        <f>SUM('2.B.sz.mell.'!C93,'3.B.sz.mell.'!C93,'4.B.sz.mell.'!C93)</f>
        <v>0</v>
      </c>
      <c r="D93" s="64">
        <f>SUM('2.B.sz.mell.'!D93,'3.B.sz.mell.'!D93,'4.B.sz.mell.'!D93)</f>
        <v>0</v>
      </c>
      <c r="E93" s="64">
        <f>SUM('2.B.sz.mell.'!E93,'3.B.sz.mell.'!E93,'4.B.sz.mell.'!E93)</f>
        <v>0</v>
      </c>
      <c r="F93" s="54">
        <f>SUM('2.B.sz.mell.'!F93,'3.B.sz.mell.'!F93,'4.B.sz.mell.'!F93)</f>
        <v>0</v>
      </c>
      <c r="G93" s="54">
        <f>SUM('2.B.sz.mell.'!G93,'3.B.sz.mell.'!G93,'4.B.sz.mell.'!G93)</f>
        <v>0</v>
      </c>
      <c r="H93" s="54">
        <f>SUM('2.B.sz.mell.'!H93,'3.B.sz.mell.'!H93,'4.B.sz.mell.'!H93)</f>
        <v>0</v>
      </c>
      <c r="I93" s="54">
        <f>SUM('2.B.sz.mell.'!I93,'3.B.sz.mell.'!I93,'4.B.sz.mell.'!I93)</f>
        <v>0</v>
      </c>
      <c r="J93" s="54">
        <f>SUM('2.B.sz.mell.'!J93,'3.B.sz.mell.'!J93,'4.B.sz.mell.'!J93)</f>
        <v>0</v>
      </c>
      <c r="K93" s="54">
        <f>SUM('2.B.sz.mell.'!K93,'3.B.sz.mell.'!K93,'4.B.sz.mell.'!K93)</f>
        <v>0</v>
      </c>
    </row>
    <row r="94" spans="1:11" ht="15">
      <c r="A94" s="13" t="s">
        <v>311</v>
      </c>
      <c r="B94" s="7" t="s">
        <v>312</v>
      </c>
      <c r="C94" s="64">
        <f>SUM('2.B.sz.mell.'!C94,'3.B.sz.mell.'!C94,'4.B.sz.mell.'!C94)</f>
        <v>0</v>
      </c>
      <c r="D94" s="64">
        <f>SUM('2.B.sz.mell.'!D94,'3.B.sz.mell.'!D94,'4.B.sz.mell.'!D94)</f>
        <v>0</v>
      </c>
      <c r="E94" s="64">
        <f>SUM('2.B.sz.mell.'!E94,'3.B.sz.mell.'!E94,'4.B.sz.mell.'!E94)</f>
        <v>0</v>
      </c>
      <c r="F94" s="54">
        <f>SUM('2.B.sz.mell.'!F94,'3.B.sz.mell.'!F94,'4.B.sz.mell.'!F94)</f>
        <v>0</v>
      </c>
      <c r="G94" s="54">
        <f>SUM('2.B.sz.mell.'!G94,'3.B.sz.mell.'!G94,'4.B.sz.mell.'!G94)</f>
        <v>0</v>
      </c>
      <c r="H94" s="54">
        <f>SUM('2.B.sz.mell.'!H94,'3.B.sz.mell.'!H94,'4.B.sz.mell.'!H94)</f>
        <v>0</v>
      </c>
      <c r="I94" s="54">
        <f>SUM('2.B.sz.mell.'!I94,'3.B.sz.mell.'!I94,'4.B.sz.mell.'!I94)</f>
        <v>0</v>
      </c>
      <c r="J94" s="54">
        <f>SUM('2.B.sz.mell.'!J94,'3.B.sz.mell.'!J94,'4.B.sz.mell.'!J94)</f>
        <v>0</v>
      </c>
      <c r="K94" s="54">
        <f>SUM('2.B.sz.mell.'!K94,'3.B.sz.mell.'!K94,'4.B.sz.mell.'!K94)</f>
        <v>0</v>
      </c>
    </row>
    <row r="95" spans="1:11" ht="15.75">
      <c r="A95" s="33" t="s">
        <v>423</v>
      </c>
      <c r="B95" s="34" t="s">
        <v>313</v>
      </c>
      <c r="C95" s="54">
        <f>SUM('2.B.sz.mell.'!C95,'3.B.sz.mell.'!C95,'4.B.sz.mell.'!C95)</f>
        <v>39783</v>
      </c>
      <c r="D95" s="54">
        <f>SUM('2.B.sz.mell.'!D95,'3.B.sz.mell.'!D95,'4.B.sz.mell.'!D95)</f>
        <v>28589</v>
      </c>
      <c r="E95" s="54">
        <f>SUM('2.B.sz.mell.'!E95,'3.B.sz.mell.'!E95,'4.B.sz.mell.'!E95)</f>
        <v>8588</v>
      </c>
      <c r="F95" s="54">
        <f>SUM('2.B.sz.mell.'!F95,'3.B.sz.mell.'!F95,'4.B.sz.mell.'!F95)</f>
        <v>76960</v>
      </c>
      <c r="G95" s="54">
        <f>SUM('2.B.sz.mell.'!G95,'3.B.sz.mell.'!G95,'4.B.sz.mell.'!G95)</f>
        <v>89103</v>
      </c>
      <c r="H95" s="54">
        <f>SUM('2.B.sz.mell.'!H95,'3.B.sz.mell.'!H95,'4.B.sz.mell.'!H95)</f>
        <v>89062</v>
      </c>
      <c r="I95" s="54">
        <f>SUM('2.B.sz.mell.'!I95,'3.B.sz.mell.'!I95,'4.B.sz.mell.'!I95)</f>
        <v>47928</v>
      </c>
      <c r="J95" s="54">
        <f>SUM('2.B.sz.mell.'!J95,'3.B.sz.mell.'!J95,'4.B.sz.mell.'!J95)</f>
        <v>32546</v>
      </c>
      <c r="K95" s="54">
        <f>SUM('2.B.sz.mell.'!K95,'3.B.sz.mell.'!K95,'4.B.sz.mell.'!K95)</f>
        <v>8588</v>
      </c>
    </row>
    <row r="96" spans="1:11" ht="15.75">
      <c r="A96" s="37" t="s">
        <v>405</v>
      </c>
      <c r="B96" s="38"/>
      <c r="C96" s="54">
        <f>SUM('2.B.sz.mell.'!C96,'3.B.sz.mell.'!C96,'4.B.sz.mell.'!C96)</f>
        <v>261197</v>
      </c>
      <c r="D96" s="54">
        <f>SUM('2.B.sz.mell.'!D96,'3.B.sz.mell.'!D96,'4.B.sz.mell.'!D96)</f>
        <v>50339</v>
      </c>
      <c r="E96" s="54">
        <f>SUM('2.B.sz.mell.'!E96,'3.B.sz.mell.'!E96,'4.B.sz.mell.'!E96)</f>
        <v>8588</v>
      </c>
      <c r="F96" s="54">
        <f>SUM('2.B.sz.mell.'!F96,'3.B.sz.mell.'!F96,'4.B.sz.mell.'!F96)</f>
        <v>320124</v>
      </c>
      <c r="G96" s="54">
        <f>SUM('2.B.sz.mell.'!G96,'3.B.sz.mell.'!G96,'4.B.sz.mell.'!G96)</f>
        <v>426427</v>
      </c>
      <c r="H96" s="54">
        <f>SUM('2.B.sz.mell.'!H96,'3.B.sz.mell.'!H96,'4.B.sz.mell.'!H96)</f>
        <v>418374</v>
      </c>
      <c r="I96" s="54">
        <f>SUM('2.B.sz.mell.'!I96,'3.B.sz.mell.'!I96,'4.B.sz.mell.'!I96)</f>
        <v>310097</v>
      </c>
      <c r="J96" s="54">
        <f>SUM('2.B.sz.mell.'!J96,'3.B.sz.mell.'!J96,'4.B.sz.mell.'!J96)</f>
        <v>99689</v>
      </c>
      <c r="K96" s="54">
        <f>SUM('2.B.sz.mell.'!K96,'3.B.sz.mell.'!K96,'4.B.sz.mell.'!K96)</f>
        <v>8588</v>
      </c>
    </row>
  </sheetData>
  <sheetProtection/>
  <mergeCells count="2">
    <mergeCell ref="A1:K1"/>
    <mergeCell ref="A2:K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B103">
      <selection activeCell="I122" sqref="I122:K122"/>
    </sheetView>
  </sheetViews>
  <sheetFormatPr defaultColWidth="9.140625" defaultRowHeight="15"/>
  <cols>
    <col min="1" max="1" width="97.57421875" style="0" customWidth="1"/>
    <col min="3" max="5" width="20.7109375" style="0" hidden="1" customWidth="1"/>
    <col min="6" max="11" width="15.57421875" style="51" customWidth="1"/>
  </cols>
  <sheetData>
    <row r="1" spans="1:11" ht="21" customHeight="1">
      <c r="A1" s="221" t="s">
        <v>480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8.75" customHeight="1">
      <c r="A2" s="219" t="s">
        <v>425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ht="18">
      <c r="A3" s="40"/>
    </row>
    <row r="4" ht="15">
      <c r="A4" s="4"/>
    </row>
    <row r="5" spans="1:11" ht="29.25">
      <c r="A5" s="2" t="s">
        <v>28</v>
      </c>
      <c r="B5" s="3" t="s">
        <v>29</v>
      </c>
      <c r="C5" s="59" t="s">
        <v>461</v>
      </c>
      <c r="D5" s="59" t="s">
        <v>462</v>
      </c>
      <c r="E5" s="59" t="s">
        <v>463</v>
      </c>
      <c r="F5" s="75" t="s">
        <v>474</v>
      </c>
      <c r="G5" s="75" t="s">
        <v>473</v>
      </c>
      <c r="H5" s="75" t="s">
        <v>502</v>
      </c>
      <c r="I5" s="59" t="s">
        <v>461</v>
      </c>
      <c r="J5" s="59" t="s">
        <v>462</v>
      </c>
      <c r="K5" s="59" t="s">
        <v>463</v>
      </c>
    </row>
    <row r="6" spans="1:11" ht="15">
      <c r="A6" s="21" t="s">
        <v>30</v>
      </c>
      <c r="B6" s="22" t="s">
        <v>31</v>
      </c>
      <c r="C6" s="53">
        <f>SUM('3.K.mell.'!C5,'2.K.mell.'!C5,'4.K.sz.mell.'!C6)</f>
        <v>31602</v>
      </c>
      <c r="D6" s="53">
        <f>SUM('3.K.mell.'!D5,'2.K.mell.'!D5,'4.K.sz.mell.'!D6)</f>
        <v>7588</v>
      </c>
      <c r="E6" s="53">
        <f>SUM('3.K.mell.'!E5,'2.K.mell.'!E5,'4.K.sz.mell.'!E6)</f>
        <v>3184</v>
      </c>
      <c r="F6" s="61">
        <f>SUM('3.K.mell.'!F5,'2.K.mell.'!F5,'4.K.sz.mell.'!F6)</f>
        <v>42374</v>
      </c>
      <c r="G6" s="61">
        <f>SUM('3.K.mell.'!G5,'2.K.mell.'!G5,'4.K.sz.mell.'!G6)</f>
        <v>50874</v>
      </c>
      <c r="H6" s="61">
        <f>SUM('3.K.mell.'!H5,'2.K.mell.'!H5,'4.K.sz.mell.'!H6)</f>
        <v>50874</v>
      </c>
      <c r="I6" s="61">
        <f>SUM('3.K.mell.'!I5,'2.K.mell.'!I5,'4.K.sz.mell.'!I6)</f>
        <v>29856</v>
      </c>
      <c r="J6" s="61">
        <f>SUM('3.K.mell.'!J5,'2.K.mell.'!J5,'4.K.sz.mell.'!J6)</f>
        <v>17834</v>
      </c>
      <c r="K6" s="61">
        <f>SUM('3.K.mell.'!K5,'2.K.mell.'!K5,'4.K.sz.mell.'!K6)</f>
        <v>3184</v>
      </c>
    </row>
    <row r="7" spans="1:11" ht="15">
      <c r="A7" s="21" t="s">
        <v>32</v>
      </c>
      <c r="B7" s="23" t="s">
        <v>33</v>
      </c>
      <c r="C7" s="53">
        <f>SUM('3.K.mell.'!C6,'2.K.mell.'!C6,'4.K.sz.mell.'!C7)</f>
        <v>0</v>
      </c>
      <c r="D7" s="53">
        <f>SUM('3.K.mell.'!D6,'2.K.mell.'!D6,'4.K.sz.mell.'!D7)</f>
        <v>0</v>
      </c>
      <c r="E7" s="53">
        <f>SUM('3.K.mell.'!E6,'2.K.mell.'!E6,'4.K.sz.mell.'!E7)</f>
        <v>0</v>
      </c>
      <c r="F7" s="61">
        <f>SUM('3.K.mell.'!F6,'2.K.mell.'!F6,'4.K.sz.mell.'!F7)</f>
        <v>0</v>
      </c>
      <c r="G7" s="61">
        <f>SUM('3.K.mell.'!G6,'2.K.mell.'!G6,'4.K.sz.mell.'!G7)</f>
        <v>0</v>
      </c>
      <c r="H7" s="61">
        <f>SUM('3.K.mell.'!H6,'2.K.mell.'!H6,'4.K.sz.mell.'!H7)</f>
        <v>0</v>
      </c>
      <c r="I7" s="61">
        <f>SUM('3.K.mell.'!I6,'2.K.mell.'!I6,'4.K.sz.mell.'!I7)</f>
        <v>0</v>
      </c>
      <c r="J7" s="61">
        <f>SUM('3.K.mell.'!J6,'2.K.mell.'!J6,'4.K.sz.mell.'!J7)</f>
        <v>0</v>
      </c>
      <c r="K7" s="61">
        <f>SUM('3.K.mell.'!K6,'2.K.mell.'!K6,'4.K.sz.mell.'!K7)</f>
        <v>0</v>
      </c>
    </row>
    <row r="8" spans="1:11" ht="15">
      <c r="A8" s="21" t="s">
        <v>34</v>
      </c>
      <c r="B8" s="23" t="s">
        <v>35</v>
      </c>
      <c r="C8" s="53">
        <f>SUM('3.K.mell.'!C7,'2.K.mell.'!C7,'4.K.sz.mell.'!C8)</f>
        <v>0</v>
      </c>
      <c r="D8" s="53">
        <f>SUM('3.K.mell.'!D7,'2.K.mell.'!D7,'4.K.sz.mell.'!D8)</f>
        <v>0</v>
      </c>
      <c r="E8" s="53">
        <f>SUM('3.K.mell.'!E7,'2.K.mell.'!E7,'4.K.sz.mell.'!E8)</f>
        <v>0</v>
      </c>
      <c r="F8" s="61">
        <f>SUM('3.K.mell.'!F7,'2.K.mell.'!F7,'4.K.sz.mell.'!F8)</f>
        <v>0</v>
      </c>
      <c r="G8" s="61">
        <f>SUM('3.K.mell.'!G7,'2.K.mell.'!G7,'4.K.sz.mell.'!G8)</f>
        <v>0</v>
      </c>
      <c r="H8" s="61">
        <f>SUM('3.K.mell.'!H7,'2.K.mell.'!H7,'4.K.sz.mell.'!H8)</f>
        <v>0</v>
      </c>
      <c r="I8" s="61">
        <f>SUM('3.K.mell.'!I7,'2.K.mell.'!I7,'4.K.sz.mell.'!I8)</f>
        <v>0</v>
      </c>
      <c r="J8" s="61">
        <f>SUM('3.K.mell.'!J7,'2.K.mell.'!J7,'4.K.sz.mell.'!J8)</f>
        <v>0</v>
      </c>
      <c r="K8" s="61">
        <f>SUM('3.K.mell.'!K7,'2.K.mell.'!K7,'4.K.sz.mell.'!K8)</f>
        <v>0</v>
      </c>
    </row>
    <row r="9" spans="1:11" ht="15">
      <c r="A9" s="24" t="s">
        <v>36</v>
      </c>
      <c r="B9" s="23" t="s">
        <v>37</v>
      </c>
      <c r="C9" s="53">
        <f>SUM('3.K.mell.'!C8,'2.K.mell.'!C8,'4.K.sz.mell.'!C9)</f>
        <v>0</v>
      </c>
      <c r="D9" s="53">
        <f>SUM('3.K.mell.'!D8,'2.K.mell.'!D8,'4.K.sz.mell.'!D9)</f>
        <v>46</v>
      </c>
      <c r="E9" s="53">
        <f>SUM('3.K.mell.'!E8,'2.K.mell.'!E8,'4.K.sz.mell.'!E9)</f>
        <v>0</v>
      </c>
      <c r="F9" s="61">
        <f>SUM('3.K.mell.'!F8,'2.K.mell.'!F8,'4.K.sz.mell.'!F9)</f>
        <v>46</v>
      </c>
      <c r="G9" s="61">
        <f>SUM('3.K.mell.'!G8,'2.K.mell.'!G8,'4.K.sz.mell.'!G9)</f>
        <v>46</v>
      </c>
      <c r="H9" s="61">
        <f>SUM('3.K.mell.'!H8,'2.K.mell.'!H8,'4.K.sz.mell.'!H9)</f>
        <v>46</v>
      </c>
      <c r="I9" s="61">
        <f>SUM('3.K.mell.'!I8,'2.K.mell.'!I8,'4.K.sz.mell.'!I9)</f>
        <v>0</v>
      </c>
      <c r="J9" s="61">
        <f>SUM('3.K.mell.'!J8,'2.K.mell.'!J8,'4.K.sz.mell.'!J9)</f>
        <v>46</v>
      </c>
      <c r="K9" s="61">
        <f>SUM('3.K.mell.'!K8,'2.K.mell.'!K8,'4.K.sz.mell.'!K9)</f>
        <v>0</v>
      </c>
    </row>
    <row r="10" spans="1:11" ht="15">
      <c r="A10" s="24" t="s">
        <v>38</v>
      </c>
      <c r="B10" s="23" t="s">
        <v>39</v>
      </c>
      <c r="C10" s="53">
        <f>SUM('3.K.mell.'!C9,'2.K.mell.'!C9,'4.K.sz.mell.'!C10)</f>
        <v>0</v>
      </c>
      <c r="D10" s="53">
        <f>SUM('3.K.mell.'!D9,'2.K.mell.'!D9,'4.K.sz.mell.'!D10)</f>
        <v>0</v>
      </c>
      <c r="E10" s="53">
        <f>SUM('3.K.mell.'!E9,'2.K.mell.'!E9,'4.K.sz.mell.'!E10)</f>
        <v>0</v>
      </c>
      <c r="F10" s="61">
        <f>SUM('3.K.mell.'!F9,'2.K.mell.'!F9,'4.K.sz.mell.'!F10)</f>
        <v>0</v>
      </c>
      <c r="G10" s="61">
        <f>SUM('3.K.mell.'!G9,'2.K.mell.'!G9,'4.K.sz.mell.'!G10)</f>
        <v>0</v>
      </c>
      <c r="H10" s="61">
        <f>SUM('3.K.mell.'!H9,'2.K.mell.'!H9,'4.K.sz.mell.'!H10)</f>
        <v>0</v>
      </c>
      <c r="I10" s="61">
        <f>SUM('3.K.mell.'!I9,'2.K.mell.'!I9,'4.K.sz.mell.'!I10)</f>
        <v>0</v>
      </c>
      <c r="J10" s="61">
        <f>SUM('3.K.mell.'!J9,'2.K.mell.'!J9,'4.K.sz.mell.'!J10)</f>
        <v>0</v>
      </c>
      <c r="K10" s="61">
        <f>SUM('3.K.mell.'!K9,'2.K.mell.'!K9,'4.K.sz.mell.'!K10)</f>
        <v>0</v>
      </c>
    </row>
    <row r="11" spans="1:11" ht="15">
      <c r="A11" s="24" t="s">
        <v>40</v>
      </c>
      <c r="B11" s="23" t="s">
        <v>41</v>
      </c>
      <c r="C11" s="53">
        <f>SUM('3.K.mell.'!C10,'2.K.mell.'!C10,'4.K.sz.mell.'!C11)</f>
        <v>0</v>
      </c>
      <c r="D11" s="53">
        <f>SUM('3.K.mell.'!D10,'2.K.mell.'!D10,'4.K.sz.mell.'!D11)</f>
        <v>0</v>
      </c>
      <c r="E11" s="53">
        <f>SUM('3.K.mell.'!E10,'2.K.mell.'!E10,'4.K.sz.mell.'!E11)</f>
        <v>0</v>
      </c>
      <c r="F11" s="61">
        <f>SUM('3.K.mell.'!F10,'2.K.mell.'!F10,'4.K.sz.mell.'!F11)</f>
        <v>0</v>
      </c>
      <c r="G11" s="61">
        <f>SUM('3.K.mell.'!G10,'2.K.mell.'!G10,'4.K.sz.mell.'!G11)</f>
        <v>0</v>
      </c>
      <c r="H11" s="61">
        <f>SUM('3.K.mell.'!H10,'2.K.mell.'!H10,'4.K.sz.mell.'!H11)</f>
        <v>0</v>
      </c>
      <c r="I11" s="61">
        <f>SUM('3.K.mell.'!I10,'2.K.mell.'!I10,'4.K.sz.mell.'!I11)</f>
        <v>0</v>
      </c>
      <c r="J11" s="61">
        <f>SUM('3.K.mell.'!J10,'2.K.mell.'!J10,'4.K.sz.mell.'!J11)</f>
        <v>0</v>
      </c>
      <c r="K11" s="61">
        <f>SUM('3.K.mell.'!K10,'2.K.mell.'!K10,'4.K.sz.mell.'!K11)</f>
        <v>0</v>
      </c>
    </row>
    <row r="12" spans="1:11" ht="15">
      <c r="A12" s="24" t="s">
        <v>42</v>
      </c>
      <c r="B12" s="23" t="s">
        <v>43</v>
      </c>
      <c r="C12" s="53">
        <f>SUM('3.K.mell.'!C11,'2.K.mell.'!C11,'4.K.sz.mell.'!C12)</f>
        <v>1740</v>
      </c>
      <c r="D12" s="53">
        <f>SUM('3.K.mell.'!D11,'2.K.mell.'!D11,'4.K.sz.mell.'!D12)</f>
        <v>285</v>
      </c>
      <c r="E12" s="53">
        <f>SUM('3.K.mell.'!E11,'2.K.mell.'!E11,'4.K.sz.mell.'!E12)</f>
        <v>147</v>
      </c>
      <c r="F12" s="61">
        <f>SUM('3.K.mell.'!F11,'2.K.mell.'!F11,'4.K.sz.mell.'!F12)</f>
        <v>2172</v>
      </c>
      <c r="G12" s="61">
        <f>SUM('3.K.mell.'!G11,'2.K.mell.'!G11,'4.K.sz.mell.'!G12)</f>
        <v>1912</v>
      </c>
      <c r="H12" s="61">
        <f>SUM('3.K.mell.'!H11,'2.K.mell.'!H11,'4.K.sz.mell.'!H12)</f>
        <v>1912</v>
      </c>
      <c r="I12" s="61">
        <f>SUM('3.K.mell.'!I11,'2.K.mell.'!I11,'4.K.sz.mell.'!I12)</f>
        <v>1569</v>
      </c>
      <c r="J12" s="61">
        <f>SUM('3.K.mell.'!J11,'2.K.mell.'!J11,'4.K.sz.mell.'!J12)</f>
        <v>196</v>
      </c>
      <c r="K12" s="61">
        <f>SUM('3.K.mell.'!K11,'2.K.mell.'!K11,'4.K.sz.mell.'!K12)</f>
        <v>147</v>
      </c>
    </row>
    <row r="13" spans="1:11" ht="15">
      <c r="A13" s="24" t="s">
        <v>44</v>
      </c>
      <c r="B13" s="23" t="s">
        <v>45</v>
      </c>
      <c r="C13" s="53">
        <f>SUM('3.K.mell.'!C12,'2.K.mell.'!C12,'4.K.sz.mell.'!C13)</f>
        <v>0</v>
      </c>
      <c r="D13" s="53">
        <f>SUM('3.K.mell.'!D12,'2.K.mell.'!D12,'4.K.sz.mell.'!D13)</f>
        <v>0</v>
      </c>
      <c r="E13" s="53">
        <f>SUM('3.K.mell.'!E12,'2.K.mell.'!E12,'4.K.sz.mell.'!E13)</f>
        <v>0</v>
      </c>
      <c r="F13" s="61">
        <f>SUM('3.K.mell.'!F12,'2.K.mell.'!F12,'4.K.sz.mell.'!F13)</f>
        <v>0</v>
      </c>
      <c r="G13" s="61">
        <f>SUM('3.K.mell.'!G12,'2.K.mell.'!G12,'4.K.sz.mell.'!G13)</f>
        <v>0</v>
      </c>
      <c r="H13" s="61">
        <f>SUM('3.K.mell.'!H12,'2.K.mell.'!H12,'4.K.sz.mell.'!H13)</f>
        <v>0</v>
      </c>
      <c r="I13" s="61">
        <f>SUM('3.K.mell.'!I12,'2.K.mell.'!I12,'4.K.sz.mell.'!I13)</f>
        <v>0</v>
      </c>
      <c r="J13" s="61">
        <f>SUM('3.K.mell.'!J12,'2.K.mell.'!J12,'4.K.sz.mell.'!J13)</f>
        <v>0</v>
      </c>
      <c r="K13" s="61">
        <f>SUM('3.K.mell.'!K12,'2.K.mell.'!K12,'4.K.sz.mell.'!K13)</f>
        <v>0</v>
      </c>
    </row>
    <row r="14" spans="1:11" ht="15">
      <c r="A14" s="5" t="s">
        <v>46</v>
      </c>
      <c r="B14" s="23" t="s">
        <v>47</v>
      </c>
      <c r="C14" s="53">
        <f>SUM('3.K.mell.'!C13,'2.K.mell.'!C13,'4.K.sz.mell.'!C14)</f>
        <v>484</v>
      </c>
      <c r="D14" s="53">
        <f>SUM('3.K.mell.'!D13,'2.K.mell.'!D13,'4.K.sz.mell.'!D14)</f>
        <v>0</v>
      </c>
      <c r="E14" s="53">
        <f>SUM('3.K.mell.'!E13,'2.K.mell.'!E13,'4.K.sz.mell.'!E14)</f>
        <v>0</v>
      </c>
      <c r="F14" s="61">
        <f>SUM('3.K.mell.'!F13,'2.K.mell.'!F13,'4.K.sz.mell.'!F14)</f>
        <v>484</v>
      </c>
      <c r="G14" s="61">
        <f>SUM('3.K.mell.'!G13,'2.K.mell.'!G13,'4.K.sz.mell.'!G14)</f>
        <v>492</v>
      </c>
      <c r="H14" s="61">
        <f>SUM('3.K.mell.'!H13,'2.K.mell.'!H13,'4.K.sz.mell.'!H14)</f>
        <v>492</v>
      </c>
      <c r="I14" s="61">
        <f>SUM('3.K.mell.'!I13,'2.K.mell.'!I13,'4.K.sz.mell.'!I14)</f>
        <v>466</v>
      </c>
      <c r="J14" s="61">
        <f>SUM('3.K.mell.'!J13,'2.K.mell.'!J13,'4.K.sz.mell.'!J14)</f>
        <v>26</v>
      </c>
      <c r="K14" s="61">
        <f>SUM('3.K.mell.'!K13,'2.K.mell.'!K13,'4.K.sz.mell.'!K14)</f>
        <v>0</v>
      </c>
    </row>
    <row r="15" spans="1:11" ht="15">
      <c r="A15" s="5" t="s">
        <v>48</v>
      </c>
      <c r="B15" s="23" t="s">
        <v>49</v>
      </c>
      <c r="C15" s="53">
        <f>SUM('3.K.mell.'!C14,'2.K.mell.'!C14,'4.K.sz.mell.'!C15)</f>
        <v>60</v>
      </c>
      <c r="D15" s="53">
        <f>SUM('3.K.mell.'!D14,'2.K.mell.'!D14,'4.K.sz.mell.'!D15)</f>
        <v>0</v>
      </c>
      <c r="E15" s="53">
        <f>SUM('3.K.mell.'!E14,'2.K.mell.'!E14,'4.K.sz.mell.'!E15)</f>
        <v>0</v>
      </c>
      <c r="F15" s="61">
        <f>SUM('3.K.mell.'!F14,'2.K.mell.'!F14,'4.K.sz.mell.'!F15)</f>
        <v>60</v>
      </c>
      <c r="G15" s="61">
        <f>SUM('3.K.mell.'!G14,'2.K.mell.'!G14,'4.K.sz.mell.'!G15)</f>
        <v>0</v>
      </c>
      <c r="H15" s="61">
        <f>SUM('3.K.mell.'!H14,'2.K.mell.'!H14,'4.K.sz.mell.'!H15)</f>
        <v>0</v>
      </c>
      <c r="I15" s="61">
        <f>SUM('3.K.mell.'!I14,'2.K.mell.'!I14,'4.K.sz.mell.'!I15)</f>
        <v>0</v>
      </c>
      <c r="J15" s="61">
        <f>SUM('3.K.mell.'!J14,'2.K.mell.'!J14,'4.K.sz.mell.'!J15)</f>
        <v>0</v>
      </c>
      <c r="K15" s="61">
        <f>SUM('3.K.mell.'!K14,'2.K.mell.'!K14,'4.K.sz.mell.'!K15)</f>
        <v>0</v>
      </c>
    </row>
    <row r="16" spans="1:11" ht="15">
      <c r="A16" s="5" t="s">
        <v>50</v>
      </c>
      <c r="B16" s="23" t="s">
        <v>51</v>
      </c>
      <c r="C16" s="53">
        <f>SUM('3.K.mell.'!C15,'2.K.mell.'!C15,'4.K.sz.mell.'!C16)</f>
        <v>0</v>
      </c>
      <c r="D16" s="53">
        <f>SUM('3.K.mell.'!D15,'2.K.mell.'!D15,'4.K.sz.mell.'!D16)</f>
        <v>0</v>
      </c>
      <c r="E16" s="53">
        <f>SUM('3.K.mell.'!E15,'2.K.mell.'!E15,'4.K.sz.mell.'!E16)</f>
        <v>0</v>
      </c>
      <c r="F16" s="61">
        <f>SUM('3.K.mell.'!F15,'2.K.mell.'!F15,'4.K.sz.mell.'!F16)</f>
        <v>0</v>
      </c>
      <c r="G16" s="61">
        <f>SUM('3.K.mell.'!G15,'2.K.mell.'!G15,'4.K.sz.mell.'!G16)</f>
        <v>0</v>
      </c>
      <c r="H16" s="61">
        <f>SUM('3.K.mell.'!H15,'2.K.mell.'!H15,'4.K.sz.mell.'!H16)</f>
        <v>0</v>
      </c>
      <c r="I16" s="61">
        <f>SUM('3.K.mell.'!I15,'2.K.mell.'!I15,'4.K.sz.mell.'!I16)</f>
        <v>0</v>
      </c>
      <c r="J16" s="61">
        <f>SUM('3.K.mell.'!J15,'2.K.mell.'!J15,'4.K.sz.mell.'!J16)</f>
        <v>0</v>
      </c>
      <c r="K16" s="61">
        <f>SUM('3.K.mell.'!K15,'2.K.mell.'!K15,'4.K.sz.mell.'!K16)</f>
        <v>0</v>
      </c>
    </row>
    <row r="17" spans="1:11" ht="15">
      <c r="A17" s="5" t="s">
        <v>52</v>
      </c>
      <c r="B17" s="23" t="s">
        <v>53</v>
      </c>
      <c r="C17" s="53">
        <f>SUM('3.K.mell.'!C16,'2.K.mell.'!C16,'4.K.sz.mell.'!C17)</f>
        <v>0</v>
      </c>
      <c r="D17" s="53">
        <f>SUM('3.K.mell.'!D16,'2.K.mell.'!D16,'4.K.sz.mell.'!D17)</f>
        <v>0</v>
      </c>
      <c r="E17" s="53">
        <f>SUM('3.K.mell.'!E16,'2.K.mell.'!E16,'4.K.sz.mell.'!E17)</f>
        <v>0</v>
      </c>
      <c r="F17" s="61">
        <f>SUM('3.K.mell.'!F16,'2.K.mell.'!F16,'4.K.sz.mell.'!F17)</f>
        <v>0</v>
      </c>
      <c r="G17" s="61">
        <f>SUM('3.K.mell.'!G16,'2.K.mell.'!G16,'4.K.sz.mell.'!G17)</f>
        <v>0</v>
      </c>
      <c r="H17" s="61">
        <f>SUM('3.K.mell.'!H16,'2.K.mell.'!H16,'4.K.sz.mell.'!H17)</f>
        <v>0</v>
      </c>
      <c r="I17" s="61">
        <f>SUM('3.K.mell.'!I16,'2.K.mell.'!I16,'4.K.sz.mell.'!I17)</f>
        <v>0</v>
      </c>
      <c r="J17" s="61">
        <f>SUM('3.K.mell.'!J16,'2.K.mell.'!J16,'4.K.sz.mell.'!J17)</f>
        <v>0</v>
      </c>
      <c r="K17" s="61">
        <f>SUM('3.K.mell.'!K16,'2.K.mell.'!K16,'4.K.sz.mell.'!K17)</f>
        <v>0</v>
      </c>
    </row>
    <row r="18" spans="1:11" ht="15">
      <c r="A18" s="5" t="s">
        <v>335</v>
      </c>
      <c r="B18" s="23" t="s">
        <v>54</v>
      </c>
      <c r="C18" s="53">
        <f>SUM('3.K.mell.'!C17,'2.K.mell.'!C17,'4.K.sz.mell.'!C18)</f>
        <v>260</v>
      </c>
      <c r="D18" s="53">
        <f>SUM('3.K.mell.'!D17,'2.K.mell.'!D17,'4.K.sz.mell.'!D18)</f>
        <v>0</v>
      </c>
      <c r="E18" s="53">
        <f>SUM('3.K.mell.'!E17,'2.K.mell.'!E17,'4.K.sz.mell.'!E18)</f>
        <v>50</v>
      </c>
      <c r="F18" s="61">
        <f>SUM('3.K.mell.'!F17,'2.K.mell.'!F17,'4.K.sz.mell.'!F18)</f>
        <v>310</v>
      </c>
      <c r="G18" s="61">
        <f>SUM('3.K.mell.'!G17,'2.K.mell.'!G17,'4.K.sz.mell.'!G18)</f>
        <v>1634</v>
      </c>
      <c r="H18" s="61">
        <f>SUM('3.K.mell.'!H17,'2.K.mell.'!H17,'4.K.sz.mell.'!H18)</f>
        <v>1634</v>
      </c>
      <c r="I18" s="61">
        <f>SUM('3.K.mell.'!I17,'2.K.mell.'!I17,'4.K.sz.mell.'!I18)</f>
        <v>1337</v>
      </c>
      <c r="J18" s="61">
        <f>SUM('3.K.mell.'!J17,'2.K.mell.'!J17,'4.K.sz.mell.'!J18)</f>
        <v>247</v>
      </c>
      <c r="K18" s="61">
        <f>SUM('3.K.mell.'!K17,'2.K.mell.'!K17,'4.K.sz.mell.'!K18)</f>
        <v>50</v>
      </c>
    </row>
    <row r="19" spans="1:11" ht="15">
      <c r="A19" s="25" t="s">
        <v>314</v>
      </c>
      <c r="B19" s="26" t="s">
        <v>55</v>
      </c>
      <c r="C19" s="61">
        <f>SUM('3.K.mell.'!C18,'2.K.mell.'!C18,'4.K.sz.mell.'!C19)</f>
        <v>34146</v>
      </c>
      <c r="D19" s="61">
        <f>SUM('3.K.mell.'!D18,'2.K.mell.'!D18,'4.K.sz.mell.'!D19)</f>
        <v>7919</v>
      </c>
      <c r="E19" s="61">
        <f>SUM('3.K.mell.'!E18,'2.K.mell.'!E18,'4.K.sz.mell.'!E19)</f>
        <v>3381</v>
      </c>
      <c r="F19" s="61">
        <f>SUM('3.K.mell.'!F18,'2.K.mell.'!F18,'4.K.sz.mell.'!F19)</f>
        <v>45446</v>
      </c>
      <c r="G19" s="61">
        <f>SUM('3.K.mell.'!G18,'2.K.mell.'!G18,'4.K.sz.mell.'!G19)</f>
        <v>54958</v>
      </c>
      <c r="H19" s="61">
        <f>SUM('3.K.mell.'!H18,'2.K.mell.'!H18,'4.K.sz.mell.'!H19)</f>
        <v>54958</v>
      </c>
      <c r="I19" s="61">
        <f>SUM('3.K.mell.'!I18,'2.K.mell.'!I18,'4.K.sz.mell.'!I19)</f>
        <v>33228</v>
      </c>
      <c r="J19" s="61">
        <f>SUM('3.K.mell.'!J18,'2.K.mell.'!J18,'4.K.sz.mell.'!J19)</f>
        <v>18349</v>
      </c>
      <c r="K19" s="61">
        <f>SUM('3.K.mell.'!K18,'2.K.mell.'!K18,'4.K.sz.mell.'!K19)</f>
        <v>3381</v>
      </c>
    </row>
    <row r="20" spans="1:11" ht="15">
      <c r="A20" s="5" t="s">
        <v>56</v>
      </c>
      <c r="B20" s="23" t="s">
        <v>57</v>
      </c>
      <c r="C20" s="53">
        <f>SUM('3.K.mell.'!C19,'2.K.mell.'!C19,'4.K.sz.mell.'!C20)</f>
        <v>6291</v>
      </c>
      <c r="D20" s="53">
        <f>SUM('3.K.mell.'!D19,'2.K.mell.'!D19,'4.K.sz.mell.'!D20)</f>
        <v>0</v>
      </c>
      <c r="E20" s="53">
        <f>SUM('3.K.mell.'!E19,'2.K.mell.'!E19,'4.K.sz.mell.'!E20)</f>
        <v>0</v>
      </c>
      <c r="F20" s="61">
        <f>SUM('3.K.mell.'!F19,'2.K.mell.'!F19,'4.K.sz.mell.'!F20)</f>
        <v>6291</v>
      </c>
      <c r="G20" s="61">
        <f>SUM('3.K.mell.'!G19,'2.K.mell.'!G19,'4.K.sz.mell.'!G20)</f>
        <v>4972</v>
      </c>
      <c r="H20" s="61">
        <f>SUM('3.K.mell.'!H19,'2.K.mell.'!H19,'4.K.sz.mell.'!H20)</f>
        <v>4972</v>
      </c>
      <c r="I20" s="61">
        <f>SUM('3.K.mell.'!I19,'2.K.mell.'!I19,'4.K.sz.mell.'!I20)</f>
        <v>4972</v>
      </c>
      <c r="J20" s="61">
        <f>SUM('3.K.mell.'!J19,'2.K.mell.'!J19,'4.K.sz.mell.'!J20)</f>
        <v>0</v>
      </c>
      <c r="K20" s="61">
        <f>SUM('3.K.mell.'!K19,'2.K.mell.'!K19,'4.K.sz.mell.'!K20)</f>
        <v>0</v>
      </c>
    </row>
    <row r="21" spans="1:11" ht="17.25" customHeight="1">
      <c r="A21" s="5" t="s">
        <v>58</v>
      </c>
      <c r="B21" s="23" t="s">
        <v>59</v>
      </c>
      <c r="C21" s="53">
        <f>SUM('3.K.mell.'!C20,'2.K.mell.'!C20,'4.K.sz.mell.'!C21)</f>
        <v>600</v>
      </c>
      <c r="D21" s="53">
        <f>SUM('3.K.mell.'!D20,'2.K.mell.'!D20,'4.K.sz.mell.'!D21)</f>
        <v>1666</v>
      </c>
      <c r="E21" s="53">
        <f>SUM('3.K.mell.'!E20,'2.K.mell.'!E20,'4.K.sz.mell.'!E21)</f>
        <v>0</v>
      </c>
      <c r="F21" s="61">
        <f>SUM('3.K.mell.'!F20,'2.K.mell.'!F20,'4.K.sz.mell.'!F21)</f>
        <v>2266</v>
      </c>
      <c r="G21" s="61">
        <f>SUM('3.K.mell.'!G20,'2.K.mell.'!G20,'4.K.sz.mell.'!G21)</f>
        <v>2816</v>
      </c>
      <c r="H21" s="61">
        <f>SUM('3.K.mell.'!H20,'2.K.mell.'!H20,'4.K.sz.mell.'!H21)</f>
        <v>2816</v>
      </c>
      <c r="I21" s="61">
        <f>SUM('3.K.mell.'!I20,'2.K.mell.'!I20,'4.K.sz.mell.'!I21)</f>
        <v>1257</v>
      </c>
      <c r="J21" s="61">
        <f>SUM('3.K.mell.'!J20,'2.K.mell.'!J20,'4.K.sz.mell.'!J21)</f>
        <v>1559</v>
      </c>
      <c r="K21" s="61">
        <f>SUM('3.K.mell.'!K20,'2.K.mell.'!K20,'4.K.sz.mell.'!K21)</f>
        <v>0</v>
      </c>
    </row>
    <row r="22" spans="1:11" ht="15">
      <c r="A22" s="6" t="s">
        <v>60</v>
      </c>
      <c r="B22" s="23" t="s">
        <v>61</v>
      </c>
      <c r="C22" s="53">
        <f>SUM('3.K.mell.'!C21,'2.K.mell.'!C21,'4.K.sz.mell.'!C22)</f>
        <v>719</v>
      </c>
      <c r="D22" s="53">
        <f>SUM('3.K.mell.'!D21,'2.K.mell.'!D21,'4.K.sz.mell.'!D22)</f>
        <v>100</v>
      </c>
      <c r="E22" s="53">
        <f>SUM('3.K.mell.'!E21,'2.K.mell.'!E21,'4.K.sz.mell.'!E22)</f>
        <v>0</v>
      </c>
      <c r="F22" s="61">
        <f>SUM('3.K.mell.'!F21,'2.K.mell.'!F21,'4.K.sz.mell.'!F22)</f>
        <v>819</v>
      </c>
      <c r="G22" s="61">
        <f>SUM('3.K.mell.'!G21,'2.K.mell.'!G21,'4.K.sz.mell.'!G22)</f>
        <v>91</v>
      </c>
      <c r="H22" s="61">
        <f>SUM('3.K.mell.'!H21,'2.K.mell.'!H21,'4.K.sz.mell.'!H22)</f>
        <v>91</v>
      </c>
      <c r="I22" s="61">
        <f>SUM('3.K.mell.'!I21,'2.K.mell.'!I21,'4.K.sz.mell.'!I22)</f>
        <v>0</v>
      </c>
      <c r="J22" s="61">
        <f>SUM('3.K.mell.'!J21,'2.K.mell.'!J21,'4.K.sz.mell.'!J22)</f>
        <v>91</v>
      </c>
      <c r="K22" s="61">
        <f>SUM('3.K.mell.'!K21,'2.K.mell.'!K21,'4.K.sz.mell.'!K22)</f>
        <v>0</v>
      </c>
    </row>
    <row r="23" spans="1:11" ht="15">
      <c r="A23" s="7" t="s">
        <v>315</v>
      </c>
      <c r="B23" s="26" t="s">
        <v>62</v>
      </c>
      <c r="C23" s="61">
        <f>SUM('3.K.mell.'!C22,'2.K.mell.'!C22,'4.K.sz.mell.'!C23)</f>
        <v>7610</v>
      </c>
      <c r="D23" s="61">
        <f>SUM('3.K.mell.'!D22,'2.K.mell.'!D22,'4.K.sz.mell.'!D23)</f>
        <v>1766</v>
      </c>
      <c r="E23" s="61">
        <f>SUM('3.K.mell.'!E22,'2.K.mell.'!E22,'4.K.sz.mell.'!E23)</f>
        <v>0</v>
      </c>
      <c r="F23" s="61">
        <f>SUM('3.K.mell.'!F22,'2.K.mell.'!F22,'4.K.sz.mell.'!F23)</f>
        <v>9376</v>
      </c>
      <c r="G23" s="61">
        <f>SUM('3.K.mell.'!G22,'2.K.mell.'!G22,'4.K.sz.mell.'!G23)</f>
        <v>7879</v>
      </c>
      <c r="H23" s="61">
        <f>SUM('3.K.mell.'!H22,'2.K.mell.'!H22,'4.K.sz.mell.'!H23)</f>
        <v>7879</v>
      </c>
      <c r="I23" s="61">
        <f>SUM('3.K.mell.'!I22,'2.K.mell.'!I22,'4.K.sz.mell.'!I23)</f>
        <v>6229</v>
      </c>
      <c r="J23" s="61">
        <f>SUM('3.K.mell.'!J22,'2.K.mell.'!J22,'4.K.sz.mell.'!J23)</f>
        <v>1650</v>
      </c>
      <c r="K23" s="61">
        <f>SUM('3.K.mell.'!K22,'2.K.mell.'!K22,'4.K.sz.mell.'!K23)</f>
        <v>0</v>
      </c>
    </row>
    <row r="24" spans="1:11" ht="15">
      <c r="A24" s="43" t="s">
        <v>365</v>
      </c>
      <c r="B24" s="44" t="s">
        <v>63</v>
      </c>
      <c r="C24" s="61">
        <f>SUM('3.K.mell.'!C23,'2.K.mell.'!C23,'4.K.sz.mell.'!C24)</f>
        <v>41756</v>
      </c>
      <c r="D24" s="61">
        <f>SUM('3.K.mell.'!D23,'2.K.mell.'!D23,'4.K.sz.mell.'!D24)</f>
        <v>9685</v>
      </c>
      <c r="E24" s="61">
        <f>SUM('3.K.mell.'!E23,'2.K.mell.'!E23,'4.K.sz.mell.'!E24)</f>
        <v>3381</v>
      </c>
      <c r="F24" s="61">
        <f>SUM('3.K.mell.'!F23,'2.K.mell.'!F23,'4.K.sz.mell.'!F24)</f>
        <v>54822</v>
      </c>
      <c r="G24" s="61">
        <f>SUM('3.K.mell.'!G23,'2.K.mell.'!G23,'4.K.sz.mell.'!G24)</f>
        <v>62837</v>
      </c>
      <c r="H24" s="61">
        <f>SUM('3.K.mell.'!H23,'2.K.mell.'!H23,'4.K.sz.mell.'!H24)</f>
        <v>62837</v>
      </c>
      <c r="I24" s="61">
        <f>SUM('3.K.mell.'!I23,'2.K.mell.'!I23,'4.K.sz.mell.'!I24)</f>
        <v>39457</v>
      </c>
      <c r="J24" s="61">
        <f>SUM('3.K.mell.'!J23,'2.K.mell.'!J23,'4.K.sz.mell.'!J24)</f>
        <v>19999</v>
      </c>
      <c r="K24" s="61">
        <f>SUM('3.K.mell.'!K23,'2.K.mell.'!K23,'4.K.sz.mell.'!K24)</f>
        <v>3381</v>
      </c>
    </row>
    <row r="25" spans="1:11" ht="15">
      <c r="A25" s="32" t="s">
        <v>336</v>
      </c>
      <c r="B25" s="44" t="s">
        <v>64</v>
      </c>
      <c r="C25" s="61">
        <f>SUM('3.K.mell.'!C24,'2.K.mell.'!C24,'4.K.sz.mell.'!C25)</f>
        <v>10399</v>
      </c>
      <c r="D25" s="61">
        <f>SUM('3.K.mell.'!D24,'2.K.mell.'!D24,'4.K.sz.mell.'!D25)</f>
        <v>1672</v>
      </c>
      <c r="E25" s="61">
        <f>SUM('3.K.mell.'!E24,'2.K.mell.'!E24,'4.K.sz.mell.'!E25)</f>
        <v>913</v>
      </c>
      <c r="F25" s="61">
        <f>SUM('3.K.mell.'!F24,'2.K.mell.'!F24,'4.K.sz.mell.'!F25)</f>
        <v>12984</v>
      </c>
      <c r="G25" s="61">
        <f>SUM('3.K.mell.'!G24,'2.K.mell.'!G24,'4.K.sz.mell.'!G25)</f>
        <v>14781</v>
      </c>
      <c r="H25" s="61">
        <f>SUM('3.K.mell.'!H24,'2.K.mell.'!H24,'4.K.sz.mell.'!H25)</f>
        <v>14781</v>
      </c>
      <c r="I25" s="61">
        <f>SUM('3.K.mell.'!I24,'2.K.mell.'!I24,'4.K.sz.mell.'!I25)</f>
        <v>10444</v>
      </c>
      <c r="J25" s="61">
        <f>SUM('3.K.mell.'!J24,'2.K.mell.'!J24,'4.K.sz.mell.'!J25)</f>
        <v>3424</v>
      </c>
      <c r="K25" s="61">
        <f>SUM('3.K.mell.'!K24,'2.K.mell.'!K24,'4.K.sz.mell.'!K25)</f>
        <v>913</v>
      </c>
    </row>
    <row r="26" spans="1:11" ht="15">
      <c r="A26" s="5" t="s">
        <v>65</v>
      </c>
      <c r="B26" s="23" t="s">
        <v>66</v>
      </c>
      <c r="C26" s="53">
        <f>SUM('3.K.mell.'!C25,'2.K.mell.'!C25,'4.K.sz.mell.'!C26)</f>
        <v>702</v>
      </c>
      <c r="D26" s="53">
        <f>SUM('3.K.mell.'!D25,'2.K.mell.'!D25,'4.K.sz.mell.'!D26)</f>
        <v>20</v>
      </c>
      <c r="E26" s="53">
        <f>SUM('3.K.mell.'!E25,'2.K.mell.'!E25,'4.K.sz.mell.'!E26)</f>
        <v>0</v>
      </c>
      <c r="F26" s="61">
        <f>SUM('3.K.mell.'!F25,'2.K.mell.'!F25,'4.K.sz.mell.'!F26)</f>
        <v>722</v>
      </c>
      <c r="G26" s="61">
        <f>SUM('3.K.mell.'!G25,'2.K.mell.'!G25,'4.K.sz.mell.'!G26)</f>
        <v>1108</v>
      </c>
      <c r="H26" s="61">
        <f>SUM('3.K.mell.'!H25,'2.K.mell.'!H25,'4.K.sz.mell.'!H26)</f>
        <v>1093</v>
      </c>
      <c r="I26" s="61">
        <f>SUM('3.K.mell.'!I25,'2.K.mell.'!I25,'4.K.sz.mell.'!I26)</f>
        <v>785</v>
      </c>
      <c r="J26" s="61">
        <f>SUM('3.K.mell.'!J25,'2.K.mell.'!J25,'4.K.sz.mell.'!J26)</f>
        <v>308</v>
      </c>
      <c r="K26" s="61">
        <f>SUM('3.K.mell.'!K25,'2.K.mell.'!K25,'4.K.sz.mell.'!K26)</f>
        <v>0</v>
      </c>
    </row>
    <row r="27" spans="1:11" ht="15">
      <c r="A27" s="5" t="s">
        <v>67</v>
      </c>
      <c r="B27" s="23" t="s">
        <v>68</v>
      </c>
      <c r="C27" s="53">
        <f>SUM('3.K.mell.'!C26,'2.K.mell.'!C26,'4.K.sz.mell.'!C27)</f>
        <v>19824</v>
      </c>
      <c r="D27" s="53">
        <f>SUM('3.K.mell.'!D26,'2.K.mell.'!D26,'4.K.sz.mell.'!D27)</f>
        <v>2050</v>
      </c>
      <c r="E27" s="53">
        <f>SUM('3.K.mell.'!E26,'2.K.mell.'!E26,'4.K.sz.mell.'!E27)</f>
        <v>0</v>
      </c>
      <c r="F27" s="61">
        <f>SUM('3.K.mell.'!F26,'2.K.mell.'!F26,'4.K.sz.mell.'!F27)</f>
        <v>21874</v>
      </c>
      <c r="G27" s="61">
        <f>SUM('3.K.mell.'!G26,'2.K.mell.'!G26,'4.K.sz.mell.'!G27)</f>
        <v>23358</v>
      </c>
      <c r="H27" s="61">
        <f>SUM('3.K.mell.'!H26,'2.K.mell.'!H26,'4.K.sz.mell.'!H27)</f>
        <v>23164</v>
      </c>
      <c r="I27" s="61">
        <f>SUM('3.K.mell.'!I26,'2.K.mell.'!I26,'4.K.sz.mell.'!I27)</f>
        <v>21385</v>
      </c>
      <c r="J27" s="61">
        <f>SUM('3.K.mell.'!J26,'2.K.mell.'!J26,'4.K.sz.mell.'!J27)</f>
        <v>1779</v>
      </c>
      <c r="K27" s="61">
        <f>SUM('3.K.mell.'!K26,'2.K.mell.'!K26,'4.K.sz.mell.'!K27)</f>
        <v>0</v>
      </c>
    </row>
    <row r="28" spans="1:11" ht="15">
      <c r="A28" s="5" t="s">
        <v>69</v>
      </c>
      <c r="B28" s="23" t="s">
        <v>70</v>
      </c>
      <c r="C28" s="53">
        <f>SUM('3.K.mell.'!C27,'2.K.mell.'!C27,'4.K.sz.mell.'!C28)</f>
        <v>0</v>
      </c>
      <c r="D28" s="53">
        <f>SUM('3.K.mell.'!D27,'2.K.mell.'!D27,'4.K.sz.mell.'!D28)</f>
        <v>0</v>
      </c>
      <c r="E28" s="53">
        <f>SUM('3.K.mell.'!E27,'2.K.mell.'!E27,'4.K.sz.mell.'!E28)</f>
        <v>0</v>
      </c>
      <c r="F28" s="61">
        <f>SUM('3.K.mell.'!F27,'2.K.mell.'!F27,'4.K.sz.mell.'!F28)</f>
        <v>0</v>
      </c>
      <c r="G28" s="61">
        <f>SUM('3.K.mell.'!G27,'2.K.mell.'!G27,'4.K.sz.mell.'!G28)</f>
        <v>0</v>
      </c>
      <c r="H28" s="61">
        <f>SUM('3.K.mell.'!H27,'2.K.mell.'!H27,'4.K.sz.mell.'!H28)</f>
        <v>0</v>
      </c>
      <c r="I28" s="61">
        <f>SUM('3.K.mell.'!I27,'2.K.mell.'!I27,'4.K.sz.mell.'!I28)</f>
        <v>0</v>
      </c>
      <c r="J28" s="61">
        <f>SUM('3.K.mell.'!J27,'2.K.mell.'!J27,'4.K.sz.mell.'!J28)</f>
        <v>0</v>
      </c>
      <c r="K28" s="61">
        <f>SUM('3.K.mell.'!K27,'2.K.mell.'!K27,'4.K.sz.mell.'!K28)</f>
        <v>0</v>
      </c>
    </row>
    <row r="29" spans="1:11" ht="15">
      <c r="A29" s="7" t="s">
        <v>316</v>
      </c>
      <c r="B29" s="26" t="s">
        <v>71</v>
      </c>
      <c r="C29" s="61">
        <f>SUM('3.K.mell.'!C28,'2.K.mell.'!C28,'4.K.sz.mell.'!C29)</f>
        <v>20526</v>
      </c>
      <c r="D29" s="61">
        <f>SUM('3.K.mell.'!D28,'2.K.mell.'!D28,'4.K.sz.mell.'!D29)</f>
        <v>2070</v>
      </c>
      <c r="E29" s="61">
        <f>SUM('3.K.mell.'!E28,'2.K.mell.'!E28,'4.K.sz.mell.'!E29)</f>
        <v>0</v>
      </c>
      <c r="F29" s="61">
        <f>SUM('3.K.mell.'!F28,'2.K.mell.'!F28,'4.K.sz.mell.'!F29)</f>
        <v>22596</v>
      </c>
      <c r="G29" s="61">
        <f>SUM('3.K.mell.'!G28,'2.K.mell.'!G28,'4.K.sz.mell.'!G29)</f>
        <v>24466</v>
      </c>
      <c r="H29" s="61">
        <f>SUM('3.K.mell.'!H28,'2.K.mell.'!H28,'4.K.sz.mell.'!H29)</f>
        <v>24257</v>
      </c>
      <c r="I29" s="61">
        <f>SUM('3.K.mell.'!I28,'2.K.mell.'!I28,'4.K.sz.mell.'!I29)</f>
        <v>22170</v>
      </c>
      <c r="J29" s="61">
        <f>SUM('3.K.mell.'!J28,'2.K.mell.'!J28,'4.K.sz.mell.'!J29)</f>
        <v>2087</v>
      </c>
      <c r="K29" s="61">
        <f>SUM('3.K.mell.'!K28,'2.K.mell.'!K28,'4.K.sz.mell.'!K29)</f>
        <v>0</v>
      </c>
    </row>
    <row r="30" spans="1:11" ht="15">
      <c r="A30" s="5" t="s">
        <v>72</v>
      </c>
      <c r="B30" s="23" t="s">
        <v>73</v>
      </c>
      <c r="C30" s="53">
        <f>SUM('3.K.mell.'!C29,'2.K.mell.'!C29,'4.K.sz.mell.'!C30)</f>
        <v>1440</v>
      </c>
      <c r="D30" s="53">
        <f>SUM('3.K.mell.'!D29,'2.K.mell.'!D29,'4.K.sz.mell.'!D30)</f>
        <v>130</v>
      </c>
      <c r="E30" s="53">
        <f>SUM('3.K.mell.'!E29,'2.K.mell.'!E29,'4.K.sz.mell.'!E30)</f>
        <v>0</v>
      </c>
      <c r="F30" s="61">
        <f>SUM('3.K.mell.'!F29,'2.K.mell.'!F29,'4.K.sz.mell.'!F30)</f>
        <v>1570</v>
      </c>
      <c r="G30" s="61">
        <f>SUM('3.K.mell.'!G29,'2.K.mell.'!G29,'4.K.sz.mell.'!G30)</f>
        <v>1808</v>
      </c>
      <c r="H30" s="61">
        <f>SUM('3.K.mell.'!H29,'2.K.mell.'!H29,'4.K.sz.mell.'!H30)</f>
        <v>1766</v>
      </c>
      <c r="I30" s="61">
        <f>SUM('3.K.mell.'!I29,'2.K.mell.'!I29,'4.K.sz.mell.'!I30)</f>
        <v>1613</v>
      </c>
      <c r="J30" s="61">
        <f>SUM('3.K.mell.'!J29,'2.K.mell.'!J29,'4.K.sz.mell.'!J30)</f>
        <v>153</v>
      </c>
      <c r="K30" s="61">
        <f>SUM('3.K.mell.'!K29,'2.K.mell.'!K29,'4.K.sz.mell.'!K30)</f>
        <v>0</v>
      </c>
    </row>
    <row r="31" spans="1:11" ht="15">
      <c r="A31" s="5" t="s">
        <v>74</v>
      </c>
      <c r="B31" s="23" t="s">
        <v>75</v>
      </c>
      <c r="C31" s="53">
        <f>SUM('3.K.mell.'!C30,'2.K.mell.'!C30,'4.K.sz.mell.'!C31)</f>
        <v>238</v>
      </c>
      <c r="D31" s="53">
        <f>SUM('3.K.mell.'!D30,'2.K.mell.'!D30,'4.K.sz.mell.'!D31)</f>
        <v>200</v>
      </c>
      <c r="E31" s="53">
        <f>SUM('3.K.mell.'!E30,'2.K.mell.'!E30,'4.K.sz.mell.'!E31)</f>
        <v>0</v>
      </c>
      <c r="F31" s="61">
        <f>SUM('3.K.mell.'!F30,'2.K.mell.'!F30,'4.K.sz.mell.'!F31)</f>
        <v>438</v>
      </c>
      <c r="G31" s="61">
        <f>SUM('3.K.mell.'!G30,'2.K.mell.'!G30,'4.K.sz.mell.'!G31)</f>
        <v>247</v>
      </c>
      <c r="H31" s="61">
        <f>SUM('3.K.mell.'!H30,'2.K.mell.'!H30,'4.K.sz.mell.'!H31)</f>
        <v>247</v>
      </c>
      <c r="I31" s="61">
        <f>SUM('3.K.mell.'!I30,'2.K.mell.'!I30,'4.K.sz.mell.'!I31)</f>
        <v>157</v>
      </c>
      <c r="J31" s="61">
        <f>SUM('3.K.mell.'!J30,'2.K.mell.'!J30,'4.K.sz.mell.'!J31)</f>
        <v>90</v>
      </c>
      <c r="K31" s="61">
        <f>SUM('3.K.mell.'!K30,'2.K.mell.'!K30,'4.K.sz.mell.'!K31)</f>
        <v>0</v>
      </c>
    </row>
    <row r="32" spans="1:11" ht="15" customHeight="1">
      <c r="A32" s="7" t="s">
        <v>366</v>
      </c>
      <c r="B32" s="26" t="s">
        <v>76</v>
      </c>
      <c r="C32" s="61">
        <f>SUM('3.K.mell.'!C31,'2.K.mell.'!C31,'4.K.sz.mell.'!C32)</f>
        <v>1678</v>
      </c>
      <c r="D32" s="61">
        <f>SUM('3.K.mell.'!D31,'2.K.mell.'!D31,'4.K.sz.mell.'!D32)</f>
        <v>330</v>
      </c>
      <c r="E32" s="61">
        <f>SUM('3.K.mell.'!E31,'2.K.mell.'!E31,'4.K.sz.mell.'!E32)</f>
        <v>0</v>
      </c>
      <c r="F32" s="61">
        <f>SUM('3.K.mell.'!F31,'2.K.mell.'!F31,'4.K.sz.mell.'!F32)</f>
        <v>2008</v>
      </c>
      <c r="G32" s="61">
        <f>SUM('3.K.mell.'!G31,'2.K.mell.'!G31,'4.K.sz.mell.'!G32)</f>
        <v>2055</v>
      </c>
      <c r="H32" s="61">
        <f>SUM('3.K.mell.'!H31,'2.K.mell.'!H31,'4.K.sz.mell.'!H32)</f>
        <v>2013</v>
      </c>
      <c r="I32" s="61">
        <f>SUM('3.K.mell.'!I31,'2.K.mell.'!I31,'4.K.sz.mell.'!I32)</f>
        <v>1770</v>
      </c>
      <c r="J32" s="61">
        <f>SUM('3.K.mell.'!J31,'2.K.mell.'!J31,'4.K.sz.mell.'!J32)</f>
        <v>243</v>
      </c>
      <c r="K32" s="61">
        <f>SUM('3.K.mell.'!K31,'2.K.mell.'!K31,'4.K.sz.mell.'!K32)</f>
        <v>0</v>
      </c>
    </row>
    <row r="33" spans="1:11" ht="15">
      <c r="A33" s="5" t="s">
        <v>77</v>
      </c>
      <c r="B33" s="23" t="s">
        <v>78</v>
      </c>
      <c r="C33" s="53">
        <f>SUM('3.K.mell.'!C32,'2.K.mell.'!C32,'4.K.sz.mell.'!C33)</f>
        <v>6660</v>
      </c>
      <c r="D33" s="53">
        <f>SUM('3.K.mell.'!D32,'2.K.mell.'!D32,'4.K.sz.mell.'!D33)</f>
        <v>9300</v>
      </c>
      <c r="E33" s="53">
        <f>SUM('3.K.mell.'!E32,'2.K.mell.'!E32,'4.K.sz.mell.'!E33)</f>
        <v>0</v>
      </c>
      <c r="F33" s="61">
        <f>SUM('3.K.mell.'!F32,'2.K.mell.'!F32,'4.K.sz.mell.'!F33)</f>
        <v>15960</v>
      </c>
      <c r="G33" s="61">
        <f>SUM('3.K.mell.'!G32,'2.K.mell.'!G32,'4.K.sz.mell.'!G33)</f>
        <v>13198</v>
      </c>
      <c r="H33" s="61">
        <f>SUM('3.K.mell.'!H32,'2.K.mell.'!H32,'4.K.sz.mell.'!H33)</f>
        <v>12965</v>
      </c>
      <c r="I33" s="61">
        <f>SUM('3.K.mell.'!I32,'2.K.mell.'!I32,'4.K.sz.mell.'!I33)</f>
        <v>6813</v>
      </c>
      <c r="J33" s="61">
        <f>SUM('3.K.mell.'!J32,'2.K.mell.'!J32,'4.K.sz.mell.'!J33)</f>
        <v>6152</v>
      </c>
      <c r="K33" s="61">
        <f>SUM('3.K.mell.'!K32,'2.K.mell.'!K32,'4.K.sz.mell.'!K33)</f>
        <v>0</v>
      </c>
    </row>
    <row r="34" spans="1:11" ht="15">
      <c r="A34" s="5" t="s">
        <v>79</v>
      </c>
      <c r="B34" s="23" t="s">
        <v>80</v>
      </c>
      <c r="C34" s="53">
        <f>SUM('3.K.mell.'!C33,'2.K.mell.'!C33,'4.K.sz.mell.'!C34)</f>
        <v>10</v>
      </c>
      <c r="D34" s="53">
        <f>SUM('3.K.mell.'!D33,'2.K.mell.'!D33,'4.K.sz.mell.'!D34)</f>
        <v>0</v>
      </c>
      <c r="E34" s="53">
        <f>SUM('3.K.mell.'!E33,'2.K.mell.'!E33,'4.K.sz.mell.'!E34)</f>
        <v>0</v>
      </c>
      <c r="F34" s="61">
        <f>SUM('3.K.mell.'!F33,'2.K.mell.'!F33,'4.K.sz.mell.'!F34)</f>
        <v>10</v>
      </c>
      <c r="G34" s="61">
        <f>SUM('3.K.mell.'!G33,'2.K.mell.'!G33,'4.K.sz.mell.'!G34)</f>
        <v>46</v>
      </c>
      <c r="H34" s="61">
        <f>SUM('3.K.mell.'!H33,'2.K.mell.'!H33,'4.K.sz.mell.'!H34)</f>
        <v>46</v>
      </c>
      <c r="I34" s="61">
        <f>SUM('3.K.mell.'!I33,'2.K.mell.'!I33,'4.K.sz.mell.'!I34)</f>
        <v>32</v>
      </c>
      <c r="J34" s="61">
        <f>SUM('3.K.mell.'!J33,'2.K.mell.'!J33,'4.K.sz.mell.'!J34)</f>
        <v>14</v>
      </c>
      <c r="K34" s="61">
        <f>SUM('3.K.mell.'!K33,'2.K.mell.'!K33,'4.K.sz.mell.'!K34)</f>
        <v>0</v>
      </c>
    </row>
    <row r="35" spans="1:11" ht="15">
      <c r="A35" s="5" t="s">
        <v>337</v>
      </c>
      <c r="B35" s="23" t="s">
        <v>81</v>
      </c>
      <c r="C35" s="53">
        <f>SUM('3.K.mell.'!C34,'2.K.mell.'!C34,'4.K.sz.mell.'!C35)</f>
        <v>60</v>
      </c>
      <c r="D35" s="53">
        <f>SUM('3.K.mell.'!D34,'2.K.mell.'!D34,'4.K.sz.mell.'!D35)</f>
        <v>0</v>
      </c>
      <c r="E35" s="53">
        <f>SUM('3.K.mell.'!E34,'2.K.mell.'!E34,'4.K.sz.mell.'!E35)</f>
        <v>0</v>
      </c>
      <c r="F35" s="61">
        <f>SUM('3.K.mell.'!F34,'2.K.mell.'!F34,'4.K.sz.mell.'!F35)</f>
        <v>60</v>
      </c>
      <c r="G35" s="61">
        <f>SUM('3.K.mell.'!G34,'2.K.mell.'!G34,'4.K.sz.mell.'!G35)</f>
        <v>65</v>
      </c>
      <c r="H35" s="61">
        <f>SUM('3.K.mell.'!H34,'2.K.mell.'!H34,'4.K.sz.mell.'!H35)</f>
        <v>65</v>
      </c>
      <c r="I35" s="61">
        <f>SUM('3.K.mell.'!I34,'2.K.mell.'!I34,'4.K.sz.mell.'!I35)</f>
        <v>65</v>
      </c>
      <c r="J35" s="61">
        <f>SUM('3.K.mell.'!J34,'2.K.mell.'!J34,'4.K.sz.mell.'!J35)</f>
        <v>0</v>
      </c>
      <c r="K35" s="61">
        <f>SUM('3.K.mell.'!K34,'2.K.mell.'!K34,'4.K.sz.mell.'!K35)</f>
        <v>0</v>
      </c>
    </row>
    <row r="36" spans="1:11" ht="15">
      <c r="A36" s="5" t="s">
        <v>82</v>
      </c>
      <c r="B36" s="23" t="s">
        <v>83</v>
      </c>
      <c r="C36" s="53">
        <f>SUM('3.K.mell.'!C35,'2.K.mell.'!C35,'4.K.sz.mell.'!C36)</f>
        <v>3268</v>
      </c>
      <c r="D36" s="53">
        <f>SUM('3.K.mell.'!D35,'2.K.mell.'!D35,'4.K.sz.mell.'!D36)</f>
        <v>580</v>
      </c>
      <c r="E36" s="53">
        <f>SUM('3.K.mell.'!E35,'2.K.mell.'!E35,'4.K.sz.mell.'!E36)</f>
        <v>0</v>
      </c>
      <c r="F36" s="61">
        <f>SUM('3.K.mell.'!F35,'2.K.mell.'!F35,'4.K.sz.mell.'!F36)</f>
        <v>3848</v>
      </c>
      <c r="G36" s="61">
        <f>SUM('3.K.mell.'!G35,'2.K.mell.'!G35,'4.K.sz.mell.'!G36)</f>
        <v>4291</v>
      </c>
      <c r="H36" s="61">
        <f>SUM('3.K.mell.'!H35,'2.K.mell.'!H35,'4.K.sz.mell.'!H36)</f>
        <v>4237</v>
      </c>
      <c r="I36" s="61">
        <f>SUM('3.K.mell.'!I35,'2.K.mell.'!I35,'4.K.sz.mell.'!I36)</f>
        <v>3853</v>
      </c>
      <c r="J36" s="61">
        <f>SUM('3.K.mell.'!J35,'2.K.mell.'!J35,'4.K.sz.mell.'!J36)</f>
        <v>384</v>
      </c>
      <c r="K36" s="61">
        <f>SUM('3.K.mell.'!K35,'2.K.mell.'!K35,'4.K.sz.mell.'!K36)</f>
        <v>0</v>
      </c>
    </row>
    <row r="37" spans="1:11" ht="15">
      <c r="A37" s="9" t="s">
        <v>338</v>
      </c>
      <c r="B37" s="23" t="s">
        <v>84</v>
      </c>
      <c r="C37" s="53">
        <f>SUM('3.K.mell.'!C36,'2.K.mell.'!C36,'4.K.sz.mell.'!C37)</f>
        <v>0</v>
      </c>
      <c r="D37" s="53">
        <f>SUM('3.K.mell.'!D36,'2.K.mell.'!D36,'4.K.sz.mell.'!D37)</f>
        <v>540</v>
      </c>
      <c r="E37" s="53">
        <f>SUM('3.K.mell.'!E36,'2.K.mell.'!E36,'4.K.sz.mell.'!E37)</f>
        <v>0</v>
      </c>
      <c r="F37" s="61">
        <f>SUM('3.K.mell.'!F36,'2.K.mell.'!F36,'4.K.sz.mell.'!F37)</f>
        <v>540</v>
      </c>
      <c r="G37" s="61">
        <f>SUM('3.K.mell.'!G36,'2.K.mell.'!G36,'4.K.sz.mell.'!G37)</f>
        <v>415</v>
      </c>
      <c r="H37" s="61">
        <f>SUM('3.K.mell.'!H36,'2.K.mell.'!H36,'4.K.sz.mell.'!H37)</f>
        <v>401</v>
      </c>
      <c r="I37" s="61">
        <f>SUM('3.K.mell.'!I36,'2.K.mell.'!I36,'4.K.sz.mell.'!I37)</f>
        <v>0</v>
      </c>
      <c r="J37" s="61">
        <f>SUM('3.K.mell.'!J36,'2.K.mell.'!J36,'4.K.sz.mell.'!J37)</f>
        <v>401</v>
      </c>
      <c r="K37" s="61">
        <f>SUM('3.K.mell.'!K36,'2.K.mell.'!K36,'4.K.sz.mell.'!K37)</f>
        <v>0</v>
      </c>
    </row>
    <row r="38" spans="1:11" ht="15">
      <c r="A38" s="6" t="s">
        <v>85</v>
      </c>
      <c r="B38" s="23" t="s">
        <v>86</v>
      </c>
      <c r="C38" s="53">
        <f>SUM('3.K.mell.'!C37,'2.K.mell.'!C37,'4.K.sz.mell.'!C38)</f>
        <v>550</v>
      </c>
      <c r="D38" s="53">
        <f>SUM('3.K.mell.'!D37,'2.K.mell.'!D37,'4.K.sz.mell.'!D38)</f>
        <v>0</v>
      </c>
      <c r="E38" s="53">
        <f>SUM('3.K.mell.'!E37,'2.K.mell.'!E37,'4.K.sz.mell.'!E38)</f>
        <v>0</v>
      </c>
      <c r="F38" s="61">
        <f>SUM('3.K.mell.'!F37,'2.K.mell.'!F37,'4.K.sz.mell.'!F38)</f>
        <v>550</v>
      </c>
      <c r="G38" s="61">
        <f>SUM('3.K.mell.'!G37,'2.K.mell.'!G37,'4.K.sz.mell.'!G38)</f>
        <v>795</v>
      </c>
      <c r="H38" s="61">
        <f>SUM('3.K.mell.'!H37,'2.K.mell.'!H37,'4.K.sz.mell.'!H38)</f>
        <v>795</v>
      </c>
      <c r="I38" s="61">
        <f>SUM('3.K.mell.'!I37,'2.K.mell.'!I37,'4.K.sz.mell.'!I38)</f>
        <v>795</v>
      </c>
      <c r="J38" s="61">
        <f>SUM('3.K.mell.'!J37,'2.K.mell.'!J37,'4.K.sz.mell.'!J38)</f>
        <v>0</v>
      </c>
      <c r="K38" s="61">
        <f>SUM('3.K.mell.'!K37,'2.K.mell.'!K37,'4.K.sz.mell.'!K38)</f>
        <v>0</v>
      </c>
    </row>
    <row r="39" spans="1:11" ht="15">
      <c r="A39" s="5" t="s">
        <v>339</v>
      </c>
      <c r="B39" s="23" t="s">
        <v>87</v>
      </c>
      <c r="C39" s="53">
        <f>SUM('3.K.mell.'!C38,'2.K.mell.'!C38,'4.K.sz.mell.'!C39)</f>
        <v>5120</v>
      </c>
      <c r="D39" s="53">
        <f>SUM('3.K.mell.'!D38,'2.K.mell.'!D38,'4.K.sz.mell.'!D39)</f>
        <v>950</v>
      </c>
      <c r="E39" s="53">
        <f>SUM('3.K.mell.'!E38,'2.K.mell.'!E38,'4.K.sz.mell.'!E39)</f>
        <v>0</v>
      </c>
      <c r="F39" s="61">
        <f>SUM('3.K.mell.'!F38,'2.K.mell.'!F38,'4.K.sz.mell.'!F39)</f>
        <v>6070</v>
      </c>
      <c r="G39" s="61">
        <f>SUM('3.K.mell.'!G38,'2.K.mell.'!G38,'4.K.sz.mell.'!G39)</f>
        <v>7066</v>
      </c>
      <c r="H39" s="61">
        <f>SUM('3.K.mell.'!H38,'2.K.mell.'!H38,'4.K.sz.mell.'!H39)</f>
        <v>6825</v>
      </c>
      <c r="I39" s="61">
        <f>SUM('3.K.mell.'!I38,'2.K.mell.'!I38,'4.K.sz.mell.'!I39)</f>
        <v>5279</v>
      </c>
      <c r="J39" s="61">
        <f>SUM('3.K.mell.'!J38,'2.K.mell.'!J38,'4.K.sz.mell.'!J39)</f>
        <v>1546</v>
      </c>
      <c r="K39" s="61">
        <f>SUM('3.K.mell.'!K38,'2.K.mell.'!K38,'4.K.sz.mell.'!K39)</f>
        <v>0</v>
      </c>
    </row>
    <row r="40" spans="1:11" ht="15">
      <c r="A40" s="7" t="s">
        <v>317</v>
      </c>
      <c r="B40" s="26" t="s">
        <v>88</v>
      </c>
      <c r="C40" s="61">
        <f>SUM('3.K.mell.'!C39,'2.K.mell.'!C39,'4.K.sz.mell.'!C40)</f>
        <v>15668</v>
      </c>
      <c r="D40" s="61">
        <f>SUM('3.K.mell.'!D39,'2.K.mell.'!D39,'4.K.sz.mell.'!D40)</f>
        <v>11370</v>
      </c>
      <c r="E40" s="61">
        <f>SUM('3.K.mell.'!E39,'2.K.mell.'!E39,'4.K.sz.mell.'!E40)</f>
        <v>0</v>
      </c>
      <c r="F40" s="61">
        <f>SUM('3.K.mell.'!F39,'2.K.mell.'!F39,'4.K.sz.mell.'!F40)</f>
        <v>27038</v>
      </c>
      <c r="G40" s="61">
        <f>SUM('3.K.mell.'!G39,'2.K.mell.'!G39,'4.K.sz.mell.'!G40)</f>
        <v>25876</v>
      </c>
      <c r="H40" s="61">
        <f>SUM('3.K.mell.'!H39,'2.K.mell.'!H39,'4.K.sz.mell.'!H40)</f>
        <v>25334</v>
      </c>
      <c r="I40" s="61">
        <f>SUM('3.K.mell.'!I39,'2.K.mell.'!I39,'4.K.sz.mell.'!I40)</f>
        <v>16837</v>
      </c>
      <c r="J40" s="61">
        <f>SUM('3.K.mell.'!J39,'2.K.mell.'!J39,'4.K.sz.mell.'!J40)</f>
        <v>8497</v>
      </c>
      <c r="K40" s="61">
        <f>SUM('3.K.mell.'!K39,'2.K.mell.'!K39,'4.K.sz.mell.'!K40)</f>
        <v>0</v>
      </c>
    </row>
    <row r="41" spans="1:11" ht="15">
      <c r="A41" s="5" t="s">
        <v>89</v>
      </c>
      <c r="B41" s="23" t="s">
        <v>90</v>
      </c>
      <c r="C41" s="53">
        <f>SUM('3.K.mell.'!C40,'2.K.mell.'!C40,'4.K.sz.mell.'!C41)</f>
        <v>1160</v>
      </c>
      <c r="D41" s="53">
        <f>SUM('3.K.mell.'!D40,'2.K.mell.'!D40,'4.K.sz.mell.'!D41)</f>
        <v>0</v>
      </c>
      <c r="E41" s="53">
        <f>SUM('3.K.mell.'!E40,'2.K.mell.'!E40,'4.K.sz.mell.'!E41)</f>
        <v>0</v>
      </c>
      <c r="F41" s="61">
        <f>SUM('3.K.mell.'!F40,'2.K.mell.'!F40,'4.K.sz.mell.'!F41)</f>
        <v>1160</v>
      </c>
      <c r="G41" s="61">
        <f>SUM('3.K.mell.'!G40,'2.K.mell.'!G40,'4.K.sz.mell.'!G41)</f>
        <v>1218</v>
      </c>
      <c r="H41" s="61">
        <f>SUM('3.K.mell.'!H40,'2.K.mell.'!H40,'4.K.sz.mell.'!H41)</f>
        <v>1218</v>
      </c>
      <c r="I41" s="61">
        <f>SUM('3.K.mell.'!I40,'2.K.mell.'!I40,'4.K.sz.mell.'!I41)</f>
        <v>1218</v>
      </c>
      <c r="J41" s="61">
        <f>SUM('3.K.mell.'!J40,'2.K.mell.'!J40,'4.K.sz.mell.'!J41)</f>
        <v>0</v>
      </c>
      <c r="K41" s="61">
        <f>SUM('3.K.mell.'!K40,'2.K.mell.'!K40,'4.K.sz.mell.'!K41)</f>
        <v>0</v>
      </c>
    </row>
    <row r="42" spans="1:11" ht="15">
      <c r="A42" s="5" t="s">
        <v>91</v>
      </c>
      <c r="B42" s="23" t="s">
        <v>92</v>
      </c>
      <c r="C42" s="53">
        <f>SUM('3.K.mell.'!C41,'2.K.mell.'!C41,'4.K.sz.mell.'!C42)</f>
        <v>0</v>
      </c>
      <c r="D42" s="53">
        <f>SUM('3.K.mell.'!D41,'2.K.mell.'!D41,'4.K.sz.mell.'!D42)</f>
        <v>720</v>
      </c>
      <c r="E42" s="53">
        <f>SUM('3.K.mell.'!E41,'2.K.mell.'!E41,'4.K.sz.mell.'!E42)</f>
        <v>0</v>
      </c>
      <c r="F42" s="61">
        <f>SUM('3.K.mell.'!F41,'2.K.mell.'!F41,'4.K.sz.mell.'!F42)</f>
        <v>720</v>
      </c>
      <c r="G42" s="61">
        <f>SUM('3.K.mell.'!G41,'2.K.mell.'!G41,'4.K.sz.mell.'!G42)</f>
        <v>1063</v>
      </c>
      <c r="H42" s="61">
        <f>SUM('3.K.mell.'!H41,'2.K.mell.'!H41,'4.K.sz.mell.'!H42)</f>
        <v>1063</v>
      </c>
      <c r="I42" s="61">
        <f>SUM('3.K.mell.'!I41,'2.K.mell.'!I41,'4.K.sz.mell.'!I42)</f>
        <v>452</v>
      </c>
      <c r="J42" s="61">
        <f>SUM('3.K.mell.'!J41,'2.K.mell.'!J41,'4.K.sz.mell.'!J42)</f>
        <v>611</v>
      </c>
      <c r="K42" s="61">
        <f>SUM('3.K.mell.'!K41,'2.K.mell.'!K41,'4.K.sz.mell.'!K42)</f>
        <v>0</v>
      </c>
    </row>
    <row r="43" spans="1:11" ht="15">
      <c r="A43" s="7" t="s">
        <v>318</v>
      </c>
      <c r="B43" s="26" t="s">
        <v>93</v>
      </c>
      <c r="C43" s="61">
        <f>SUM('3.K.mell.'!C42,'2.K.mell.'!C42,'4.K.sz.mell.'!C43)</f>
        <v>1160</v>
      </c>
      <c r="D43" s="61">
        <f>SUM('3.K.mell.'!D42,'2.K.mell.'!D42,'4.K.sz.mell.'!D43)</f>
        <v>720</v>
      </c>
      <c r="E43" s="61">
        <f>SUM('3.K.mell.'!E42,'2.K.mell.'!E42,'4.K.sz.mell.'!E43)</f>
        <v>0</v>
      </c>
      <c r="F43" s="61">
        <f>SUM('3.K.mell.'!F42,'2.K.mell.'!F42,'4.K.sz.mell.'!F43)</f>
        <v>1880</v>
      </c>
      <c r="G43" s="61">
        <f>SUM('3.K.mell.'!G42,'2.K.mell.'!G42,'4.K.sz.mell.'!G43)</f>
        <v>2281</v>
      </c>
      <c r="H43" s="61">
        <f>SUM('3.K.mell.'!H42,'2.K.mell.'!H42,'4.K.sz.mell.'!H43)</f>
        <v>2281</v>
      </c>
      <c r="I43" s="61">
        <f>SUM('3.K.mell.'!I42,'2.K.mell.'!I42,'4.K.sz.mell.'!I43)</f>
        <v>1670</v>
      </c>
      <c r="J43" s="61">
        <f>SUM('3.K.mell.'!J42,'2.K.mell.'!J42,'4.K.sz.mell.'!J43)</f>
        <v>611</v>
      </c>
      <c r="K43" s="61">
        <f>SUM('3.K.mell.'!K42,'2.K.mell.'!K42,'4.K.sz.mell.'!K43)</f>
        <v>0</v>
      </c>
    </row>
    <row r="44" spans="1:11" ht="15">
      <c r="A44" s="5" t="s">
        <v>94</v>
      </c>
      <c r="B44" s="23" t="s">
        <v>95</v>
      </c>
      <c r="C44" s="53">
        <f>SUM('3.K.mell.'!C43,'2.K.mell.'!C43,'4.K.sz.mell.'!C44)</f>
        <v>9207</v>
      </c>
      <c r="D44" s="53">
        <f>SUM('3.K.mell.'!D43,'2.K.mell.'!D43,'4.K.sz.mell.'!D44)</f>
        <v>3729</v>
      </c>
      <c r="E44" s="53">
        <f>SUM('3.K.mell.'!E43,'2.K.mell.'!E43,'4.K.sz.mell.'!E44)</f>
        <v>0</v>
      </c>
      <c r="F44" s="61">
        <f>SUM('3.K.mell.'!F43,'2.K.mell.'!F43,'4.K.sz.mell.'!F44)</f>
        <v>12936</v>
      </c>
      <c r="G44" s="61">
        <f>SUM('3.K.mell.'!G43,'2.K.mell.'!G43,'4.K.sz.mell.'!G44)</f>
        <v>12424</v>
      </c>
      <c r="H44" s="61">
        <f>SUM('3.K.mell.'!H43,'2.K.mell.'!H43,'4.K.sz.mell.'!H44)</f>
        <v>12228</v>
      </c>
      <c r="I44" s="61">
        <f>SUM('3.K.mell.'!I43,'2.K.mell.'!I43,'4.K.sz.mell.'!I44)</f>
        <v>9553</v>
      </c>
      <c r="J44" s="61">
        <f>SUM('3.K.mell.'!J43,'2.K.mell.'!J43,'4.K.sz.mell.'!J44)</f>
        <v>2675</v>
      </c>
      <c r="K44" s="61">
        <f>SUM('3.K.mell.'!K43,'2.K.mell.'!K43,'4.K.sz.mell.'!K44)</f>
        <v>0</v>
      </c>
    </row>
    <row r="45" spans="1:11" ht="15">
      <c r="A45" s="5" t="s">
        <v>96</v>
      </c>
      <c r="B45" s="23" t="s">
        <v>97</v>
      </c>
      <c r="C45" s="53">
        <f>SUM('3.K.mell.'!C44,'2.K.mell.'!C44,'4.K.sz.mell.'!C45)</f>
        <v>844</v>
      </c>
      <c r="D45" s="53">
        <f>SUM('3.K.mell.'!D44,'2.K.mell.'!D44,'4.K.sz.mell.'!D45)</f>
        <v>0</v>
      </c>
      <c r="E45" s="53">
        <f>SUM('3.K.mell.'!E44,'2.K.mell.'!E44,'4.K.sz.mell.'!E45)</f>
        <v>0</v>
      </c>
      <c r="F45" s="61">
        <f>SUM('3.K.mell.'!F44,'2.K.mell.'!F44,'4.K.sz.mell.'!F45)</f>
        <v>844</v>
      </c>
      <c r="G45" s="61">
        <f>SUM('3.K.mell.'!G44,'2.K.mell.'!G44,'4.K.sz.mell.'!G45)</f>
        <v>670</v>
      </c>
      <c r="H45" s="61">
        <f>SUM('3.K.mell.'!H44,'2.K.mell.'!H44,'4.K.sz.mell.'!H45)</f>
        <v>670</v>
      </c>
      <c r="I45" s="61">
        <f>SUM('3.K.mell.'!I44,'2.K.mell.'!I44,'4.K.sz.mell.'!I45)</f>
        <v>670</v>
      </c>
      <c r="J45" s="61">
        <f>SUM('3.K.mell.'!J44,'2.K.mell.'!J44,'4.K.sz.mell.'!J45)</f>
        <v>0</v>
      </c>
      <c r="K45" s="61">
        <f>SUM('3.K.mell.'!K44,'2.K.mell.'!K44,'4.K.sz.mell.'!K45)</f>
        <v>0</v>
      </c>
    </row>
    <row r="46" spans="1:11" ht="15">
      <c r="A46" s="5" t="s">
        <v>340</v>
      </c>
      <c r="B46" s="23" t="s">
        <v>98</v>
      </c>
      <c r="C46" s="53">
        <f>SUM('3.K.mell.'!C45,'2.K.mell.'!C45,'4.K.sz.mell.'!C46)</f>
        <v>0</v>
      </c>
      <c r="D46" s="53">
        <f>SUM('3.K.mell.'!D45,'2.K.mell.'!D45,'4.K.sz.mell.'!D46)</f>
        <v>0</v>
      </c>
      <c r="E46" s="53">
        <f>SUM('3.K.mell.'!E45,'2.K.mell.'!E45,'4.K.sz.mell.'!E46)</f>
        <v>0</v>
      </c>
      <c r="F46" s="61">
        <f>SUM('3.K.mell.'!F45,'2.K.mell.'!F45,'4.K.sz.mell.'!F46)</f>
        <v>0</v>
      </c>
      <c r="G46" s="61">
        <f>SUM('3.K.mell.'!G45,'2.K.mell.'!G45,'4.K.sz.mell.'!G46)</f>
        <v>0</v>
      </c>
      <c r="H46" s="61">
        <f>SUM('3.K.mell.'!H45,'2.K.mell.'!H45,'4.K.sz.mell.'!H46)</f>
        <v>0</v>
      </c>
      <c r="I46" s="61">
        <f>SUM('3.K.mell.'!I45,'2.K.mell.'!I45,'4.K.sz.mell.'!I46)</f>
        <v>0</v>
      </c>
      <c r="J46" s="61">
        <f>SUM('3.K.mell.'!J45,'2.K.mell.'!J45,'4.K.sz.mell.'!J46)</f>
        <v>0</v>
      </c>
      <c r="K46" s="61">
        <f>SUM('3.K.mell.'!K45,'2.K.mell.'!K45,'4.K.sz.mell.'!K46)</f>
        <v>0</v>
      </c>
    </row>
    <row r="47" spans="1:11" ht="15">
      <c r="A47" s="5" t="s">
        <v>341</v>
      </c>
      <c r="B47" s="23" t="s">
        <v>99</v>
      </c>
      <c r="C47" s="53">
        <f>SUM('3.K.mell.'!C46,'2.K.mell.'!C46,'4.K.sz.mell.'!C47)</f>
        <v>0</v>
      </c>
      <c r="D47" s="53">
        <f>SUM('3.K.mell.'!D46,'2.K.mell.'!D46,'4.K.sz.mell.'!D47)</f>
        <v>0</v>
      </c>
      <c r="E47" s="53">
        <f>SUM('3.K.mell.'!E46,'2.K.mell.'!E46,'4.K.sz.mell.'!E47)</f>
        <v>0</v>
      </c>
      <c r="F47" s="61">
        <f>SUM('3.K.mell.'!F46,'2.K.mell.'!F46,'4.K.sz.mell.'!F47)</f>
        <v>0</v>
      </c>
      <c r="G47" s="61">
        <f>SUM('3.K.mell.'!G46,'2.K.mell.'!G46,'4.K.sz.mell.'!G47)</f>
        <v>0</v>
      </c>
      <c r="H47" s="61">
        <f>SUM('3.K.mell.'!H46,'2.K.mell.'!H46,'4.K.sz.mell.'!H47)</f>
        <v>0</v>
      </c>
      <c r="I47" s="61">
        <f>SUM('3.K.mell.'!I46,'2.K.mell.'!I46,'4.K.sz.mell.'!I47)</f>
        <v>0</v>
      </c>
      <c r="J47" s="61">
        <f>SUM('3.K.mell.'!J46,'2.K.mell.'!J46,'4.K.sz.mell.'!J47)</f>
        <v>0</v>
      </c>
      <c r="K47" s="61">
        <f>SUM('3.K.mell.'!K46,'2.K.mell.'!K46,'4.K.sz.mell.'!K47)</f>
        <v>0</v>
      </c>
    </row>
    <row r="48" spans="1:11" ht="15">
      <c r="A48" s="5" t="s">
        <v>100</v>
      </c>
      <c r="B48" s="23" t="s">
        <v>101</v>
      </c>
      <c r="C48" s="53">
        <f>SUM('3.K.mell.'!C47,'2.K.mell.'!C47,'4.K.sz.mell.'!C48)</f>
        <v>580</v>
      </c>
      <c r="D48" s="53">
        <f>SUM('3.K.mell.'!D47,'2.K.mell.'!D47,'4.K.sz.mell.'!D48)</f>
        <v>500</v>
      </c>
      <c r="E48" s="53">
        <f>SUM('3.K.mell.'!E47,'2.K.mell.'!E47,'4.K.sz.mell.'!E48)</f>
        <v>0</v>
      </c>
      <c r="F48" s="61">
        <f>SUM('3.K.mell.'!F47,'2.K.mell.'!F47,'4.K.sz.mell.'!F48)</f>
        <v>1080</v>
      </c>
      <c r="G48" s="61">
        <f>SUM('3.K.mell.'!G47,'2.K.mell.'!G47,'4.K.sz.mell.'!G48)</f>
        <v>1394</v>
      </c>
      <c r="H48" s="61">
        <f>SUM('3.K.mell.'!H47,'2.K.mell.'!H47,'4.K.sz.mell.'!H48)</f>
        <v>1394</v>
      </c>
      <c r="I48" s="61">
        <f>SUM('3.K.mell.'!I47,'2.K.mell.'!I47,'4.K.sz.mell.'!I48)</f>
        <v>700</v>
      </c>
      <c r="J48" s="61">
        <f>SUM('3.K.mell.'!J47,'2.K.mell.'!J47,'4.K.sz.mell.'!J48)</f>
        <v>694</v>
      </c>
      <c r="K48" s="61">
        <f>SUM('3.K.mell.'!K47,'2.K.mell.'!K47,'4.K.sz.mell.'!K48)</f>
        <v>0</v>
      </c>
    </row>
    <row r="49" spans="1:11" ht="15">
      <c r="A49" s="7" t="s">
        <v>319</v>
      </c>
      <c r="B49" s="26" t="s">
        <v>102</v>
      </c>
      <c r="C49" s="53">
        <f>SUM('3.K.mell.'!C48,'2.K.mell.'!C48,'4.K.sz.mell.'!C49)</f>
        <v>10631</v>
      </c>
      <c r="D49" s="53">
        <f>SUM('3.K.mell.'!D48,'2.K.mell.'!D48,'4.K.sz.mell.'!D49)</f>
        <v>4229</v>
      </c>
      <c r="E49" s="53">
        <f>SUM('3.K.mell.'!E48,'2.K.mell.'!E48,'4.K.sz.mell.'!E49)</f>
        <v>0</v>
      </c>
      <c r="F49" s="61">
        <f>SUM('3.K.mell.'!F48,'2.K.mell.'!F48,'4.K.sz.mell.'!F49)</f>
        <v>14860</v>
      </c>
      <c r="G49" s="61">
        <f>SUM('3.K.mell.'!G48,'2.K.mell.'!G48,'4.K.sz.mell.'!G49)</f>
        <v>14488</v>
      </c>
      <c r="H49" s="61">
        <f>SUM('3.K.mell.'!H48,'2.K.mell.'!H48,'4.K.sz.mell.'!H49)</f>
        <v>14292</v>
      </c>
      <c r="I49" s="61">
        <f>SUM('3.K.mell.'!I48,'2.K.mell.'!I48,'4.K.sz.mell.'!I49)</f>
        <v>10923</v>
      </c>
      <c r="J49" s="61">
        <f>SUM('3.K.mell.'!J48,'2.K.mell.'!J48,'4.K.sz.mell.'!J49)</f>
        <v>3369</v>
      </c>
      <c r="K49" s="61">
        <f>SUM('3.K.mell.'!K48,'2.K.mell.'!K48,'4.K.sz.mell.'!K49)</f>
        <v>0</v>
      </c>
    </row>
    <row r="50" spans="1:11" ht="15">
      <c r="A50" s="32" t="s">
        <v>320</v>
      </c>
      <c r="B50" s="44" t="s">
        <v>103</v>
      </c>
      <c r="C50" s="61">
        <f>SUM('3.K.mell.'!C49,'2.K.mell.'!C49,'4.K.sz.mell.'!C50)</f>
        <v>49663</v>
      </c>
      <c r="D50" s="61">
        <f>SUM('3.K.mell.'!D49,'2.K.mell.'!D49,'4.K.sz.mell.'!D50)</f>
        <v>18719</v>
      </c>
      <c r="E50" s="61">
        <f>SUM('3.K.mell.'!E49,'2.K.mell.'!E49,'4.K.sz.mell.'!E50)</f>
        <v>0</v>
      </c>
      <c r="F50" s="61">
        <f>SUM('3.K.mell.'!F49,'2.K.mell.'!F49,'4.K.sz.mell.'!F50)</f>
        <v>68382</v>
      </c>
      <c r="G50" s="61">
        <f>SUM('3.K.mell.'!G49,'2.K.mell.'!G49,'4.K.sz.mell.'!G50)</f>
        <v>69166</v>
      </c>
      <c r="H50" s="61">
        <f>SUM('3.K.mell.'!H49,'2.K.mell.'!H49,'4.K.sz.mell.'!H50)</f>
        <v>68177</v>
      </c>
      <c r="I50" s="61">
        <f>SUM('3.K.mell.'!I49,'2.K.mell.'!I49,'4.K.sz.mell.'!I50)</f>
        <v>53370</v>
      </c>
      <c r="J50" s="61">
        <f>SUM('3.K.mell.'!J49,'2.K.mell.'!J49,'4.K.sz.mell.'!J50)</f>
        <v>14807</v>
      </c>
      <c r="K50" s="61">
        <f>SUM('3.K.mell.'!K49,'2.K.mell.'!K49,'4.K.sz.mell.'!K50)</f>
        <v>0</v>
      </c>
    </row>
    <row r="51" spans="1:11" ht="15">
      <c r="A51" s="11" t="s">
        <v>104</v>
      </c>
      <c r="B51" s="23" t="s">
        <v>105</v>
      </c>
      <c r="C51" s="53">
        <f>SUM('3.K.mell.'!C50,'2.K.mell.'!C50,'4.K.sz.mell.'!C51)</f>
        <v>0</v>
      </c>
      <c r="D51" s="53">
        <f>SUM('3.K.mell.'!D50,'2.K.mell.'!D50,'4.K.sz.mell.'!D51)</f>
        <v>0</v>
      </c>
      <c r="E51" s="53">
        <f>SUM('3.K.mell.'!E50,'2.K.mell.'!E50,'4.K.sz.mell.'!E51)</f>
        <v>0</v>
      </c>
      <c r="F51" s="61">
        <f>SUM('3.K.mell.'!F50,'2.K.mell.'!F50,'4.K.sz.mell.'!F51)</f>
        <v>0</v>
      </c>
      <c r="G51" s="61">
        <f>SUM('3.K.mell.'!G50,'2.K.mell.'!G50,'4.K.sz.mell.'!G51)</f>
        <v>0</v>
      </c>
      <c r="H51" s="61">
        <f>SUM('3.K.mell.'!H50,'2.K.mell.'!H50,'4.K.sz.mell.'!H51)</f>
        <v>0</v>
      </c>
      <c r="I51" s="61">
        <f>SUM('3.K.mell.'!I50,'2.K.mell.'!I50,'4.K.sz.mell.'!I51)</f>
        <v>0</v>
      </c>
      <c r="J51" s="61">
        <f>SUM('3.K.mell.'!J50,'2.K.mell.'!J50,'4.K.sz.mell.'!J51)</f>
        <v>0</v>
      </c>
      <c r="K51" s="61">
        <f>SUM('3.K.mell.'!K50,'2.K.mell.'!K50,'4.K.sz.mell.'!K51)</f>
        <v>0</v>
      </c>
    </row>
    <row r="52" spans="1:11" ht="15">
      <c r="A52" s="11" t="s">
        <v>321</v>
      </c>
      <c r="B52" s="23" t="s">
        <v>106</v>
      </c>
      <c r="C52" s="53">
        <f>SUM('3.K.mell.'!C51,'2.K.mell.'!C51,'4.K.sz.mell.'!C52)</f>
        <v>0</v>
      </c>
      <c r="D52" s="53">
        <f>SUM('3.K.mell.'!D51,'2.K.mell.'!D51,'4.K.sz.mell.'!D52)</f>
        <v>180</v>
      </c>
      <c r="E52" s="53">
        <f>SUM('3.K.mell.'!E51,'2.K.mell.'!E51,'4.K.sz.mell.'!E52)</f>
        <v>0</v>
      </c>
      <c r="F52" s="61">
        <f>SUM('3.K.mell.'!F51,'2.K.mell.'!F51,'4.K.sz.mell.'!F52)</f>
        <v>180</v>
      </c>
      <c r="G52" s="61">
        <f>SUM('3.K.mell.'!G51,'2.K.mell.'!G51,'4.K.sz.mell.'!G52)</f>
        <v>426</v>
      </c>
      <c r="H52" s="61">
        <f>SUM('3.K.mell.'!H51,'2.K.mell.'!H51,'4.K.sz.mell.'!H52)</f>
        <v>426</v>
      </c>
      <c r="I52" s="61">
        <f>SUM('3.K.mell.'!I51,'2.K.mell.'!I51,'4.K.sz.mell.'!I52)</f>
        <v>426</v>
      </c>
      <c r="J52" s="61">
        <f>SUM('3.K.mell.'!J51,'2.K.mell.'!J51,'4.K.sz.mell.'!J52)</f>
        <v>0</v>
      </c>
      <c r="K52" s="61">
        <f>SUM('3.K.mell.'!K51,'2.K.mell.'!K51,'4.K.sz.mell.'!K52)</f>
        <v>0</v>
      </c>
    </row>
    <row r="53" spans="1:11" ht="15">
      <c r="A53" s="14" t="s">
        <v>342</v>
      </c>
      <c r="B53" s="23" t="s">
        <v>107</v>
      </c>
      <c r="C53" s="53">
        <f>SUM('3.K.mell.'!C52,'2.K.mell.'!C52,'4.K.sz.mell.'!C53)</f>
        <v>0</v>
      </c>
      <c r="D53" s="53">
        <f>SUM('3.K.mell.'!D52,'2.K.mell.'!D52,'4.K.sz.mell.'!D53)</f>
        <v>0</v>
      </c>
      <c r="E53" s="53">
        <f>SUM('3.K.mell.'!E52,'2.K.mell.'!E52,'4.K.sz.mell.'!E53)</f>
        <v>0</v>
      </c>
      <c r="F53" s="61">
        <f>SUM('3.K.mell.'!F52,'2.K.mell.'!F52,'4.K.sz.mell.'!F53)</f>
        <v>0</v>
      </c>
      <c r="G53" s="61">
        <f>SUM('3.K.mell.'!G52,'2.K.mell.'!G52,'4.K.sz.mell.'!G53)</f>
        <v>0</v>
      </c>
      <c r="H53" s="61">
        <f>SUM('3.K.mell.'!H52,'2.K.mell.'!H52,'4.K.sz.mell.'!H53)</f>
        <v>0</v>
      </c>
      <c r="I53" s="61">
        <f>SUM('3.K.mell.'!I52,'2.K.mell.'!I52,'4.K.sz.mell.'!I53)</f>
        <v>0</v>
      </c>
      <c r="J53" s="61">
        <f>SUM('3.K.mell.'!J52,'2.K.mell.'!J52,'4.K.sz.mell.'!J53)</f>
        <v>0</v>
      </c>
      <c r="K53" s="61">
        <f>SUM('3.K.mell.'!K52,'2.K.mell.'!K52,'4.K.sz.mell.'!K53)</f>
        <v>0</v>
      </c>
    </row>
    <row r="54" spans="1:11" ht="15">
      <c r="A54" s="14" t="s">
        <v>343</v>
      </c>
      <c r="B54" s="23" t="s">
        <v>108</v>
      </c>
      <c r="C54" s="53">
        <f>SUM('3.K.mell.'!C53,'2.K.mell.'!C53,'4.K.sz.mell.'!C54)</f>
        <v>0</v>
      </c>
      <c r="D54" s="53">
        <f>SUM('3.K.mell.'!D53,'2.K.mell.'!D53,'4.K.sz.mell.'!D54)</f>
        <v>150</v>
      </c>
      <c r="E54" s="53">
        <f>SUM('3.K.mell.'!E53,'2.K.mell.'!E53,'4.K.sz.mell.'!E54)</f>
        <v>0</v>
      </c>
      <c r="F54" s="61">
        <f>SUM('3.K.mell.'!F53,'2.K.mell.'!F53,'4.K.sz.mell.'!F54)</f>
        <v>150</v>
      </c>
      <c r="G54" s="61">
        <f>SUM('3.K.mell.'!G53,'2.K.mell.'!G53,'4.K.sz.mell.'!G54)</f>
        <v>26</v>
      </c>
      <c r="H54" s="61">
        <f>SUM('3.K.mell.'!H53,'2.K.mell.'!H53,'4.K.sz.mell.'!H54)</f>
        <v>26</v>
      </c>
      <c r="I54" s="61">
        <f>SUM('3.K.mell.'!I53,'2.K.mell.'!I53,'4.K.sz.mell.'!I54)</f>
        <v>0</v>
      </c>
      <c r="J54" s="61">
        <f>SUM('3.K.mell.'!J53,'2.K.mell.'!J53,'4.K.sz.mell.'!J54)</f>
        <v>26</v>
      </c>
      <c r="K54" s="61">
        <f>SUM('3.K.mell.'!K53,'2.K.mell.'!K53,'4.K.sz.mell.'!K54)</f>
        <v>0</v>
      </c>
    </row>
    <row r="55" spans="1:11" ht="15">
      <c r="A55" s="14" t="s">
        <v>344</v>
      </c>
      <c r="B55" s="23" t="s">
        <v>109</v>
      </c>
      <c r="C55" s="53">
        <f>SUM('3.K.mell.'!C54,'2.K.mell.'!C54,'4.K.sz.mell.'!C55)</f>
        <v>0</v>
      </c>
      <c r="D55" s="53">
        <f>SUM('3.K.mell.'!D54,'2.K.mell.'!D54,'4.K.sz.mell.'!D55)</f>
        <v>0</v>
      </c>
      <c r="E55" s="53">
        <f>SUM('3.K.mell.'!E54,'2.K.mell.'!E54,'4.K.sz.mell.'!E55)</f>
        <v>0</v>
      </c>
      <c r="F55" s="61">
        <f>SUM('3.K.mell.'!F54,'2.K.mell.'!F54,'4.K.sz.mell.'!F55)</f>
        <v>0</v>
      </c>
      <c r="G55" s="61">
        <f>SUM('3.K.mell.'!G54,'2.K.mell.'!G54,'4.K.sz.mell.'!G55)</f>
        <v>43</v>
      </c>
      <c r="H55" s="61">
        <f>SUM('3.K.mell.'!H54,'2.K.mell.'!H54,'4.K.sz.mell.'!H55)</f>
        <v>43</v>
      </c>
      <c r="I55" s="61">
        <f>SUM('3.K.mell.'!I54,'2.K.mell.'!I54,'4.K.sz.mell.'!I55)</f>
        <v>43</v>
      </c>
      <c r="J55" s="61">
        <f>SUM('3.K.mell.'!J54,'2.K.mell.'!J54,'4.K.sz.mell.'!J55)</f>
        <v>0</v>
      </c>
      <c r="K55" s="61">
        <f>SUM('3.K.mell.'!K54,'2.K.mell.'!K54,'4.K.sz.mell.'!K55)</f>
        <v>0</v>
      </c>
    </row>
    <row r="56" spans="1:11" ht="15">
      <c r="A56" s="11" t="s">
        <v>345</v>
      </c>
      <c r="B56" s="23" t="s">
        <v>110</v>
      </c>
      <c r="C56" s="53">
        <f>SUM('3.K.mell.'!C55,'2.K.mell.'!C55,'4.K.sz.mell.'!C56)</f>
        <v>0</v>
      </c>
      <c r="D56" s="53">
        <f>SUM('3.K.mell.'!D55,'2.K.mell.'!D55,'4.K.sz.mell.'!D56)</f>
        <v>300</v>
      </c>
      <c r="E56" s="53">
        <f>SUM('3.K.mell.'!E55,'2.K.mell.'!E55,'4.K.sz.mell.'!E56)</f>
        <v>0</v>
      </c>
      <c r="F56" s="61">
        <f>SUM('3.K.mell.'!F55,'2.K.mell.'!F55,'4.K.sz.mell.'!F56)</f>
        <v>300</v>
      </c>
      <c r="G56" s="61">
        <f>SUM('3.K.mell.'!G55,'2.K.mell.'!G55,'4.K.sz.mell.'!G56)</f>
        <v>757</v>
      </c>
      <c r="H56" s="61">
        <f>SUM('3.K.mell.'!H55,'2.K.mell.'!H55,'4.K.sz.mell.'!H56)</f>
        <v>757</v>
      </c>
      <c r="I56" s="61">
        <f>SUM('3.K.mell.'!I55,'2.K.mell.'!I55,'4.K.sz.mell.'!I56)</f>
        <v>757</v>
      </c>
      <c r="J56" s="61">
        <f>SUM('3.K.mell.'!J55,'2.K.mell.'!J55,'4.K.sz.mell.'!J56)</f>
        <v>0</v>
      </c>
      <c r="K56" s="61">
        <f>SUM('3.K.mell.'!K55,'2.K.mell.'!K55,'4.K.sz.mell.'!K56)</f>
        <v>0</v>
      </c>
    </row>
    <row r="57" spans="1:11" ht="15">
      <c r="A57" s="11" t="s">
        <v>346</v>
      </c>
      <c r="B57" s="23" t="s">
        <v>111</v>
      </c>
      <c r="C57" s="53">
        <f>SUM('3.K.mell.'!C56,'2.K.mell.'!C56,'4.K.sz.mell.'!C57)</f>
        <v>0</v>
      </c>
      <c r="D57" s="53">
        <f>SUM('3.K.mell.'!D56,'2.K.mell.'!D56,'4.K.sz.mell.'!D57)</f>
        <v>0</v>
      </c>
      <c r="E57" s="53">
        <f>SUM('3.K.mell.'!E56,'2.K.mell.'!E56,'4.K.sz.mell.'!E57)</f>
        <v>0</v>
      </c>
      <c r="F57" s="61">
        <f>SUM('3.K.mell.'!F56,'2.K.mell.'!F56,'4.K.sz.mell.'!F57)</f>
        <v>0</v>
      </c>
      <c r="G57" s="61">
        <f>SUM('3.K.mell.'!G56,'2.K.mell.'!G56,'4.K.sz.mell.'!G57)</f>
        <v>0</v>
      </c>
      <c r="H57" s="61">
        <f>SUM('3.K.mell.'!H56,'2.K.mell.'!H56,'4.K.sz.mell.'!H57)</f>
        <v>0</v>
      </c>
      <c r="I57" s="61">
        <f>SUM('3.K.mell.'!I56,'2.K.mell.'!I56,'4.K.sz.mell.'!I57)</f>
        <v>0</v>
      </c>
      <c r="J57" s="61">
        <f>SUM('3.K.mell.'!J56,'2.K.mell.'!J56,'4.K.sz.mell.'!J57)</f>
        <v>0</v>
      </c>
      <c r="K57" s="61">
        <f>SUM('3.K.mell.'!K56,'2.K.mell.'!K56,'4.K.sz.mell.'!K57)</f>
        <v>0</v>
      </c>
    </row>
    <row r="58" spans="1:11" ht="15">
      <c r="A58" s="11" t="s">
        <v>347</v>
      </c>
      <c r="B58" s="23" t="s">
        <v>112</v>
      </c>
      <c r="C58" s="53">
        <f>SUM('3.K.mell.'!C57,'2.K.mell.'!C57,'4.K.sz.mell.'!C58)</f>
        <v>4469</v>
      </c>
      <c r="D58" s="53">
        <f>SUM('3.K.mell.'!D57,'2.K.mell.'!D57,'4.K.sz.mell.'!D58)</f>
        <v>3815</v>
      </c>
      <c r="E58" s="53">
        <f>SUM('3.K.mell.'!E57,'2.K.mell.'!E57,'4.K.sz.mell.'!E58)</f>
        <v>0</v>
      </c>
      <c r="F58" s="61">
        <f>SUM('3.K.mell.'!F57,'2.K.mell.'!F57,'4.K.sz.mell.'!F58)</f>
        <v>8284</v>
      </c>
      <c r="G58" s="61">
        <f>SUM('3.K.mell.'!G57,'2.K.mell.'!G57,'4.K.sz.mell.'!G58)</f>
        <v>11988</v>
      </c>
      <c r="H58" s="61">
        <f>SUM('3.K.mell.'!H57,'2.K.mell.'!H57,'4.K.sz.mell.'!H58)</f>
        <v>11988</v>
      </c>
      <c r="I58" s="61">
        <f>SUM('3.K.mell.'!I57,'2.K.mell.'!I57,'4.K.sz.mell.'!I58)</f>
        <v>5965</v>
      </c>
      <c r="J58" s="61">
        <f>SUM('3.K.mell.'!J57,'2.K.mell.'!J57,'4.K.sz.mell.'!J58)</f>
        <v>6023</v>
      </c>
      <c r="K58" s="61">
        <f>SUM('3.K.mell.'!K57,'2.K.mell.'!K57,'4.K.sz.mell.'!K58)</f>
        <v>0</v>
      </c>
    </row>
    <row r="59" spans="1:11" ht="15">
      <c r="A59" s="41" t="s">
        <v>322</v>
      </c>
      <c r="B59" s="44" t="s">
        <v>113</v>
      </c>
      <c r="C59" s="61">
        <f>SUM('3.K.mell.'!C58,'2.K.mell.'!C58,'4.K.sz.mell.'!C59)</f>
        <v>4469</v>
      </c>
      <c r="D59" s="61">
        <f>SUM('3.K.mell.'!D58,'2.K.mell.'!D58,'4.K.sz.mell.'!D59)</f>
        <v>4445</v>
      </c>
      <c r="E59" s="61">
        <f>SUM('3.K.mell.'!E58,'2.K.mell.'!E58,'4.K.sz.mell.'!E59)</f>
        <v>0</v>
      </c>
      <c r="F59" s="61">
        <f>SUM('3.K.mell.'!F58,'2.K.mell.'!F58,'4.K.sz.mell.'!F59)</f>
        <v>8914</v>
      </c>
      <c r="G59" s="61">
        <f>SUM('3.K.mell.'!G58,'2.K.mell.'!G58,'4.K.sz.mell.'!G59)</f>
        <v>13240</v>
      </c>
      <c r="H59" s="61">
        <f>SUM('3.K.mell.'!H58,'2.K.mell.'!H58,'4.K.sz.mell.'!H59)</f>
        <v>13240</v>
      </c>
      <c r="I59" s="61">
        <f>SUM('3.K.mell.'!I58,'2.K.mell.'!I58,'4.K.sz.mell.'!I59)</f>
        <v>7191</v>
      </c>
      <c r="J59" s="61">
        <f>SUM('3.K.mell.'!J58,'2.K.mell.'!J58,'4.K.sz.mell.'!J59)</f>
        <v>6049</v>
      </c>
      <c r="K59" s="61">
        <f>SUM('3.K.mell.'!K58,'2.K.mell.'!K58,'4.K.sz.mell.'!K59)</f>
        <v>0</v>
      </c>
    </row>
    <row r="60" spans="1:11" ht="15">
      <c r="A60" s="10" t="s">
        <v>348</v>
      </c>
      <c r="B60" s="23" t="s">
        <v>114</v>
      </c>
      <c r="C60" s="53">
        <f>SUM('3.K.mell.'!C59,'2.K.mell.'!C59,'4.K.sz.mell.'!C60)</f>
        <v>0</v>
      </c>
      <c r="D60" s="53">
        <f>SUM('3.K.mell.'!D59,'2.K.mell.'!D59,'4.K.sz.mell.'!D60)</f>
        <v>0</v>
      </c>
      <c r="E60" s="53">
        <f>SUM('3.K.mell.'!E59,'2.K.mell.'!E59,'4.K.sz.mell.'!E60)</f>
        <v>0</v>
      </c>
      <c r="F60" s="61">
        <f>SUM('3.K.mell.'!F59,'2.K.mell.'!F59,'4.K.sz.mell.'!F60)</f>
        <v>0</v>
      </c>
      <c r="G60" s="61">
        <f>SUM('3.K.mell.'!G59,'2.K.mell.'!G59,'4.K.sz.mell.'!G60)</f>
        <v>0</v>
      </c>
      <c r="H60" s="61">
        <f>SUM('3.K.mell.'!H59,'2.K.mell.'!H59,'4.K.sz.mell.'!H60)</f>
        <v>0</v>
      </c>
      <c r="I60" s="61">
        <f>SUM('3.K.mell.'!I59,'2.K.mell.'!I59,'4.K.sz.mell.'!I60)</f>
        <v>0</v>
      </c>
      <c r="J60" s="61">
        <f>SUM('3.K.mell.'!J59,'2.K.mell.'!J59,'4.K.sz.mell.'!J60)</f>
        <v>0</v>
      </c>
      <c r="K60" s="61">
        <f>SUM('3.K.mell.'!K59,'2.K.mell.'!K59,'4.K.sz.mell.'!K60)</f>
        <v>0</v>
      </c>
    </row>
    <row r="61" spans="1:11" ht="15">
      <c r="A61" s="10" t="s">
        <v>115</v>
      </c>
      <c r="B61" s="23" t="s">
        <v>116</v>
      </c>
      <c r="C61" s="53">
        <f>SUM('3.K.mell.'!C60,'2.K.mell.'!C60,'4.K.sz.mell.'!C61)</f>
        <v>587</v>
      </c>
      <c r="D61" s="53">
        <f>SUM('3.K.mell.'!D60,'2.K.mell.'!D60,'4.K.sz.mell.'!D61)</f>
        <v>522</v>
      </c>
      <c r="E61" s="53">
        <f>SUM('3.K.mell.'!E60,'2.K.mell.'!E60,'4.K.sz.mell.'!E61)</f>
        <v>0</v>
      </c>
      <c r="F61" s="61">
        <f>SUM('3.K.mell.'!F60,'2.K.mell.'!F60,'4.K.sz.mell.'!F61)</f>
        <v>1109</v>
      </c>
      <c r="G61" s="61">
        <f>SUM('3.K.mell.'!G60,'2.K.mell.'!G60,'4.K.sz.mell.'!G61)</f>
        <v>168</v>
      </c>
      <c r="H61" s="61">
        <f>SUM('3.K.mell.'!H60,'2.K.mell.'!H60,'4.K.sz.mell.'!H61)</f>
        <v>168</v>
      </c>
      <c r="I61" s="61">
        <f>SUM('3.K.mell.'!I60,'2.K.mell.'!I60,'4.K.sz.mell.'!I61)</f>
        <v>125</v>
      </c>
      <c r="J61" s="61">
        <f>SUM('3.K.mell.'!J60,'2.K.mell.'!J60,'4.K.sz.mell.'!J61)</f>
        <v>43</v>
      </c>
      <c r="K61" s="61">
        <f>SUM('3.K.mell.'!K60,'2.K.mell.'!K60,'4.K.sz.mell.'!K61)</f>
        <v>0</v>
      </c>
    </row>
    <row r="62" spans="1:11" ht="16.5" customHeight="1">
      <c r="A62" s="10" t="s">
        <v>117</v>
      </c>
      <c r="B62" s="23" t="s">
        <v>118</v>
      </c>
      <c r="C62" s="53">
        <f>SUM('3.K.mell.'!C61,'2.K.mell.'!C61,'4.K.sz.mell.'!C62)</f>
        <v>0</v>
      </c>
      <c r="D62" s="53">
        <f>SUM('3.K.mell.'!D61,'2.K.mell.'!D61,'4.K.sz.mell.'!D62)</f>
        <v>0</v>
      </c>
      <c r="E62" s="53">
        <f>SUM('3.K.mell.'!E61,'2.K.mell.'!E61,'4.K.sz.mell.'!E62)</f>
        <v>0</v>
      </c>
      <c r="F62" s="61">
        <f>SUM('3.K.mell.'!F61,'2.K.mell.'!F61,'4.K.sz.mell.'!F62)</f>
        <v>0</v>
      </c>
      <c r="G62" s="61">
        <f>SUM('3.K.mell.'!G61,'2.K.mell.'!G61,'4.K.sz.mell.'!G62)</f>
        <v>0</v>
      </c>
      <c r="H62" s="61">
        <f>SUM('3.K.mell.'!H61,'2.K.mell.'!H61,'4.K.sz.mell.'!H62)</f>
        <v>0</v>
      </c>
      <c r="I62" s="61">
        <f>SUM('3.K.mell.'!I61,'2.K.mell.'!I61,'4.K.sz.mell.'!I62)</f>
        <v>0</v>
      </c>
      <c r="J62" s="61">
        <f>SUM('3.K.mell.'!J61,'2.K.mell.'!J61,'4.K.sz.mell.'!J62)</f>
        <v>0</v>
      </c>
      <c r="K62" s="61">
        <f>SUM('3.K.mell.'!K61,'2.K.mell.'!K61,'4.K.sz.mell.'!K62)</f>
        <v>0</v>
      </c>
    </row>
    <row r="63" spans="1:11" ht="16.5" customHeight="1">
      <c r="A63" s="10" t="s">
        <v>323</v>
      </c>
      <c r="B63" s="23" t="s">
        <v>119</v>
      </c>
      <c r="C63" s="53">
        <f>SUM('3.K.mell.'!C62,'2.K.mell.'!C62,'4.K.sz.mell.'!C63)</f>
        <v>0</v>
      </c>
      <c r="D63" s="53">
        <f>SUM('3.K.mell.'!D62,'2.K.mell.'!D62,'4.K.sz.mell.'!D63)</f>
        <v>0</v>
      </c>
      <c r="E63" s="53">
        <f>SUM('3.K.mell.'!E62,'2.K.mell.'!E62,'4.K.sz.mell.'!E63)</f>
        <v>0</v>
      </c>
      <c r="F63" s="61">
        <f>SUM('3.K.mell.'!F62,'2.K.mell.'!F62,'4.K.sz.mell.'!F63)</f>
        <v>0</v>
      </c>
      <c r="G63" s="61">
        <f>SUM('3.K.mell.'!G62,'2.K.mell.'!G62,'4.K.sz.mell.'!G63)</f>
        <v>0</v>
      </c>
      <c r="H63" s="61">
        <f>SUM('3.K.mell.'!H62,'2.K.mell.'!H62,'4.K.sz.mell.'!H63)</f>
        <v>0</v>
      </c>
      <c r="I63" s="61">
        <f>SUM('3.K.mell.'!I62,'2.K.mell.'!I62,'4.K.sz.mell.'!I63)</f>
        <v>0</v>
      </c>
      <c r="J63" s="61">
        <f>SUM('3.K.mell.'!J62,'2.K.mell.'!J62,'4.K.sz.mell.'!J63)</f>
        <v>0</v>
      </c>
      <c r="K63" s="61">
        <f>SUM('3.K.mell.'!K62,'2.K.mell.'!K62,'4.K.sz.mell.'!K63)</f>
        <v>0</v>
      </c>
    </row>
    <row r="64" spans="1:11" ht="16.5" customHeight="1">
      <c r="A64" s="10" t="s">
        <v>349</v>
      </c>
      <c r="B64" s="23" t="s">
        <v>120</v>
      </c>
      <c r="C64" s="53">
        <f>SUM('3.K.mell.'!C63,'2.K.mell.'!C63,'4.K.sz.mell.'!C64)</f>
        <v>0</v>
      </c>
      <c r="D64" s="53">
        <f>SUM('3.K.mell.'!D63,'2.K.mell.'!D63,'4.K.sz.mell.'!D64)</f>
        <v>0</v>
      </c>
      <c r="E64" s="53">
        <f>SUM('3.K.mell.'!E63,'2.K.mell.'!E63,'4.K.sz.mell.'!E64)</f>
        <v>0</v>
      </c>
      <c r="F64" s="61">
        <f>SUM('3.K.mell.'!F63,'2.K.mell.'!F63,'4.K.sz.mell.'!F64)</f>
        <v>0</v>
      </c>
      <c r="G64" s="61">
        <f>SUM('3.K.mell.'!G63,'2.K.mell.'!G63,'4.K.sz.mell.'!G64)</f>
        <v>0</v>
      </c>
      <c r="H64" s="61">
        <f>SUM('3.K.mell.'!H63,'2.K.mell.'!H63,'4.K.sz.mell.'!H64)</f>
        <v>0</v>
      </c>
      <c r="I64" s="61">
        <f>SUM('3.K.mell.'!I63,'2.K.mell.'!I63,'4.K.sz.mell.'!I64)</f>
        <v>0</v>
      </c>
      <c r="J64" s="61">
        <f>SUM('3.K.mell.'!J63,'2.K.mell.'!J63,'4.K.sz.mell.'!J64)</f>
        <v>0</v>
      </c>
      <c r="K64" s="61">
        <f>SUM('3.K.mell.'!K63,'2.K.mell.'!K63,'4.K.sz.mell.'!K64)</f>
        <v>0</v>
      </c>
    </row>
    <row r="65" spans="1:11" ht="15">
      <c r="A65" s="10" t="s">
        <v>324</v>
      </c>
      <c r="B65" s="23" t="s">
        <v>121</v>
      </c>
      <c r="C65" s="53">
        <f>SUM('3.K.mell.'!C64,'2.K.mell.'!C64,'4.K.sz.mell.'!C65)</f>
        <v>90478</v>
      </c>
      <c r="D65" s="53">
        <f>SUM('3.K.mell.'!D64,'2.K.mell.'!D64,'4.K.sz.mell.'!D65)</f>
        <v>0</v>
      </c>
      <c r="E65" s="53">
        <f>SUM('3.K.mell.'!E64,'2.K.mell.'!E64,'4.K.sz.mell.'!E65)</f>
        <v>0</v>
      </c>
      <c r="F65" s="61">
        <f>SUM('3.K.mell.'!F64,'2.K.mell.'!F64,'4.K.sz.mell.'!F65)</f>
        <v>90478</v>
      </c>
      <c r="G65" s="61">
        <f>SUM('3.K.mell.'!G64,'2.K.mell.'!G64,'4.K.sz.mell.'!G65)</f>
        <v>94686</v>
      </c>
      <c r="H65" s="61">
        <f>SUM('3.K.mell.'!H64,'2.K.mell.'!H64,'4.K.sz.mell.'!H65)</f>
        <v>94584</v>
      </c>
      <c r="I65" s="61">
        <f>SUM('3.K.mell.'!I64,'2.K.mell.'!I64,'4.K.sz.mell.'!I65)</f>
        <v>94584</v>
      </c>
      <c r="J65" s="61">
        <f>SUM('3.K.mell.'!J64,'2.K.mell.'!J64,'4.K.sz.mell.'!J65)</f>
        <v>0</v>
      </c>
      <c r="K65" s="61">
        <f>SUM('3.K.mell.'!K64,'2.K.mell.'!K64,'4.K.sz.mell.'!K65)</f>
        <v>0</v>
      </c>
    </row>
    <row r="66" spans="1:11" ht="15.75" customHeight="1">
      <c r="A66" s="10" t="s">
        <v>350</v>
      </c>
      <c r="B66" s="23" t="s">
        <v>122</v>
      </c>
      <c r="C66" s="53">
        <f>SUM('3.K.mell.'!C65,'2.K.mell.'!C65,'4.K.sz.mell.'!C66)</f>
        <v>0</v>
      </c>
      <c r="D66" s="53">
        <f>SUM('3.K.mell.'!D65,'2.K.mell.'!D65,'4.K.sz.mell.'!D66)</f>
        <v>0</v>
      </c>
      <c r="E66" s="53">
        <f>SUM('3.K.mell.'!E65,'2.K.mell.'!E65,'4.K.sz.mell.'!E66)</f>
        <v>0</v>
      </c>
      <c r="F66" s="61">
        <f>SUM('3.K.mell.'!F65,'2.K.mell.'!F65,'4.K.sz.mell.'!F66)</f>
        <v>0</v>
      </c>
      <c r="G66" s="61">
        <f>SUM('3.K.mell.'!G65,'2.K.mell.'!G65,'4.K.sz.mell.'!G66)</f>
        <v>0</v>
      </c>
      <c r="H66" s="61">
        <f>SUM('3.K.mell.'!H65,'2.K.mell.'!H65,'4.K.sz.mell.'!H66)</f>
        <v>0</v>
      </c>
      <c r="I66" s="61">
        <f>SUM('3.K.mell.'!I65,'2.K.mell.'!I65,'4.K.sz.mell.'!I66)</f>
        <v>0</v>
      </c>
      <c r="J66" s="61">
        <f>SUM('3.K.mell.'!J65,'2.K.mell.'!J65,'4.K.sz.mell.'!J66)</f>
        <v>0</v>
      </c>
      <c r="K66" s="61">
        <f>SUM('3.K.mell.'!K65,'2.K.mell.'!K65,'4.K.sz.mell.'!K66)</f>
        <v>0</v>
      </c>
    </row>
    <row r="67" spans="1:11" ht="15.75" customHeight="1">
      <c r="A67" s="10" t="s">
        <v>351</v>
      </c>
      <c r="B67" s="23" t="s">
        <v>123</v>
      </c>
      <c r="C67" s="53">
        <f>SUM('3.K.mell.'!C66,'2.K.mell.'!C66,'4.K.sz.mell.'!C67)</f>
        <v>0</v>
      </c>
      <c r="D67" s="53">
        <f>SUM('3.K.mell.'!D66,'2.K.mell.'!D66,'4.K.sz.mell.'!D67)</f>
        <v>0</v>
      </c>
      <c r="E67" s="53">
        <f>SUM('3.K.mell.'!E66,'2.K.mell.'!E66,'4.K.sz.mell.'!E67)</f>
        <v>0</v>
      </c>
      <c r="F67" s="61">
        <f>SUM('3.K.mell.'!F66,'2.K.mell.'!F66,'4.K.sz.mell.'!F67)</f>
        <v>0</v>
      </c>
      <c r="G67" s="61">
        <f>SUM('3.K.mell.'!G66,'2.K.mell.'!G66,'4.K.sz.mell.'!G67)</f>
        <v>15</v>
      </c>
      <c r="H67" s="61">
        <f>SUM('3.K.mell.'!H66,'2.K.mell.'!H66,'4.K.sz.mell.'!H67)</f>
        <v>15</v>
      </c>
      <c r="I67" s="61">
        <f>SUM('3.K.mell.'!I66,'2.K.mell.'!I66,'4.K.sz.mell.'!I67)</f>
        <v>0</v>
      </c>
      <c r="J67" s="61">
        <f>SUM('3.K.mell.'!J66,'2.K.mell.'!J66,'4.K.sz.mell.'!J67)</f>
        <v>15</v>
      </c>
      <c r="K67" s="61">
        <f>SUM('3.K.mell.'!K66,'2.K.mell.'!K66,'4.K.sz.mell.'!K67)</f>
        <v>0</v>
      </c>
    </row>
    <row r="68" spans="1:11" ht="15">
      <c r="A68" s="10" t="s">
        <v>124</v>
      </c>
      <c r="B68" s="23" t="s">
        <v>125</v>
      </c>
      <c r="C68" s="53">
        <f>SUM('3.K.mell.'!C67,'2.K.mell.'!C67,'4.K.sz.mell.'!C68)</f>
        <v>0</v>
      </c>
      <c r="D68" s="53">
        <f>SUM('3.K.mell.'!D67,'2.K.mell.'!D67,'4.K.sz.mell.'!D68)</f>
        <v>0</v>
      </c>
      <c r="E68" s="53">
        <f>SUM('3.K.mell.'!E67,'2.K.mell.'!E67,'4.K.sz.mell.'!E68)</f>
        <v>0</v>
      </c>
      <c r="F68" s="61">
        <f>SUM('3.K.mell.'!F67,'2.K.mell.'!F67,'4.K.sz.mell.'!F68)</f>
        <v>0</v>
      </c>
      <c r="G68" s="61">
        <f>SUM('3.K.mell.'!G67,'2.K.mell.'!G67,'4.K.sz.mell.'!G68)</f>
        <v>0</v>
      </c>
      <c r="H68" s="61">
        <f>SUM('3.K.mell.'!H67,'2.K.mell.'!H67,'4.K.sz.mell.'!H68)</f>
        <v>0</v>
      </c>
      <c r="I68" s="61">
        <f>SUM('3.K.mell.'!I67,'2.K.mell.'!I67,'4.K.sz.mell.'!I68)</f>
        <v>0</v>
      </c>
      <c r="J68" s="61">
        <f>SUM('3.K.mell.'!J67,'2.K.mell.'!J67,'4.K.sz.mell.'!J68)</f>
        <v>0</v>
      </c>
      <c r="K68" s="61">
        <f>SUM('3.K.mell.'!K67,'2.K.mell.'!K67,'4.K.sz.mell.'!K68)</f>
        <v>0</v>
      </c>
    </row>
    <row r="69" spans="1:11" ht="15">
      <c r="A69" s="15" t="s">
        <v>126</v>
      </c>
      <c r="B69" s="23" t="s">
        <v>127</v>
      </c>
      <c r="C69" s="53">
        <f>SUM('3.K.mell.'!C68,'2.K.mell.'!C68,'4.K.sz.mell.'!C69)</f>
        <v>0</v>
      </c>
      <c r="D69" s="53">
        <f>SUM('3.K.mell.'!D68,'2.K.mell.'!D68,'4.K.sz.mell.'!D69)</f>
        <v>0</v>
      </c>
      <c r="E69" s="53">
        <f>SUM('3.K.mell.'!E68,'2.K.mell.'!E68,'4.K.sz.mell.'!E69)</f>
        <v>0</v>
      </c>
      <c r="F69" s="61">
        <f>SUM('3.K.mell.'!F68,'2.K.mell.'!F68,'4.K.sz.mell.'!F69)</f>
        <v>0</v>
      </c>
      <c r="G69" s="61">
        <f>SUM('3.K.mell.'!G68,'2.K.mell.'!G68,'4.K.sz.mell.'!G69)</f>
        <v>0</v>
      </c>
      <c r="H69" s="61">
        <f>SUM('3.K.mell.'!H68,'2.K.mell.'!H68,'4.K.sz.mell.'!H69)</f>
        <v>0</v>
      </c>
      <c r="I69" s="61">
        <f>SUM('3.K.mell.'!I68,'2.K.mell.'!I68,'4.K.sz.mell.'!I69)</f>
        <v>0</v>
      </c>
      <c r="J69" s="61">
        <f>SUM('3.K.mell.'!J68,'2.K.mell.'!J68,'4.K.sz.mell.'!J69)</f>
        <v>0</v>
      </c>
      <c r="K69" s="61">
        <f>SUM('3.K.mell.'!K68,'2.K.mell.'!K68,'4.K.sz.mell.'!K69)</f>
        <v>0</v>
      </c>
    </row>
    <row r="70" spans="1:11" ht="15">
      <c r="A70" s="10" t="s">
        <v>352</v>
      </c>
      <c r="B70" s="23" t="s">
        <v>128</v>
      </c>
      <c r="C70" s="53">
        <f>SUM('3.K.mell.'!C69,'2.K.mell.'!C69,'4.K.sz.mell.'!C70)</f>
        <v>200</v>
      </c>
      <c r="D70" s="53">
        <f>SUM('3.K.mell.'!D69,'2.K.mell.'!D69,'4.K.sz.mell.'!D70)</f>
        <v>0</v>
      </c>
      <c r="E70" s="53">
        <f>SUM('3.K.mell.'!E69,'2.K.mell.'!E69,'4.K.sz.mell.'!E70)</f>
        <v>0</v>
      </c>
      <c r="F70" s="61">
        <f>SUM('3.K.mell.'!F69,'2.K.mell.'!F69,'4.K.sz.mell.'!F70)</f>
        <v>200</v>
      </c>
      <c r="G70" s="61">
        <f>SUM('3.K.mell.'!G69,'2.K.mell.'!G69,'4.K.sz.mell.'!G70)</f>
        <v>0</v>
      </c>
      <c r="H70" s="61">
        <f>SUM('3.K.mell.'!H69,'2.K.mell.'!H69,'4.K.sz.mell.'!H70)</f>
        <v>0</v>
      </c>
      <c r="I70" s="61">
        <f>SUM('3.K.mell.'!I69,'2.K.mell.'!I69,'4.K.sz.mell.'!I70)</f>
        <v>0</v>
      </c>
      <c r="J70" s="61">
        <f>SUM('3.K.mell.'!J69,'2.K.mell.'!J69,'4.K.sz.mell.'!J70)</f>
        <v>0</v>
      </c>
      <c r="K70" s="61">
        <f>SUM('3.K.mell.'!K69,'2.K.mell.'!K69,'4.K.sz.mell.'!K70)</f>
        <v>0</v>
      </c>
    </row>
    <row r="71" spans="1:11" ht="15">
      <c r="A71" s="15" t="s">
        <v>458</v>
      </c>
      <c r="B71" s="23" t="s">
        <v>129</v>
      </c>
      <c r="C71" s="53">
        <f>SUM('3.K.mell.'!C70,'2.K.mell.'!C70,'4.K.sz.mell.'!C71)</f>
        <v>16365</v>
      </c>
      <c r="D71" s="53">
        <f>SUM('3.K.mell.'!D70,'2.K.mell.'!D70,'4.K.sz.mell.'!D71)</f>
        <v>0</v>
      </c>
      <c r="E71" s="53">
        <f>SUM('3.K.mell.'!E70,'2.K.mell.'!E70,'4.K.sz.mell.'!E71)</f>
        <v>0</v>
      </c>
      <c r="F71" s="61">
        <f>SUM('3.K.mell.'!F70,'2.K.mell.'!F70,'4.K.sz.mell.'!F71)</f>
        <v>16365</v>
      </c>
      <c r="G71" s="61">
        <f>SUM('3.K.mell.'!G70,'2.K.mell.'!G70,'4.K.sz.mell.'!G71)</f>
        <v>39949</v>
      </c>
      <c r="H71" s="61">
        <f>SUM('3.K.mell.'!H70,'2.K.mell.'!H70,'4.K.sz.mell.'!H71)</f>
        <v>0</v>
      </c>
      <c r="I71" s="61">
        <f>SUM('3.K.mell.'!I70,'2.K.mell.'!I70,'4.K.sz.mell.'!I71)</f>
        <v>0</v>
      </c>
      <c r="J71" s="61">
        <f>SUM('3.K.mell.'!J70,'2.K.mell.'!J70,'4.K.sz.mell.'!J71)</f>
        <v>0</v>
      </c>
      <c r="K71" s="61">
        <f>SUM('3.K.mell.'!K70,'2.K.mell.'!K70,'4.K.sz.mell.'!K71)</f>
        <v>0</v>
      </c>
    </row>
    <row r="72" spans="1:11" ht="15">
      <c r="A72" s="15" t="s">
        <v>459</v>
      </c>
      <c r="B72" s="23" t="s">
        <v>129</v>
      </c>
      <c r="C72" s="53">
        <f>SUM('3.K.mell.'!C71,'2.K.mell.'!C71,'4.K.sz.mell.'!C72)</f>
        <v>0</v>
      </c>
      <c r="D72" s="53">
        <f>SUM('3.K.mell.'!D71,'2.K.mell.'!D71,'4.K.sz.mell.'!D72)</f>
        <v>0</v>
      </c>
      <c r="E72" s="53">
        <f>SUM('3.K.mell.'!E71,'2.K.mell.'!E71,'4.K.sz.mell.'!E72)</f>
        <v>0</v>
      </c>
      <c r="F72" s="61">
        <f>SUM('3.K.mell.'!F71,'2.K.mell.'!F71,'4.K.sz.mell.'!F72)</f>
        <v>0</v>
      </c>
      <c r="G72" s="61">
        <f>SUM('3.K.mell.'!G71,'2.K.mell.'!G71,'4.K.sz.mell.'!G72)</f>
        <v>0</v>
      </c>
      <c r="H72" s="61">
        <f>SUM('3.K.mell.'!H71,'2.K.mell.'!H71,'4.K.sz.mell.'!H72)</f>
        <v>0</v>
      </c>
      <c r="I72" s="61">
        <f>SUM('3.K.mell.'!I71,'2.K.mell.'!I71,'4.K.sz.mell.'!I72)</f>
        <v>0</v>
      </c>
      <c r="J72" s="61">
        <f>SUM('3.K.mell.'!J71,'2.K.mell.'!J71,'4.K.sz.mell.'!J72)</f>
        <v>0</v>
      </c>
      <c r="K72" s="61">
        <f>SUM('3.K.mell.'!K71,'2.K.mell.'!K71,'4.K.sz.mell.'!K72)</f>
        <v>0</v>
      </c>
    </row>
    <row r="73" spans="1:11" ht="15">
      <c r="A73" s="41" t="s">
        <v>325</v>
      </c>
      <c r="B73" s="44" t="s">
        <v>130</v>
      </c>
      <c r="C73" s="61">
        <f>SUM('3.K.mell.'!C72,'2.K.mell.'!C72,'4.K.sz.mell.'!C73)</f>
        <v>107630</v>
      </c>
      <c r="D73" s="61">
        <f>SUM('3.K.mell.'!D72,'2.K.mell.'!D72,'4.K.sz.mell.'!D73)</f>
        <v>522</v>
      </c>
      <c r="E73" s="61">
        <f>SUM('3.K.mell.'!E72,'2.K.mell.'!E72,'4.K.sz.mell.'!E73)</f>
        <v>0</v>
      </c>
      <c r="F73" s="61">
        <f>SUM('3.K.mell.'!F72,'2.K.mell.'!F72,'4.K.sz.mell.'!F73)</f>
        <v>108152</v>
      </c>
      <c r="G73" s="61">
        <f>SUM('3.K.mell.'!G72,'2.K.mell.'!G72,'4.K.sz.mell.'!G73)</f>
        <v>134818</v>
      </c>
      <c r="H73" s="61">
        <f>SUM('3.K.mell.'!H72,'2.K.mell.'!H72,'4.K.sz.mell.'!H73)</f>
        <v>94767</v>
      </c>
      <c r="I73" s="61">
        <f>SUM('3.K.mell.'!I72,'2.K.mell.'!I72,'4.K.sz.mell.'!I73)</f>
        <v>94709</v>
      </c>
      <c r="J73" s="61">
        <f>SUM('3.K.mell.'!J72,'2.K.mell.'!J72,'4.K.sz.mell.'!J73)</f>
        <v>58</v>
      </c>
      <c r="K73" s="61">
        <f>SUM('3.K.mell.'!K72,'2.K.mell.'!K72,'4.K.sz.mell.'!K73)</f>
        <v>0</v>
      </c>
    </row>
    <row r="74" spans="1:11" ht="15.75">
      <c r="A74" s="47" t="s">
        <v>2</v>
      </c>
      <c r="B74" s="44"/>
      <c r="C74" s="61">
        <f>SUM('3.K.mell.'!C73,'2.K.mell.'!C73,'4.K.sz.mell.'!C74)</f>
        <v>213917</v>
      </c>
      <c r="D74" s="61">
        <f>SUM('3.K.mell.'!D73,'2.K.mell.'!D73,'4.K.sz.mell.'!D74)</f>
        <v>35043</v>
      </c>
      <c r="E74" s="61">
        <f>SUM('3.K.mell.'!E73,'2.K.mell.'!E73,'4.K.sz.mell.'!E74)</f>
        <v>4294</v>
      </c>
      <c r="F74" s="61">
        <f>SUM('3.K.mell.'!F73,'2.K.mell.'!F73,'4.K.sz.mell.'!F74)</f>
        <v>253254</v>
      </c>
      <c r="G74" s="61">
        <f>SUM('3.K.mell.'!G73,'2.K.mell.'!G73,'4.K.sz.mell.'!G74)</f>
        <v>294842</v>
      </c>
      <c r="H74" s="61">
        <f>SUM('3.K.mell.'!H73,'2.K.mell.'!H73,'4.K.sz.mell.'!H74)</f>
        <v>253802</v>
      </c>
      <c r="I74" s="61">
        <f>SUM('3.K.mell.'!I73,'2.K.mell.'!I73,'4.K.sz.mell.'!I74)</f>
        <v>205171</v>
      </c>
      <c r="J74" s="61">
        <f>SUM('3.K.mell.'!J73,'2.K.mell.'!J73,'4.K.sz.mell.'!J74)</f>
        <v>44337</v>
      </c>
      <c r="K74" s="61">
        <f>SUM('3.K.mell.'!K73,'2.K.mell.'!K73,'4.K.sz.mell.'!K74)</f>
        <v>4294</v>
      </c>
    </row>
    <row r="75" spans="1:11" ht="15">
      <c r="A75" s="27" t="s">
        <v>131</v>
      </c>
      <c r="B75" s="23" t="s">
        <v>132</v>
      </c>
      <c r="C75" s="53">
        <f>SUM('3.K.mell.'!C74,'2.K.mell.'!C74,'4.K.sz.mell.'!C75)</f>
        <v>100</v>
      </c>
      <c r="D75" s="53">
        <f>SUM('3.K.mell.'!D74,'2.K.mell.'!D74,'4.K.sz.mell.'!D75)</f>
        <v>0</v>
      </c>
      <c r="E75" s="53">
        <f>SUM('3.K.mell.'!E74,'2.K.mell.'!E74,'4.K.sz.mell.'!E75)</f>
        <v>0</v>
      </c>
      <c r="F75" s="61">
        <f>SUM('3.K.mell.'!F74,'2.K.mell.'!F74,'4.K.sz.mell.'!F75)</f>
        <v>100</v>
      </c>
      <c r="G75" s="61">
        <f>SUM('3.K.mell.'!G74,'2.K.mell.'!G74,'4.K.sz.mell.'!G75)</f>
        <v>0</v>
      </c>
      <c r="H75" s="61">
        <f>SUM('3.K.mell.'!H74,'2.K.mell.'!H74,'4.K.sz.mell.'!H75)</f>
        <v>0</v>
      </c>
      <c r="I75" s="61">
        <f>SUM('3.K.mell.'!I74,'2.K.mell.'!I74,'4.K.sz.mell.'!I75)</f>
        <v>0</v>
      </c>
      <c r="J75" s="61">
        <f>SUM('3.K.mell.'!J74,'2.K.mell.'!J74,'4.K.sz.mell.'!J75)</f>
        <v>0</v>
      </c>
      <c r="K75" s="61">
        <f>SUM('3.K.mell.'!K74,'2.K.mell.'!K74,'4.K.sz.mell.'!K75)</f>
        <v>0</v>
      </c>
    </row>
    <row r="76" spans="1:11" ht="15">
      <c r="A76" s="27" t="s">
        <v>353</v>
      </c>
      <c r="B76" s="23" t="s">
        <v>133</v>
      </c>
      <c r="C76" s="53">
        <f>SUM('3.K.mell.'!C75,'2.K.mell.'!C75,'4.K.sz.mell.'!C76)</f>
        <v>1496</v>
      </c>
      <c r="D76" s="53">
        <f>SUM('3.K.mell.'!D75,'2.K.mell.'!D75,'4.K.sz.mell.'!D76)</f>
        <v>5000</v>
      </c>
      <c r="E76" s="53">
        <f>SUM('3.K.mell.'!E75,'2.K.mell.'!E75,'4.K.sz.mell.'!E76)</f>
        <v>0</v>
      </c>
      <c r="F76" s="61">
        <f>SUM('3.K.mell.'!F75,'2.K.mell.'!F75,'4.K.sz.mell.'!F76)</f>
        <v>6496</v>
      </c>
      <c r="G76" s="61">
        <f>SUM('3.K.mell.'!G75,'2.K.mell.'!G75,'4.K.sz.mell.'!G76)</f>
        <v>44633</v>
      </c>
      <c r="H76" s="61">
        <f>SUM('3.K.mell.'!H75,'2.K.mell.'!H75,'4.K.sz.mell.'!H76)</f>
        <v>44409</v>
      </c>
      <c r="I76" s="61">
        <f>SUM('3.K.mell.'!I75,'2.K.mell.'!I75,'4.K.sz.mell.'!I76)</f>
        <v>9201</v>
      </c>
      <c r="J76" s="61">
        <f>SUM('3.K.mell.'!J75,'2.K.mell.'!J75,'4.K.sz.mell.'!J76)</f>
        <v>35208</v>
      </c>
      <c r="K76" s="61">
        <f>SUM('3.K.mell.'!K75,'2.K.mell.'!K75,'4.K.sz.mell.'!K76)</f>
        <v>0</v>
      </c>
    </row>
    <row r="77" spans="1:11" ht="15">
      <c r="A77" s="27" t="s">
        <v>134</v>
      </c>
      <c r="B77" s="23" t="s">
        <v>135</v>
      </c>
      <c r="C77" s="53">
        <f>SUM('3.K.mell.'!C76,'2.K.mell.'!C76,'4.K.sz.mell.'!C77)</f>
        <v>329</v>
      </c>
      <c r="D77" s="53">
        <f>SUM('3.K.mell.'!D76,'2.K.mell.'!D76,'4.K.sz.mell.'!D77)</f>
        <v>0</v>
      </c>
      <c r="E77" s="53">
        <f>SUM('3.K.mell.'!E76,'2.K.mell.'!E76,'4.K.sz.mell.'!E77)</f>
        <v>0</v>
      </c>
      <c r="F77" s="61">
        <f>SUM('3.K.mell.'!F76,'2.K.mell.'!F76,'4.K.sz.mell.'!F77)</f>
        <v>329</v>
      </c>
      <c r="G77" s="61">
        <f>SUM('3.K.mell.'!G76,'2.K.mell.'!G76,'4.K.sz.mell.'!G77)</f>
        <v>209</v>
      </c>
      <c r="H77" s="61">
        <f>SUM('3.K.mell.'!H76,'2.K.mell.'!H76,'4.K.sz.mell.'!H77)</f>
        <v>209</v>
      </c>
      <c r="I77" s="61">
        <f>SUM('3.K.mell.'!I76,'2.K.mell.'!I76,'4.K.sz.mell.'!I77)</f>
        <v>209</v>
      </c>
      <c r="J77" s="61">
        <f>SUM('3.K.mell.'!J76,'2.K.mell.'!J76,'4.K.sz.mell.'!J77)</f>
        <v>0</v>
      </c>
      <c r="K77" s="61">
        <f>SUM('3.K.mell.'!K76,'2.K.mell.'!K76,'4.K.sz.mell.'!K77)</f>
        <v>0</v>
      </c>
    </row>
    <row r="78" spans="1:11" ht="15">
      <c r="A78" s="27" t="s">
        <v>136</v>
      </c>
      <c r="B78" s="23" t="s">
        <v>137</v>
      </c>
      <c r="C78" s="53">
        <f>SUM('3.K.mell.'!C77,'2.K.mell.'!C77,'4.K.sz.mell.'!C78)</f>
        <v>50</v>
      </c>
      <c r="D78" s="53">
        <f>SUM('3.K.mell.'!D77,'2.K.mell.'!D77,'4.K.sz.mell.'!D78)</f>
        <v>0</v>
      </c>
      <c r="E78" s="53">
        <f>SUM('3.K.mell.'!E77,'2.K.mell.'!E77,'4.K.sz.mell.'!E78)</f>
        <v>0</v>
      </c>
      <c r="F78" s="61">
        <f>SUM('3.K.mell.'!F77,'2.K.mell.'!F77,'4.K.sz.mell.'!F78)</f>
        <v>50</v>
      </c>
      <c r="G78" s="61">
        <f>SUM('3.K.mell.'!G77,'2.K.mell.'!G77,'4.K.sz.mell.'!G78)</f>
        <v>276</v>
      </c>
      <c r="H78" s="61">
        <f>SUM('3.K.mell.'!H77,'2.K.mell.'!H77,'4.K.sz.mell.'!H78)</f>
        <v>276</v>
      </c>
      <c r="I78" s="61">
        <f>SUM('3.K.mell.'!I77,'2.K.mell.'!I77,'4.K.sz.mell.'!I78)</f>
        <v>206</v>
      </c>
      <c r="J78" s="61">
        <f>SUM('3.K.mell.'!J77,'2.K.mell.'!J77,'4.K.sz.mell.'!J78)</f>
        <v>70</v>
      </c>
      <c r="K78" s="61">
        <f>SUM('3.K.mell.'!K77,'2.K.mell.'!K77,'4.K.sz.mell.'!K78)</f>
        <v>0</v>
      </c>
    </row>
    <row r="79" spans="1:11" ht="15">
      <c r="A79" s="6" t="s">
        <v>138</v>
      </c>
      <c r="B79" s="23" t="s">
        <v>139</v>
      </c>
      <c r="C79" s="53">
        <f>SUM('3.K.mell.'!C78,'2.K.mell.'!C78,'4.K.sz.mell.'!C79)</f>
        <v>0</v>
      </c>
      <c r="D79" s="53">
        <f>SUM('3.K.mell.'!D78,'2.K.mell.'!D78,'4.K.sz.mell.'!D79)</f>
        <v>0</v>
      </c>
      <c r="E79" s="53">
        <f>SUM('3.K.mell.'!E78,'2.K.mell.'!E78,'4.K.sz.mell.'!E79)</f>
        <v>0</v>
      </c>
      <c r="F79" s="61">
        <f>SUM('3.K.mell.'!F78,'2.K.mell.'!F78,'4.K.sz.mell.'!F79)</f>
        <v>0</v>
      </c>
      <c r="G79" s="61">
        <f>SUM('3.K.mell.'!G78,'2.K.mell.'!G78,'4.K.sz.mell.'!G79)</f>
        <v>10</v>
      </c>
      <c r="H79" s="61">
        <f>SUM('3.K.mell.'!H78,'2.K.mell.'!H78,'4.K.sz.mell.'!H79)</f>
        <v>10</v>
      </c>
      <c r="I79" s="61">
        <f>SUM('3.K.mell.'!I78,'2.K.mell.'!I78,'4.K.sz.mell.'!I79)</f>
        <v>10</v>
      </c>
      <c r="J79" s="61">
        <f>SUM('3.K.mell.'!J78,'2.K.mell.'!J78,'4.K.sz.mell.'!J79)</f>
        <v>0</v>
      </c>
      <c r="K79" s="61">
        <f>SUM('3.K.mell.'!K78,'2.K.mell.'!K78,'4.K.sz.mell.'!K79)</f>
        <v>0</v>
      </c>
    </row>
    <row r="80" spans="1:11" ht="15">
      <c r="A80" s="6" t="s">
        <v>140</v>
      </c>
      <c r="B80" s="23" t="s">
        <v>141</v>
      </c>
      <c r="C80" s="53">
        <f>SUM('3.K.mell.'!C79,'2.K.mell.'!C79,'4.K.sz.mell.'!C80)</f>
        <v>0</v>
      </c>
      <c r="D80" s="53">
        <f>SUM('3.K.mell.'!D79,'2.K.mell.'!D79,'4.K.sz.mell.'!D80)</f>
        <v>0</v>
      </c>
      <c r="E80" s="53">
        <f>SUM('3.K.mell.'!E79,'2.K.mell.'!E79,'4.K.sz.mell.'!E80)</f>
        <v>0</v>
      </c>
      <c r="F80" s="61">
        <f>SUM('3.K.mell.'!F79,'2.K.mell.'!F79,'4.K.sz.mell.'!F80)</f>
        <v>0</v>
      </c>
      <c r="G80" s="61">
        <f>SUM('3.K.mell.'!G79,'2.K.mell.'!G79,'4.K.sz.mell.'!G80)</f>
        <v>0</v>
      </c>
      <c r="H80" s="61">
        <f>SUM('3.K.mell.'!H79,'2.K.mell.'!H79,'4.K.sz.mell.'!H80)</f>
        <v>0</v>
      </c>
      <c r="I80" s="61">
        <f>SUM('3.K.mell.'!I79,'2.K.mell.'!I79,'4.K.sz.mell.'!I80)</f>
        <v>0</v>
      </c>
      <c r="J80" s="61">
        <f>SUM('3.K.mell.'!J79,'2.K.mell.'!J79,'4.K.sz.mell.'!J80)</f>
        <v>0</v>
      </c>
      <c r="K80" s="61">
        <f>SUM('3.K.mell.'!K79,'2.K.mell.'!K79,'4.K.sz.mell.'!K80)</f>
        <v>0</v>
      </c>
    </row>
    <row r="81" spans="1:11" ht="15">
      <c r="A81" s="6" t="s">
        <v>142</v>
      </c>
      <c r="B81" s="23" t="s">
        <v>143</v>
      </c>
      <c r="C81" s="53">
        <f>SUM('3.K.mell.'!C80,'2.K.mell.'!C80,'4.K.sz.mell.'!C81)</f>
        <v>533</v>
      </c>
      <c r="D81" s="53">
        <f>SUM('3.K.mell.'!D80,'2.K.mell.'!D80,'4.K.sz.mell.'!D81)</f>
        <v>0</v>
      </c>
      <c r="E81" s="53">
        <f>SUM('3.K.mell.'!E80,'2.K.mell.'!E80,'4.K.sz.mell.'!E81)</f>
        <v>0</v>
      </c>
      <c r="F81" s="61">
        <f>SUM('3.K.mell.'!F80,'2.K.mell.'!F80,'4.K.sz.mell.'!F81)</f>
        <v>533</v>
      </c>
      <c r="G81" s="61">
        <f>SUM('3.K.mell.'!G80,'2.K.mell.'!G80,'4.K.sz.mell.'!G81)</f>
        <v>10818</v>
      </c>
      <c r="H81" s="61">
        <f>SUM('3.K.mell.'!H80,'2.K.mell.'!H80,'4.K.sz.mell.'!H81)</f>
        <v>10757</v>
      </c>
      <c r="I81" s="61">
        <f>SUM('3.K.mell.'!I80,'2.K.mell.'!I80,'4.K.sz.mell.'!I81)</f>
        <v>1238</v>
      </c>
      <c r="J81" s="61">
        <f>SUM('3.K.mell.'!J80,'2.K.mell.'!J80,'4.K.sz.mell.'!J81)</f>
        <v>9519</v>
      </c>
      <c r="K81" s="61">
        <f>SUM('3.K.mell.'!K80,'2.K.mell.'!K80,'4.K.sz.mell.'!K81)</f>
        <v>0</v>
      </c>
    </row>
    <row r="82" spans="1:11" ht="15">
      <c r="A82" s="42" t="s">
        <v>326</v>
      </c>
      <c r="B82" s="44" t="s">
        <v>144</v>
      </c>
      <c r="C82" s="61">
        <f>SUM('3.K.mell.'!C81,'2.K.mell.'!C81,'4.K.sz.mell.'!C82)</f>
        <v>2508</v>
      </c>
      <c r="D82" s="61">
        <f>SUM('3.K.mell.'!D81,'2.K.mell.'!D81,'4.K.sz.mell.'!D82)</f>
        <v>5000</v>
      </c>
      <c r="E82" s="61">
        <f>SUM('3.K.mell.'!E81,'2.K.mell.'!E81,'4.K.sz.mell.'!E82)</f>
        <v>0</v>
      </c>
      <c r="F82" s="61">
        <f>SUM('3.K.mell.'!F81,'2.K.mell.'!F81,'4.K.sz.mell.'!F82)</f>
        <v>7508</v>
      </c>
      <c r="G82" s="61">
        <f>SUM('3.K.mell.'!G81,'2.K.mell.'!G81,'4.K.sz.mell.'!G82)</f>
        <v>55946</v>
      </c>
      <c r="H82" s="61">
        <f>SUM('3.K.mell.'!H81,'2.K.mell.'!H81,'4.K.sz.mell.'!H82)</f>
        <v>55661</v>
      </c>
      <c r="I82" s="61">
        <f>SUM('3.K.mell.'!I81,'2.K.mell.'!I81,'4.K.sz.mell.'!I82)</f>
        <v>10864</v>
      </c>
      <c r="J82" s="61">
        <f>SUM('3.K.mell.'!J81,'2.K.mell.'!J81,'4.K.sz.mell.'!J82)</f>
        <v>44797</v>
      </c>
      <c r="K82" s="61">
        <f>SUM('3.K.mell.'!K81,'2.K.mell.'!K81,'4.K.sz.mell.'!K82)</f>
        <v>0</v>
      </c>
    </row>
    <row r="83" spans="1:11" ht="15">
      <c r="A83" s="11" t="s">
        <v>145</v>
      </c>
      <c r="B83" s="23" t="s">
        <v>146</v>
      </c>
      <c r="C83" s="53">
        <f>SUM('3.K.mell.'!C82,'2.K.mell.'!C82,'4.K.sz.mell.'!C83)</f>
        <v>8189</v>
      </c>
      <c r="D83" s="53">
        <f>SUM('3.K.mell.'!D82,'2.K.mell.'!D82,'4.K.sz.mell.'!D83)</f>
        <v>6898</v>
      </c>
      <c r="E83" s="53">
        <f>SUM('3.K.mell.'!E82,'2.K.mell.'!E82,'4.K.sz.mell.'!E83)</f>
        <v>0</v>
      </c>
      <c r="F83" s="61">
        <f>SUM('3.K.mell.'!F82,'2.K.mell.'!F82,'4.K.sz.mell.'!F83)</f>
        <v>15087</v>
      </c>
      <c r="G83" s="61">
        <f>SUM('3.K.mell.'!G82,'2.K.mell.'!G82,'4.K.sz.mell.'!G83)</f>
        <v>19068</v>
      </c>
      <c r="H83" s="61">
        <f>SUM('3.K.mell.'!H82,'2.K.mell.'!H82,'4.K.sz.mell.'!H83)</f>
        <v>16561</v>
      </c>
      <c r="I83" s="61">
        <f>SUM('3.K.mell.'!I82,'2.K.mell.'!I82,'4.K.sz.mell.'!I83)</f>
        <v>8206</v>
      </c>
      <c r="J83" s="61">
        <f>SUM('3.K.mell.'!J82,'2.K.mell.'!J82,'4.K.sz.mell.'!J83)</f>
        <v>8355</v>
      </c>
      <c r="K83" s="61">
        <f>SUM('3.K.mell.'!K82,'2.K.mell.'!K82,'4.K.sz.mell.'!K83)</f>
        <v>0</v>
      </c>
    </row>
    <row r="84" spans="1:11" ht="15">
      <c r="A84" s="11" t="s">
        <v>147</v>
      </c>
      <c r="B84" s="23" t="s">
        <v>148</v>
      </c>
      <c r="C84" s="53">
        <f>SUM('3.K.mell.'!C83,'2.K.mell.'!C83,'4.K.sz.mell.'!C84)</f>
        <v>0</v>
      </c>
      <c r="D84" s="53">
        <f>SUM('3.K.mell.'!D83,'2.K.mell.'!D83,'4.K.sz.mell.'!D84)</f>
        <v>0</v>
      </c>
      <c r="E84" s="53">
        <f>SUM('3.K.mell.'!E83,'2.K.mell.'!E83,'4.K.sz.mell.'!E84)</f>
        <v>0</v>
      </c>
      <c r="F84" s="61">
        <f>SUM('3.K.mell.'!F83,'2.K.mell.'!F83,'4.K.sz.mell.'!F84)</f>
        <v>0</v>
      </c>
      <c r="G84" s="61">
        <f>SUM('3.K.mell.'!G83,'2.K.mell.'!G83,'4.K.sz.mell.'!G84)</f>
        <v>0</v>
      </c>
      <c r="H84" s="61">
        <f>SUM('3.K.mell.'!H83,'2.K.mell.'!H83,'4.K.sz.mell.'!H84)</f>
        <v>0</v>
      </c>
      <c r="I84" s="61">
        <f>SUM('3.K.mell.'!I83,'2.K.mell.'!I83,'4.K.sz.mell.'!I84)</f>
        <v>0</v>
      </c>
      <c r="J84" s="61">
        <f>SUM('3.K.mell.'!J83,'2.K.mell.'!J83,'4.K.sz.mell.'!J84)</f>
        <v>0</v>
      </c>
      <c r="K84" s="61">
        <f>SUM('3.K.mell.'!K83,'2.K.mell.'!K83,'4.K.sz.mell.'!K84)</f>
        <v>0</v>
      </c>
    </row>
    <row r="85" spans="1:11" ht="15">
      <c r="A85" s="11" t="s">
        <v>149</v>
      </c>
      <c r="B85" s="23" t="s">
        <v>150</v>
      </c>
      <c r="C85" s="53">
        <f>SUM('3.K.mell.'!C84,'2.K.mell.'!C84,'4.K.sz.mell.'!C85)</f>
        <v>394</v>
      </c>
      <c r="D85" s="53">
        <f>SUM('3.K.mell.'!D84,'2.K.mell.'!D84,'4.K.sz.mell.'!D85)</f>
        <v>0</v>
      </c>
      <c r="E85" s="53">
        <f>SUM('3.K.mell.'!E84,'2.K.mell.'!E84,'4.K.sz.mell.'!E85)</f>
        <v>0</v>
      </c>
      <c r="F85" s="61">
        <f>SUM('3.K.mell.'!F84,'2.K.mell.'!F84,'4.K.sz.mell.'!F85)</f>
        <v>394</v>
      </c>
      <c r="G85" s="61">
        <f>SUM('3.K.mell.'!G84,'2.K.mell.'!G84,'4.K.sz.mell.'!G85)</f>
        <v>197</v>
      </c>
      <c r="H85" s="61">
        <f>SUM('3.K.mell.'!H84,'2.K.mell.'!H84,'4.K.sz.mell.'!H85)</f>
        <v>197</v>
      </c>
      <c r="I85" s="61">
        <f>SUM('3.K.mell.'!I84,'2.K.mell.'!I84,'4.K.sz.mell.'!I85)</f>
        <v>197</v>
      </c>
      <c r="J85" s="61">
        <f>SUM('3.K.mell.'!J84,'2.K.mell.'!J84,'4.K.sz.mell.'!J85)</f>
        <v>0</v>
      </c>
      <c r="K85" s="61">
        <f>SUM('3.K.mell.'!K84,'2.K.mell.'!K84,'4.K.sz.mell.'!K85)</f>
        <v>0</v>
      </c>
    </row>
    <row r="86" spans="1:11" ht="15">
      <c r="A86" s="11" t="s">
        <v>151</v>
      </c>
      <c r="B86" s="23" t="s">
        <v>152</v>
      </c>
      <c r="C86" s="53">
        <f>SUM('3.K.mell.'!C85,'2.K.mell.'!C85,'4.K.sz.mell.'!C86)</f>
        <v>2317</v>
      </c>
      <c r="D86" s="53">
        <f>SUM('3.K.mell.'!D85,'2.K.mell.'!D85,'4.K.sz.mell.'!D86)</f>
        <v>1862</v>
      </c>
      <c r="E86" s="53">
        <f>SUM('3.K.mell.'!E85,'2.K.mell.'!E85,'4.K.sz.mell.'!E86)</f>
        <v>0</v>
      </c>
      <c r="F86" s="61">
        <f>SUM('3.K.mell.'!F85,'2.K.mell.'!F85,'4.K.sz.mell.'!F86)</f>
        <v>4179</v>
      </c>
      <c r="G86" s="61">
        <f>SUM('3.K.mell.'!G85,'2.K.mell.'!G85,'4.K.sz.mell.'!G86)</f>
        <v>4809</v>
      </c>
      <c r="H86" s="61">
        <f>SUM('3.K.mell.'!H85,'2.K.mell.'!H85,'4.K.sz.mell.'!H86)</f>
        <v>4322</v>
      </c>
      <c r="I86" s="61">
        <f>SUM('3.K.mell.'!I85,'2.K.mell.'!I85,'4.K.sz.mell.'!I86)</f>
        <v>2122</v>
      </c>
      <c r="J86" s="61">
        <f>SUM('3.K.mell.'!J85,'2.K.mell.'!J85,'4.K.sz.mell.'!J86)</f>
        <v>2200</v>
      </c>
      <c r="K86" s="61">
        <f>SUM('3.K.mell.'!K85,'2.K.mell.'!K85,'4.K.sz.mell.'!K86)</f>
        <v>0</v>
      </c>
    </row>
    <row r="87" spans="1:11" ht="15">
      <c r="A87" s="41" t="s">
        <v>327</v>
      </c>
      <c r="B87" s="44" t="s">
        <v>153</v>
      </c>
      <c r="C87" s="53">
        <f>SUM('3.K.mell.'!C86,'2.K.mell.'!C86,'4.K.sz.mell.'!C87)</f>
        <v>10900</v>
      </c>
      <c r="D87" s="53">
        <f>SUM('3.K.mell.'!D86,'2.K.mell.'!D86,'4.K.sz.mell.'!D87)</f>
        <v>8760</v>
      </c>
      <c r="E87" s="53">
        <f>SUM('3.K.mell.'!E86,'2.K.mell.'!E86,'4.K.sz.mell.'!E87)</f>
        <v>0</v>
      </c>
      <c r="F87" s="61">
        <f>SUM('3.K.mell.'!F86,'2.K.mell.'!F86,'4.K.sz.mell.'!F87)</f>
        <v>19660</v>
      </c>
      <c r="G87" s="61">
        <f>SUM('3.K.mell.'!G86,'2.K.mell.'!G86,'4.K.sz.mell.'!G87)</f>
        <v>24074</v>
      </c>
      <c r="H87" s="61">
        <f>SUM('3.K.mell.'!H86,'2.K.mell.'!H86,'4.K.sz.mell.'!H87)</f>
        <v>21080</v>
      </c>
      <c r="I87" s="61">
        <f>SUM('3.K.mell.'!I86,'2.K.mell.'!I86,'4.K.sz.mell.'!I87)</f>
        <v>10525</v>
      </c>
      <c r="J87" s="61">
        <f>SUM('3.K.mell.'!J86,'2.K.mell.'!J86,'4.K.sz.mell.'!J87)</f>
        <v>10555</v>
      </c>
      <c r="K87" s="61">
        <f>SUM('3.K.mell.'!K86,'2.K.mell.'!K86,'4.K.sz.mell.'!K87)</f>
        <v>0</v>
      </c>
    </row>
    <row r="88" spans="1:11" ht="14.25" customHeight="1">
      <c r="A88" s="11" t="s">
        <v>154</v>
      </c>
      <c r="B88" s="23" t="s">
        <v>155</v>
      </c>
      <c r="C88" s="53">
        <f>SUM('3.K.mell.'!C87,'2.K.mell.'!C87,'4.K.sz.mell.'!C88)</f>
        <v>0</v>
      </c>
      <c r="D88" s="53">
        <f>SUM('3.K.mell.'!D87,'2.K.mell.'!D87,'4.K.sz.mell.'!D88)</f>
        <v>0</v>
      </c>
      <c r="E88" s="53">
        <f>SUM('3.K.mell.'!E87,'2.K.mell.'!E87,'4.K.sz.mell.'!E88)</f>
        <v>0</v>
      </c>
      <c r="F88" s="61">
        <f>SUM('3.K.mell.'!F87,'2.K.mell.'!F87,'4.K.sz.mell.'!F88)</f>
        <v>0</v>
      </c>
      <c r="G88" s="61">
        <f>SUM('3.K.mell.'!G87,'2.K.mell.'!G87,'4.K.sz.mell.'!G88)</f>
        <v>0</v>
      </c>
      <c r="H88" s="61">
        <f>SUM('3.K.mell.'!H87,'2.K.mell.'!H87,'4.K.sz.mell.'!H88)</f>
        <v>0</v>
      </c>
      <c r="I88" s="61">
        <f>SUM('3.K.mell.'!I87,'2.K.mell.'!I87,'4.K.sz.mell.'!I88)</f>
        <v>0</v>
      </c>
      <c r="J88" s="61">
        <f>SUM('3.K.mell.'!J87,'2.K.mell.'!J87,'4.K.sz.mell.'!J88)</f>
        <v>0</v>
      </c>
      <c r="K88" s="61">
        <f>SUM('3.K.mell.'!K87,'2.K.mell.'!K87,'4.K.sz.mell.'!K88)</f>
        <v>0</v>
      </c>
    </row>
    <row r="89" spans="1:11" ht="14.25" customHeight="1">
      <c r="A89" s="11" t="s">
        <v>354</v>
      </c>
      <c r="B89" s="23" t="s">
        <v>156</v>
      </c>
      <c r="C89" s="53">
        <f>SUM('3.K.mell.'!C88,'2.K.mell.'!C88,'4.K.sz.mell.'!C89)</f>
        <v>0</v>
      </c>
      <c r="D89" s="53">
        <f>SUM('3.K.mell.'!D88,'2.K.mell.'!D88,'4.K.sz.mell.'!D89)</f>
        <v>0</v>
      </c>
      <c r="E89" s="53">
        <f>SUM('3.K.mell.'!E88,'2.K.mell.'!E88,'4.K.sz.mell.'!E89)</f>
        <v>0</v>
      </c>
      <c r="F89" s="61">
        <f>SUM('3.K.mell.'!F88,'2.K.mell.'!F88,'4.K.sz.mell.'!F89)</f>
        <v>0</v>
      </c>
      <c r="G89" s="61">
        <f>SUM('3.K.mell.'!G88,'2.K.mell.'!G88,'4.K.sz.mell.'!G89)</f>
        <v>0</v>
      </c>
      <c r="H89" s="61">
        <f>SUM('3.K.mell.'!H88,'2.K.mell.'!H88,'4.K.sz.mell.'!H89)</f>
        <v>0</v>
      </c>
      <c r="I89" s="61">
        <f>SUM('3.K.mell.'!I88,'2.K.mell.'!I88,'4.K.sz.mell.'!I89)</f>
        <v>0</v>
      </c>
      <c r="J89" s="61">
        <f>SUM('3.K.mell.'!J88,'2.K.mell.'!J88,'4.K.sz.mell.'!J89)</f>
        <v>0</v>
      </c>
      <c r="K89" s="61">
        <f>SUM('3.K.mell.'!K88,'2.K.mell.'!K88,'4.K.sz.mell.'!K89)</f>
        <v>0</v>
      </c>
    </row>
    <row r="90" spans="1:11" ht="14.25" customHeight="1">
      <c r="A90" s="11" t="s">
        <v>355</v>
      </c>
      <c r="B90" s="23" t="s">
        <v>157</v>
      </c>
      <c r="C90" s="53">
        <f>SUM('3.K.mell.'!C89,'2.K.mell.'!C89,'4.K.sz.mell.'!C90)</f>
        <v>0</v>
      </c>
      <c r="D90" s="53">
        <f>SUM('3.K.mell.'!D89,'2.K.mell.'!D89,'4.K.sz.mell.'!D90)</f>
        <v>0</v>
      </c>
      <c r="E90" s="53">
        <f>SUM('3.K.mell.'!E89,'2.K.mell.'!E89,'4.K.sz.mell.'!E90)</f>
        <v>0</v>
      </c>
      <c r="F90" s="61">
        <f>SUM('3.K.mell.'!F89,'2.K.mell.'!F89,'4.K.sz.mell.'!F90)</f>
        <v>0</v>
      </c>
      <c r="G90" s="61">
        <f>SUM('3.K.mell.'!G89,'2.K.mell.'!G89,'4.K.sz.mell.'!G90)</f>
        <v>0</v>
      </c>
      <c r="H90" s="61">
        <f>SUM('3.K.mell.'!H89,'2.K.mell.'!H89,'4.K.sz.mell.'!H90)</f>
        <v>0</v>
      </c>
      <c r="I90" s="61">
        <f>SUM('3.K.mell.'!I89,'2.K.mell.'!I89,'4.K.sz.mell.'!I90)</f>
        <v>0</v>
      </c>
      <c r="J90" s="61">
        <f>SUM('3.K.mell.'!J89,'2.K.mell.'!J89,'4.K.sz.mell.'!J90)</f>
        <v>0</v>
      </c>
      <c r="K90" s="61">
        <f>SUM('3.K.mell.'!K89,'2.K.mell.'!K89,'4.K.sz.mell.'!K90)</f>
        <v>0</v>
      </c>
    </row>
    <row r="91" spans="1:11" ht="14.25" customHeight="1">
      <c r="A91" s="11" t="s">
        <v>356</v>
      </c>
      <c r="B91" s="23" t="s">
        <v>158</v>
      </c>
      <c r="C91" s="53">
        <f>SUM('3.K.mell.'!C90,'2.K.mell.'!C90,'4.K.sz.mell.'!C91)</f>
        <v>1242</v>
      </c>
      <c r="D91" s="53">
        <f>SUM('3.K.mell.'!D90,'2.K.mell.'!D90,'4.K.sz.mell.'!D91)</f>
        <v>0</v>
      </c>
      <c r="E91" s="53">
        <f>SUM('3.K.mell.'!E90,'2.K.mell.'!E90,'4.K.sz.mell.'!E91)</f>
        <v>0</v>
      </c>
      <c r="F91" s="61">
        <f>SUM('3.K.mell.'!F90,'2.K.mell.'!F90,'4.K.sz.mell.'!F91)</f>
        <v>1242</v>
      </c>
      <c r="G91" s="61">
        <f>SUM('3.K.mell.'!G90,'2.K.mell.'!G90,'4.K.sz.mell.'!G91)</f>
        <v>0</v>
      </c>
      <c r="H91" s="61">
        <f>SUM('3.K.mell.'!H90,'2.K.mell.'!H90,'4.K.sz.mell.'!H91)</f>
        <v>0</v>
      </c>
      <c r="I91" s="61">
        <f>SUM('3.K.mell.'!I90,'2.K.mell.'!I90,'4.K.sz.mell.'!I91)</f>
        <v>0</v>
      </c>
      <c r="J91" s="61">
        <f>SUM('3.K.mell.'!J90,'2.K.mell.'!J90,'4.K.sz.mell.'!J91)</f>
        <v>0</v>
      </c>
      <c r="K91" s="61">
        <f>SUM('3.K.mell.'!K90,'2.K.mell.'!K90,'4.K.sz.mell.'!K91)</f>
        <v>0</v>
      </c>
    </row>
    <row r="92" spans="1:11" ht="14.25" customHeight="1">
      <c r="A92" s="11" t="s">
        <v>357</v>
      </c>
      <c r="B92" s="23" t="s">
        <v>159</v>
      </c>
      <c r="C92" s="53">
        <f>SUM('3.K.mell.'!C91,'2.K.mell.'!C91,'4.K.sz.mell.'!C92)</f>
        <v>0</v>
      </c>
      <c r="D92" s="53">
        <f>SUM('3.K.mell.'!D91,'2.K.mell.'!D91,'4.K.sz.mell.'!D92)</f>
        <v>0</v>
      </c>
      <c r="E92" s="53">
        <f>SUM('3.K.mell.'!E91,'2.K.mell.'!E91,'4.K.sz.mell.'!E92)</f>
        <v>0</v>
      </c>
      <c r="F92" s="61">
        <f>SUM('3.K.mell.'!F91,'2.K.mell.'!F91,'4.K.sz.mell.'!F92)</f>
        <v>0</v>
      </c>
      <c r="G92" s="61">
        <f>SUM('3.K.mell.'!G91,'2.K.mell.'!G91,'4.K.sz.mell.'!G92)</f>
        <v>0</v>
      </c>
      <c r="H92" s="61">
        <f>SUM('3.K.mell.'!H91,'2.K.mell.'!H91,'4.K.sz.mell.'!H92)</f>
        <v>0</v>
      </c>
      <c r="I92" s="61">
        <f>SUM('3.K.mell.'!I91,'2.K.mell.'!I91,'4.K.sz.mell.'!I92)</f>
        <v>0</v>
      </c>
      <c r="J92" s="61">
        <f>SUM('3.K.mell.'!J91,'2.K.mell.'!J91,'4.K.sz.mell.'!J92)</f>
        <v>0</v>
      </c>
      <c r="K92" s="61">
        <f>SUM('3.K.mell.'!K91,'2.K.mell.'!K91,'4.K.sz.mell.'!K92)</f>
        <v>0</v>
      </c>
    </row>
    <row r="93" spans="1:11" ht="14.25" customHeight="1">
      <c r="A93" s="11" t="s">
        <v>358</v>
      </c>
      <c r="B93" s="23" t="s">
        <v>160</v>
      </c>
      <c r="C93" s="53">
        <f>SUM('3.K.mell.'!C92,'2.K.mell.'!C92,'4.K.sz.mell.'!C93)</f>
        <v>0</v>
      </c>
      <c r="D93" s="53">
        <f>SUM('3.K.mell.'!D92,'2.K.mell.'!D92,'4.K.sz.mell.'!D93)</f>
        <v>0</v>
      </c>
      <c r="E93" s="53">
        <f>SUM('3.K.mell.'!E92,'2.K.mell.'!E92,'4.K.sz.mell.'!E93)</f>
        <v>0</v>
      </c>
      <c r="F93" s="61">
        <f>SUM('3.K.mell.'!F92,'2.K.mell.'!F92,'4.K.sz.mell.'!F93)</f>
        <v>0</v>
      </c>
      <c r="G93" s="61">
        <f>SUM('3.K.mell.'!G92,'2.K.mell.'!G92,'4.K.sz.mell.'!G93)</f>
        <v>0</v>
      </c>
      <c r="H93" s="61">
        <f>SUM('3.K.mell.'!H92,'2.K.mell.'!H92,'4.K.sz.mell.'!H93)</f>
        <v>0</v>
      </c>
      <c r="I93" s="61">
        <f>SUM('3.K.mell.'!I92,'2.K.mell.'!I92,'4.K.sz.mell.'!I93)</f>
        <v>0</v>
      </c>
      <c r="J93" s="61">
        <f>SUM('3.K.mell.'!J92,'2.K.mell.'!J92,'4.K.sz.mell.'!J93)</f>
        <v>0</v>
      </c>
      <c r="K93" s="61">
        <f>SUM('3.K.mell.'!K92,'2.K.mell.'!K92,'4.K.sz.mell.'!K93)</f>
        <v>0</v>
      </c>
    </row>
    <row r="94" spans="1:11" ht="15">
      <c r="A94" s="11" t="s">
        <v>161</v>
      </c>
      <c r="B94" s="23" t="s">
        <v>162</v>
      </c>
      <c r="C94" s="53">
        <f>SUM('3.K.mell.'!C93,'2.K.mell.'!C93,'4.K.sz.mell.'!C94)</f>
        <v>0</v>
      </c>
      <c r="D94" s="53">
        <f>SUM('3.K.mell.'!D93,'2.K.mell.'!D93,'4.K.sz.mell.'!D94)</f>
        <v>0</v>
      </c>
      <c r="E94" s="53">
        <f>SUM('3.K.mell.'!E93,'2.K.mell.'!E93,'4.K.sz.mell.'!E94)</f>
        <v>0</v>
      </c>
      <c r="F94" s="61">
        <f>SUM('3.K.mell.'!F93,'2.K.mell.'!F93,'4.K.sz.mell.'!F94)</f>
        <v>0</v>
      </c>
      <c r="G94" s="61">
        <f>SUM('3.K.mell.'!G93,'2.K.mell.'!G93,'4.K.sz.mell.'!G94)</f>
        <v>0</v>
      </c>
      <c r="H94" s="61">
        <f>SUM('3.K.mell.'!H93,'2.K.mell.'!H93,'4.K.sz.mell.'!H94)</f>
        <v>0</v>
      </c>
      <c r="I94" s="61">
        <f>SUM('3.K.mell.'!I93,'2.K.mell.'!I93,'4.K.sz.mell.'!I94)</f>
        <v>0</v>
      </c>
      <c r="J94" s="61">
        <f>SUM('3.K.mell.'!J93,'2.K.mell.'!J93,'4.K.sz.mell.'!J94)</f>
        <v>0</v>
      </c>
      <c r="K94" s="61">
        <f>SUM('3.K.mell.'!K93,'2.K.mell.'!K93,'4.K.sz.mell.'!K94)</f>
        <v>0</v>
      </c>
    </row>
    <row r="95" spans="1:11" ht="15">
      <c r="A95" s="11" t="s">
        <v>359</v>
      </c>
      <c r="B95" s="23" t="s">
        <v>163</v>
      </c>
      <c r="C95" s="53">
        <f>SUM('3.K.mell.'!C94,'2.K.mell.'!C94,'4.K.sz.mell.'!C95)</f>
        <v>0</v>
      </c>
      <c r="D95" s="53">
        <f>SUM('3.K.mell.'!D94,'2.K.mell.'!D94,'4.K.sz.mell.'!D95)</f>
        <v>1000</v>
      </c>
      <c r="E95" s="53">
        <f>SUM('3.K.mell.'!E94,'2.K.mell.'!E94,'4.K.sz.mell.'!E95)</f>
        <v>0</v>
      </c>
      <c r="F95" s="61">
        <f>SUM('3.K.mell.'!F94,'2.K.mell.'!F94,'4.K.sz.mell.'!F95)</f>
        <v>1000</v>
      </c>
      <c r="G95" s="61">
        <f>SUM('3.K.mell.'!G94,'2.K.mell.'!G94,'4.K.sz.mell.'!G95)</f>
        <v>0</v>
      </c>
      <c r="H95" s="61">
        <f>SUM('3.K.mell.'!H94,'2.K.mell.'!H94,'4.K.sz.mell.'!H95)</f>
        <v>0</v>
      </c>
      <c r="I95" s="61">
        <f>SUM('3.K.mell.'!I94,'2.K.mell.'!I94,'4.K.sz.mell.'!I95)</f>
        <v>0</v>
      </c>
      <c r="J95" s="61">
        <f>SUM('3.K.mell.'!J94,'2.K.mell.'!J94,'4.K.sz.mell.'!J95)</f>
        <v>0</v>
      </c>
      <c r="K95" s="61">
        <f>SUM('3.K.mell.'!K94,'2.K.mell.'!K94,'4.K.sz.mell.'!K95)</f>
        <v>0</v>
      </c>
    </row>
    <row r="96" spans="1:11" ht="15">
      <c r="A96" s="41" t="s">
        <v>328</v>
      </c>
      <c r="B96" s="44" t="s">
        <v>164</v>
      </c>
      <c r="C96" s="61">
        <f>SUM('3.K.mell.'!C95,'2.K.mell.'!C95,'4.K.sz.mell.'!C96)</f>
        <v>1242</v>
      </c>
      <c r="D96" s="61">
        <f>SUM('3.K.mell.'!D95,'2.K.mell.'!D95,'4.K.sz.mell.'!D96)</f>
        <v>1000</v>
      </c>
      <c r="E96" s="61">
        <f>SUM('3.K.mell.'!E95,'2.K.mell.'!E95,'4.K.sz.mell.'!E96)</f>
        <v>0</v>
      </c>
      <c r="F96" s="61">
        <f>SUM('3.K.mell.'!F95,'2.K.mell.'!F95,'4.K.sz.mell.'!F96)</f>
        <v>2242</v>
      </c>
      <c r="G96" s="61">
        <f>SUM('3.K.mell.'!G95,'2.K.mell.'!G95,'4.K.sz.mell.'!G96)</f>
        <v>0</v>
      </c>
      <c r="H96" s="61">
        <f>SUM('3.K.mell.'!H95,'2.K.mell.'!H95,'4.K.sz.mell.'!H96)</f>
        <v>0</v>
      </c>
      <c r="I96" s="61">
        <f>SUM('3.K.mell.'!I95,'2.K.mell.'!I95,'4.K.sz.mell.'!I96)</f>
        <v>0</v>
      </c>
      <c r="J96" s="61">
        <f>SUM('3.K.mell.'!J95,'2.K.mell.'!J95,'4.K.sz.mell.'!J96)</f>
        <v>0</v>
      </c>
      <c r="K96" s="61">
        <f>SUM('3.K.mell.'!K95,'2.K.mell.'!K95,'4.K.sz.mell.'!K96)</f>
        <v>0</v>
      </c>
    </row>
    <row r="97" spans="1:11" ht="15.75">
      <c r="A97" s="47" t="s">
        <v>3</v>
      </c>
      <c r="B97" s="44"/>
      <c r="C97" s="61">
        <f>SUM('3.K.mell.'!C96,'2.K.mell.'!C96,'4.K.sz.mell.'!C97)</f>
        <v>14650</v>
      </c>
      <c r="D97" s="61">
        <f>SUM('3.K.mell.'!D96,'2.K.mell.'!D96,'4.K.sz.mell.'!D97)</f>
        <v>14760</v>
      </c>
      <c r="E97" s="61">
        <f>SUM('3.K.mell.'!E96,'2.K.mell.'!E96,'4.K.sz.mell.'!E97)</f>
        <v>0</v>
      </c>
      <c r="F97" s="61">
        <f>SUM('3.K.mell.'!F96,'2.K.mell.'!F96,'4.K.sz.mell.'!F97)</f>
        <v>29410</v>
      </c>
      <c r="G97" s="61">
        <f>SUM('3.K.mell.'!G96,'2.K.mell.'!G96,'4.K.sz.mell.'!G97)</f>
        <v>80020</v>
      </c>
      <c r="H97" s="61">
        <f>SUM('3.K.mell.'!H96,'2.K.mell.'!H96,'4.K.sz.mell.'!H97)</f>
        <v>76741</v>
      </c>
      <c r="I97" s="61">
        <f>SUM('3.K.mell.'!I96,'2.K.mell.'!I96,'4.K.sz.mell.'!I97)</f>
        <v>21389</v>
      </c>
      <c r="J97" s="61">
        <f>SUM('3.K.mell.'!J96,'2.K.mell.'!J96,'4.K.sz.mell.'!J97)</f>
        <v>55352</v>
      </c>
      <c r="K97" s="61">
        <f>SUM('3.K.mell.'!K96,'2.K.mell.'!K96,'4.K.sz.mell.'!K97)</f>
        <v>0</v>
      </c>
    </row>
    <row r="98" spans="1:11" ht="15.75">
      <c r="A98" s="28" t="s">
        <v>367</v>
      </c>
      <c r="B98" s="29" t="s">
        <v>165</v>
      </c>
      <c r="C98" s="61">
        <f>SUM('3.K.mell.'!C97,'2.K.mell.'!C97,'4.K.sz.mell.'!C98)</f>
        <v>228567</v>
      </c>
      <c r="D98" s="61">
        <f>SUM('3.K.mell.'!D97,'2.K.mell.'!D97,'4.K.sz.mell.'!D98)</f>
        <v>49803</v>
      </c>
      <c r="E98" s="61">
        <f>SUM('3.K.mell.'!E97,'2.K.mell.'!E97,'4.K.sz.mell.'!E98)</f>
        <v>4294</v>
      </c>
      <c r="F98" s="61">
        <f>SUM('3.K.mell.'!F97,'2.K.mell.'!F97,'4.K.sz.mell.'!F98)</f>
        <v>282664</v>
      </c>
      <c r="G98" s="61">
        <f>SUM('3.K.mell.'!G97,'2.K.mell.'!G97,'4.K.sz.mell.'!G98)</f>
        <v>374862</v>
      </c>
      <c r="H98" s="61">
        <f>SUM('3.K.mell.'!H97,'2.K.mell.'!H97,'4.K.sz.mell.'!H98)</f>
        <v>330543</v>
      </c>
      <c r="I98" s="61">
        <f>SUM('3.K.mell.'!I97,'2.K.mell.'!I97,'4.K.sz.mell.'!I98)</f>
        <v>226560</v>
      </c>
      <c r="J98" s="61">
        <f>SUM('3.K.mell.'!J97,'2.K.mell.'!J97,'4.K.sz.mell.'!J98)</f>
        <v>99689</v>
      </c>
      <c r="K98" s="61">
        <f>SUM('3.K.mell.'!K97,'2.K.mell.'!K97,'4.K.sz.mell.'!K98)</f>
        <v>4294</v>
      </c>
    </row>
    <row r="99" spans="1:26" ht="15">
      <c r="A99" s="11" t="s">
        <v>360</v>
      </c>
      <c r="B99" s="5" t="s">
        <v>166</v>
      </c>
      <c r="C99" s="53">
        <f>SUM('3.K.mell.'!C98,'2.K.mell.'!C98,'4.K.sz.mell.'!C99)</f>
        <v>0</v>
      </c>
      <c r="D99" s="53">
        <f>SUM('3.K.mell.'!D98,'2.K.mell.'!D98,'4.K.sz.mell.'!D99)</f>
        <v>0</v>
      </c>
      <c r="E99" s="53">
        <f>SUM('3.K.mell.'!E98,'2.K.mell.'!E98,'4.K.sz.mell.'!E99)</f>
        <v>0</v>
      </c>
      <c r="F99" s="61">
        <f>SUM('3.K.mell.'!F98,'2.K.mell.'!F98,'4.K.sz.mell.'!F99)</f>
        <v>0</v>
      </c>
      <c r="G99" s="61">
        <f>SUM('3.K.mell.'!G98,'2.K.mell.'!G98,'4.K.sz.mell.'!G99)</f>
        <v>0</v>
      </c>
      <c r="H99" s="61">
        <f>SUM('3.K.mell.'!H98,'2.K.mell.'!H98,'4.K.sz.mell.'!H99)</f>
        <v>0</v>
      </c>
      <c r="I99" s="61">
        <f>SUM('3.K.mell.'!I98,'2.K.mell.'!I98,'4.K.sz.mell.'!I99)</f>
        <v>0</v>
      </c>
      <c r="J99" s="61">
        <f>SUM('3.K.mell.'!J98,'2.K.mell.'!J98,'4.K.sz.mell.'!J99)</f>
        <v>0</v>
      </c>
      <c r="K99" s="61">
        <f>SUM('3.K.mell.'!K98,'2.K.mell.'!K98,'4.K.sz.mell.'!K99)</f>
        <v>0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7"/>
      <c r="Z99" s="17"/>
    </row>
    <row r="100" spans="1:26" ht="15">
      <c r="A100" s="11" t="s">
        <v>167</v>
      </c>
      <c r="B100" s="5" t="s">
        <v>168</v>
      </c>
      <c r="C100" s="53">
        <f>SUM('3.K.mell.'!C99,'2.K.mell.'!C99,'4.K.sz.mell.'!C100)</f>
        <v>0</v>
      </c>
      <c r="D100" s="53">
        <f>SUM('3.K.mell.'!D99,'2.K.mell.'!D99,'4.K.sz.mell.'!D100)</f>
        <v>0</v>
      </c>
      <c r="E100" s="53">
        <f>SUM('3.K.mell.'!E99,'2.K.mell.'!E99,'4.K.sz.mell.'!E100)</f>
        <v>0</v>
      </c>
      <c r="F100" s="61">
        <f>SUM('3.K.mell.'!F99,'2.K.mell.'!F99,'4.K.sz.mell.'!F100)</f>
        <v>0</v>
      </c>
      <c r="G100" s="61">
        <f>SUM('3.K.mell.'!G99,'2.K.mell.'!G99,'4.K.sz.mell.'!G100)</f>
        <v>0</v>
      </c>
      <c r="H100" s="61">
        <f>SUM('3.K.mell.'!H99,'2.K.mell.'!H99,'4.K.sz.mell.'!H100)</f>
        <v>0</v>
      </c>
      <c r="I100" s="61">
        <f>SUM('3.K.mell.'!I99,'2.K.mell.'!I99,'4.K.sz.mell.'!I100)</f>
        <v>0</v>
      </c>
      <c r="J100" s="61">
        <f>SUM('3.K.mell.'!J99,'2.K.mell.'!J99,'4.K.sz.mell.'!J100)</f>
        <v>0</v>
      </c>
      <c r="K100" s="61">
        <f>SUM('3.K.mell.'!K99,'2.K.mell.'!K99,'4.K.sz.mell.'!K100)</f>
        <v>0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7"/>
      <c r="Z100" s="17"/>
    </row>
    <row r="101" spans="1:26" ht="15">
      <c r="A101" s="11" t="s">
        <v>361</v>
      </c>
      <c r="B101" s="5" t="s">
        <v>169</v>
      </c>
      <c r="C101" s="53">
        <f>SUM('3.K.mell.'!C100,'2.K.mell.'!C100,'4.K.sz.mell.'!C101)</f>
        <v>0</v>
      </c>
      <c r="D101" s="53">
        <f>SUM('3.K.mell.'!D100,'2.K.mell.'!D100,'4.K.sz.mell.'!D101)</f>
        <v>0</v>
      </c>
      <c r="E101" s="53">
        <f>SUM('3.K.mell.'!E100,'2.K.mell.'!E100,'4.K.sz.mell.'!E101)</f>
        <v>0</v>
      </c>
      <c r="F101" s="61">
        <f>SUM('3.K.mell.'!F100,'2.K.mell.'!F100,'4.K.sz.mell.'!F101)</f>
        <v>0</v>
      </c>
      <c r="G101" s="61">
        <f>SUM('3.K.mell.'!G100,'2.K.mell.'!G100,'4.K.sz.mell.'!G101)</f>
        <v>0</v>
      </c>
      <c r="H101" s="61">
        <f>SUM('3.K.mell.'!H100,'2.K.mell.'!H100,'4.K.sz.mell.'!H101)</f>
        <v>0</v>
      </c>
      <c r="I101" s="61">
        <f>SUM('3.K.mell.'!I100,'2.K.mell.'!I100,'4.K.sz.mell.'!I101)</f>
        <v>0</v>
      </c>
      <c r="J101" s="61">
        <f>SUM('3.K.mell.'!J100,'2.K.mell.'!J100,'4.K.sz.mell.'!J101)</f>
        <v>0</v>
      </c>
      <c r="K101" s="61">
        <f>SUM('3.K.mell.'!K100,'2.K.mell.'!K100,'4.K.sz.mell.'!K101)</f>
        <v>0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7"/>
      <c r="Z101" s="17"/>
    </row>
    <row r="102" spans="1:26" ht="15">
      <c r="A102" s="13" t="s">
        <v>329</v>
      </c>
      <c r="B102" s="7" t="s">
        <v>170</v>
      </c>
      <c r="C102" s="53">
        <f>SUM('3.K.mell.'!C101,'2.K.mell.'!C101,'4.K.sz.mell.'!C102)</f>
        <v>0</v>
      </c>
      <c r="D102" s="53">
        <f>SUM('3.K.mell.'!D101,'2.K.mell.'!D101,'4.K.sz.mell.'!D102)</f>
        <v>0</v>
      </c>
      <c r="E102" s="53">
        <f>SUM('3.K.mell.'!E101,'2.K.mell.'!E101,'4.K.sz.mell.'!E102)</f>
        <v>0</v>
      </c>
      <c r="F102" s="61">
        <f>SUM('3.K.mell.'!F101,'2.K.mell.'!F101,'4.K.sz.mell.'!F102)</f>
        <v>0</v>
      </c>
      <c r="G102" s="61">
        <f>SUM('3.K.mell.'!G101,'2.K.mell.'!G101,'4.K.sz.mell.'!G102)</f>
        <v>0</v>
      </c>
      <c r="H102" s="61">
        <f>SUM('3.K.mell.'!H101,'2.K.mell.'!H101,'4.K.sz.mell.'!H102)</f>
        <v>0</v>
      </c>
      <c r="I102" s="61">
        <f>SUM('3.K.mell.'!I101,'2.K.mell.'!I101,'4.K.sz.mell.'!I102)</f>
        <v>0</v>
      </c>
      <c r="J102" s="61">
        <f>SUM('3.K.mell.'!J101,'2.K.mell.'!J101,'4.K.sz.mell.'!J102)</f>
        <v>0</v>
      </c>
      <c r="K102" s="61">
        <f>SUM('3.K.mell.'!K101,'2.K.mell.'!K101,'4.K.sz.mell.'!K102)</f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7"/>
      <c r="Z102" s="17"/>
    </row>
    <row r="103" spans="1:26" ht="15">
      <c r="A103" s="30" t="s">
        <v>362</v>
      </c>
      <c r="B103" s="5" t="s">
        <v>171</v>
      </c>
      <c r="C103" s="53">
        <f>SUM('3.K.mell.'!C102,'2.K.mell.'!C102,'4.K.sz.mell.'!C103)</f>
        <v>0</v>
      </c>
      <c r="D103" s="53">
        <f>SUM('3.K.mell.'!D102,'2.K.mell.'!D102,'4.K.sz.mell.'!D103)</f>
        <v>0</v>
      </c>
      <c r="E103" s="53">
        <f>SUM('3.K.mell.'!E102,'2.K.mell.'!E102,'4.K.sz.mell.'!E103)</f>
        <v>0</v>
      </c>
      <c r="F103" s="61">
        <f>SUM('3.K.mell.'!F102,'2.K.mell.'!F102,'4.K.sz.mell.'!F103)</f>
        <v>0</v>
      </c>
      <c r="G103" s="61">
        <f>SUM('3.K.mell.'!G102,'2.K.mell.'!G102,'4.K.sz.mell.'!G103)</f>
        <v>0</v>
      </c>
      <c r="H103" s="61">
        <f>SUM('3.K.mell.'!H102,'2.K.mell.'!H102,'4.K.sz.mell.'!H103)</f>
        <v>0</v>
      </c>
      <c r="I103" s="61">
        <f>SUM('3.K.mell.'!I102,'2.K.mell.'!I102,'4.K.sz.mell.'!I103)</f>
        <v>0</v>
      </c>
      <c r="J103" s="61">
        <f>SUM('3.K.mell.'!J102,'2.K.mell.'!J102,'4.K.sz.mell.'!J103)</f>
        <v>0</v>
      </c>
      <c r="K103" s="61">
        <f>SUM('3.K.mell.'!K102,'2.K.mell.'!K102,'4.K.sz.mell.'!K103)</f>
        <v>0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7"/>
      <c r="Z103" s="17"/>
    </row>
    <row r="104" spans="1:26" ht="15">
      <c r="A104" s="30" t="s">
        <v>332</v>
      </c>
      <c r="B104" s="5" t="s">
        <v>172</v>
      </c>
      <c r="C104" s="53">
        <f>SUM('3.K.mell.'!C103,'2.K.mell.'!C103,'4.K.sz.mell.'!C104)</f>
        <v>0</v>
      </c>
      <c r="D104" s="53">
        <f>SUM('3.K.mell.'!D103,'2.K.mell.'!D103,'4.K.sz.mell.'!D104)</f>
        <v>0</v>
      </c>
      <c r="E104" s="53">
        <f>SUM('3.K.mell.'!E103,'2.K.mell.'!E103,'4.K.sz.mell.'!E104)</f>
        <v>0</v>
      </c>
      <c r="F104" s="61">
        <f>SUM('3.K.mell.'!F103,'2.K.mell.'!F103,'4.K.sz.mell.'!F104)</f>
        <v>0</v>
      </c>
      <c r="G104" s="61">
        <f>SUM('3.K.mell.'!G103,'2.K.mell.'!G103,'4.K.sz.mell.'!G104)</f>
        <v>0</v>
      </c>
      <c r="H104" s="61">
        <f>SUM('3.K.mell.'!H103,'2.K.mell.'!H103,'4.K.sz.mell.'!H104)</f>
        <v>0</v>
      </c>
      <c r="I104" s="61">
        <f>SUM('3.K.mell.'!I103,'2.K.mell.'!I103,'4.K.sz.mell.'!I104)</f>
        <v>0</v>
      </c>
      <c r="J104" s="61">
        <f>SUM('3.K.mell.'!J103,'2.K.mell.'!J103,'4.K.sz.mell.'!J104)</f>
        <v>0</v>
      </c>
      <c r="K104" s="61">
        <f>SUM('3.K.mell.'!K103,'2.K.mell.'!K103,'4.K.sz.mell.'!K104)</f>
        <v>0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7"/>
      <c r="Z104" s="17"/>
    </row>
    <row r="105" spans="1:26" ht="15">
      <c r="A105" s="11" t="s">
        <v>173</v>
      </c>
      <c r="B105" s="5" t="s">
        <v>174</v>
      </c>
      <c r="C105" s="53">
        <f>SUM('3.K.mell.'!C104,'2.K.mell.'!C104,'4.K.sz.mell.'!C105)</f>
        <v>0</v>
      </c>
      <c r="D105" s="53">
        <f>SUM('3.K.mell.'!D104,'2.K.mell.'!D104,'4.K.sz.mell.'!D105)</f>
        <v>0</v>
      </c>
      <c r="E105" s="53">
        <f>SUM('3.K.mell.'!E104,'2.K.mell.'!E104,'4.K.sz.mell.'!E105)</f>
        <v>0</v>
      </c>
      <c r="F105" s="61">
        <f>SUM('3.K.mell.'!F104,'2.K.mell.'!F104,'4.K.sz.mell.'!F105)</f>
        <v>0</v>
      </c>
      <c r="G105" s="61">
        <f>SUM('3.K.mell.'!G104,'2.K.mell.'!G104,'4.K.sz.mell.'!G105)</f>
        <v>0</v>
      </c>
      <c r="H105" s="61">
        <f>SUM('3.K.mell.'!H104,'2.K.mell.'!H104,'4.K.sz.mell.'!H105)</f>
        <v>0</v>
      </c>
      <c r="I105" s="61">
        <f>SUM('3.K.mell.'!I104,'2.K.mell.'!I104,'4.K.sz.mell.'!I105)</f>
        <v>0</v>
      </c>
      <c r="J105" s="61">
        <f>SUM('3.K.mell.'!J104,'2.K.mell.'!J104,'4.K.sz.mell.'!J105)</f>
        <v>0</v>
      </c>
      <c r="K105" s="61">
        <f>SUM('3.K.mell.'!K104,'2.K.mell.'!K104,'4.K.sz.mell.'!K105)</f>
        <v>0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7"/>
      <c r="Z105" s="17"/>
    </row>
    <row r="106" spans="1:26" ht="15">
      <c r="A106" s="11" t="s">
        <v>363</v>
      </c>
      <c r="B106" s="5" t="s">
        <v>175</v>
      </c>
      <c r="C106" s="53">
        <f>SUM('3.K.mell.'!C105,'2.K.mell.'!C105,'4.K.sz.mell.'!C106)</f>
        <v>0</v>
      </c>
      <c r="D106" s="53">
        <f>SUM('3.K.mell.'!D105,'2.K.mell.'!D105,'4.K.sz.mell.'!D106)</f>
        <v>0</v>
      </c>
      <c r="E106" s="53">
        <f>SUM('3.K.mell.'!E105,'2.K.mell.'!E105,'4.K.sz.mell.'!E106)</f>
        <v>0</v>
      </c>
      <c r="F106" s="61">
        <f>SUM('3.K.mell.'!F105,'2.K.mell.'!F105,'4.K.sz.mell.'!F106)</f>
        <v>0</v>
      </c>
      <c r="G106" s="61">
        <f>SUM('3.K.mell.'!G105,'2.K.mell.'!G105,'4.K.sz.mell.'!G106)</f>
        <v>0</v>
      </c>
      <c r="H106" s="61">
        <f>SUM('3.K.mell.'!H105,'2.K.mell.'!H105,'4.K.sz.mell.'!H106)</f>
        <v>0</v>
      </c>
      <c r="I106" s="61">
        <f>SUM('3.K.mell.'!I105,'2.K.mell.'!I105,'4.K.sz.mell.'!I106)</f>
        <v>0</v>
      </c>
      <c r="J106" s="61">
        <f>SUM('3.K.mell.'!J105,'2.K.mell.'!J105,'4.K.sz.mell.'!J106)</f>
        <v>0</v>
      </c>
      <c r="K106" s="61">
        <f>SUM('3.K.mell.'!K105,'2.K.mell.'!K105,'4.K.sz.mell.'!K106)</f>
        <v>0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7"/>
      <c r="Z106" s="17"/>
    </row>
    <row r="107" spans="1:26" ht="15">
      <c r="A107" s="12" t="s">
        <v>330</v>
      </c>
      <c r="B107" s="7" t="s">
        <v>176</v>
      </c>
      <c r="C107" s="53">
        <f>SUM('3.K.mell.'!C106,'2.K.mell.'!C106,'4.K.sz.mell.'!C107)</f>
        <v>0</v>
      </c>
      <c r="D107" s="53">
        <f>SUM('3.K.mell.'!D106,'2.K.mell.'!D106,'4.K.sz.mell.'!D107)</f>
        <v>0</v>
      </c>
      <c r="E107" s="53">
        <f>SUM('3.K.mell.'!E106,'2.K.mell.'!E106,'4.K.sz.mell.'!E107)</f>
        <v>0</v>
      </c>
      <c r="F107" s="61">
        <f>SUM('3.K.mell.'!F106,'2.K.mell.'!F106,'4.K.sz.mell.'!F107)</f>
        <v>0</v>
      </c>
      <c r="G107" s="61">
        <f>SUM('3.K.mell.'!G106,'2.K.mell.'!G106,'4.K.sz.mell.'!G107)</f>
        <v>0</v>
      </c>
      <c r="H107" s="61">
        <f>SUM('3.K.mell.'!H106,'2.K.mell.'!H106,'4.K.sz.mell.'!H107)</f>
        <v>0</v>
      </c>
      <c r="I107" s="61">
        <f>SUM('3.K.mell.'!I106,'2.K.mell.'!I106,'4.K.sz.mell.'!I107)</f>
        <v>0</v>
      </c>
      <c r="J107" s="61">
        <f>SUM('3.K.mell.'!J106,'2.K.mell.'!J106,'4.K.sz.mell.'!J107)</f>
        <v>0</v>
      </c>
      <c r="K107" s="61">
        <f>SUM('3.K.mell.'!K106,'2.K.mell.'!K106,'4.K.sz.mell.'!K107)</f>
        <v>0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17"/>
      <c r="Z107" s="17"/>
    </row>
    <row r="108" spans="1:26" ht="15">
      <c r="A108" s="30" t="s">
        <v>177</v>
      </c>
      <c r="B108" s="5" t="s">
        <v>178</v>
      </c>
      <c r="C108" s="53">
        <f>SUM('3.K.mell.'!C107,'2.K.mell.'!C107,'4.K.sz.mell.'!C108)</f>
        <v>0</v>
      </c>
      <c r="D108" s="53">
        <f>SUM('3.K.mell.'!D107,'2.K.mell.'!D107,'4.K.sz.mell.'!D108)</f>
        <v>0</v>
      </c>
      <c r="E108" s="53">
        <f>SUM('3.K.mell.'!E107,'2.K.mell.'!E107,'4.K.sz.mell.'!E108)</f>
        <v>0</v>
      </c>
      <c r="F108" s="61">
        <f>SUM('3.K.mell.'!F107,'2.K.mell.'!F107,'4.K.sz.mell.'!F108)</f>
        <v>0</v>
      </c>
      <c r="G108" s="61">
        <f>SUM('3.K.mell.'!G107,'2.K.mell.'!G107,'4.K.sz.mell.'!G108)</f>
        <v>0</v>
      </c>
      <c r="H108" s="61">
        <f>SUM('3.K.mell.'!H107,'2.K.mell.'!H107,'4.K.sz.mell.'!H108)</f>
        <v>0</v>
      </c>
      <c r="I108" s="61">
        <f>SUM('3.K.mell.'!I107,'2.K.mell.'!I107,'4.K.sz.mell.'!I108)</f>
        <v>0</v>
      </c>
      <c r="J108" s="61">
        <f>SUM('3.K.mell.'!J107,'2.K.mell.'!J107,'4.K.sz.mell.'!J108)</f>
        <v>0</v>
      </c>
      <c r="K108" s="61">
        <f>SUM('3.K.mell.'!K107,'2.K.mell.'!K107,'4.K.sz.mell.'!K108)</f>
        <v>0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7"/>
      <c r="Z108" s="17"/>
    </row>
    <row r="109" spans="1:26" ht="15">
      <c r="A109" s="30" t="s">
        <v>179</v>
      </c>
      <c r="B109" s="5" t="s">
        <v>180</v>
      </c>
      <c r="C109" s="53">
        <f>SUM('3.K.mell.'!C108,'2.K.mell.'!C108,'4.K.sz.mell.'!C109)</f>
        <v>0</v>
      </c>
      <c r="D109" s="53">
        <f>SUM('3.K.mell.'!D108,'2.K.mell.'!D108,'4.K.sz.mell.'!D109)</f>
        <v>0</v>
      </c>
      <c r="E109" s="53">
        <f>SUM('3.K.mell.'!E108,'2.K.mell.'!E108,'4.K.sz.mell.'!E109)</f>
        <v>0</v>
      </c>
      <c r="F109" s="61">
        <f>SUM('3.K.mell.'!F108,'2.K.mell.'!F108,'4.K.sz.mell.'!F109)</f>
        <v>0</v>
      </c>
      <c r="G109" s="61">
        <f>SUM('3.K.mell.'!G108,'2.K.mell.'!G108,'4.K.sz.mell.'!G109)</f>
        <v>15096</v>
      </c>
      <c r="H109" s="61">
        <f>SUM('3.K.mell.'!H108,'2.K.mell.'!H108,'4.K.sz.mell.'!H109)</f>
        <v>5807</v>
      </c>
      <c r="I109" s="61">
        <f>SUM('3.K.mell.'!I108,'2.K.mell.'!I108,'4.K.sz.mell.'!I109)</f>
        <v>5807</v>
      </c>
      <c r="J109" s="61">
        <f>SUM('3.K.mell.'!J108,'2.K.mell.'!J108,'4.K.sz.mell.'!J109)</f>
        <v>0</v>
      </c>
      <c r="K109" s="61">
        <f>SUM('3.K.mell.'!K108,'2.K.mell.'!K108,'4.K.sz.mell.'!K109)</f>
        <v>0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7"/>
      <c r="Z109" s="17"/>
    </row>
    <row r="110" spans="1:26" ht="15">
      <c r="A110" s="12" t="s">
        <v>181</v>
      </c>
      <c r="B110" s="7" t="s">
        <v>182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7"/>
      <c r="Z110" s="17"/>
    </row>
    <row r="111" spans="1:26" ht="15">
      <c r="A111" s="30" t="s">
        <v>183</v>
      </c>
      <c r="B111" s="5" t="s">
        <v>184</v>
      </c>
      <c r="C111" s="53">
        <f>SUM('3.K.mell.'!C110,'2.K.mell.'!C110,'4.K.sz.mell.'!C111)</f>
        <v>0</v>
      </c>
      <c r="D111" s="53">
        <f>SUM('3.K.mell.'!D110,'2.K.mell.'!D110,'4.K.sz.mell.'!D111)</f>
        <v>0</v>
      </c>
      <c r="E111" s="53">
        <f>SUM('3.K.mell.'!E110,'2.K.mell.'!E110,'4.K.sz.mell.'!E111)</f>
        <v>0</v>
      </c>
      <c r="F111" s="61">
        <v>0</v>
      </c>
      <c r="G111" s="61">
        <f>SUM('3.K.mell.'!G110,'2.K.mell.'!G110,'4.K.sz.mell.'!G111)</f>
        <v>0</v>
      </c>
      <c r="H111" s="61">
        <f>SUM('3.K.mell.'!H110,'2.K.mell.'!H110,'4.K.sz.mell.'!H111)</f>
        <v>0</v>
      </c>
      <c r="I111" s="61">
        <f>SUM('3.K.mell.'!I110,'2.K.mell.'!I110,'4.K.sz.mell.'!I111)</f>
        <v>0</v>
      </c>
      <c r="J111" s="61">
        <f>SUM('3.K.mell.'!J110,'2.K.mell.'!J110,'4.K.sz.mell.'!J111)</f>
        <v>0</v>
      </c>
      <c r="K111" s="61">
        <f>SUM('3.K.mell.'!K110,'2.K.mell.'!K110,'4.K.sz.mell.'!K111)</f>
        <v>0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7"/>
      <c r="Z111" s="17"/>
    </row>
    <row r="112" spans="1:26" ht="15">
      <c r="A112" s="30" t="s">
        <v>185</v>
      </c>
      <c r="B112" s="5" t="s">
        <v>186</v>
      </c>
      <c r="C112" s="53">
        <f>SUM('3.K.mell.'!C111,'2.K.mell.'!C111,'4.K.sz.mell.'!C112)</f>
        <v>0</v>
      </c>
      <c r="D112" s="53">
        <f>SUM('3.K.mell.'!D111,'2.K.mell.'!D111,'4.K.sz.mell.'!D112)</f>
        <v>0</v>
      </c>
      <c r="E112" s="53">
        <f>SUM('3.K.mell.'!E111,'2.K.mell.'!E111,'4.K.sz.mell.'!E112)</f>
        <v>0</v>
      </c>
      <c r="F112" s="61">
        <v>0</v>
      </c>
      <c r="G112" s="61">
        <f>SUM('3.K.mell.'!G111,'2.K.mell.'!G111,'4.K.sz.mell.'!G112)</f>
        <v>0</v>
      </c>
      <c r="H112" s="61">
        <f>SUM('3.K.mell.'!H111,'2.K.mell.'!H111,'4.K.sz.mell.'!H112)</f>
        <v>0</v>
      </c>
      <c r="I112" s="61">
        <f>SUM('3.K.mell.'!I111,'2.K.mell.'!I111,'4.K.sz.mell.'!I112)</f>
        <v>0</v>
      </c>
      <c r="J112" s="61">
        <f>SUM('3.K.mell.'!J111,'2.K.mell.'!J111,'4.K.sz.mell.'!J112)</f>
        <v>0</v>
      </c>
      <c r="K112" s="61">
        <f>SUM('3.K.mell.'!K111,'2.K.mell.'!K111,'4.K.sz.mell.'!K112)</f>
        <v>0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7"/>
      <c r="Z112" s="17"/>
    </row>
    <row r="113" spans="1:26" ht="15">
      <c r="A113" s="30" t="s">
        <v>187</v>
      </c>
      <c r="B113" s="5" t="s">
        <v>188</v>
      </c>
      <c r="C113" s="53">
        <f>SUM('3.K.mell.'!C112,'2.K.mell.'!C112,'4.K.sz.mell.'!C113)</f>
        <v>0</v>
      </c>
      <c r="D113" s="53">
        <f>SUM('3.K.mell.'!D112,'2.K.mell.'!D112,'4.K.sz.mell.'!D113)</f>
        <v>0</v>
      </c>
      <c r="E113" s="53">
        <f>SUM('3.K.mell.'!E112,'2.K.mell.'!E112,'4.K.sz.mell.'!E113)</f>
        <v>0</v>
      </c>
      <c r="F113" s="61">
        <v>0</v>
      </c>
      <c r="G113" s="61">
        <f>SUM('3.K.mell.'!G112,'2.K.mell.'!G112,'4.K.sz.mell.'!G113)</f>
        <v>0</v>
      </c>
      <c r="H113" s="61">
        <f>SUM('3.K.mell.'!H112,'2.K.mell.'!H112,'4.K.sz.mell.'!H113)</f>
        <v>0</v>
      </c>
      <c r="I113" s="61">
        <f>SUM('3.K.mell.'!I112,'2.K.mell.'!I112,'4.K.sz.mell.'!I113)</f>
        <v>0</v>
      </c>
      <c r="J113" s="61">
        <f>SUM('3.K.mell.'!J112,'2.K.mell.'!J112,'4.K.sz.mell.'!J113)</f>
        <v>0</v>
      </c>
      <c r="K113" s="61">
        <f>SUM('3.K.mell.'!K112,'2.K.mell.'!K112,'4.K.sz.mell.'!K113)</f>
        <v>0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7"/>
      <c r="Z113" s="17"/>
    </row>
    <row r="114" spans="1:26" ht="15">
      <c r="A114" s="31" t="s">
        <v>331</v>
      </c>
      <c r="B114" s="32" t="s">
        <v>189</v>
      </c>
      <c r="C114" s="61">
        <v>0</v>
      </c>
      <c r="D114" s="61">
        <v>0</v>
      </c>
      <c r="E114" s="61">
        <v>0</v>
      </c>
      <c r="F114" s="61">
        <f aca="true" t="shared" si="0" ref="F114:K114">SUM(F102,F107,F108,F109,F110,F111,F112,F113)</f>
        <v>0</v>
      </c>
      <c r="G114" s="61">
        <f t="shared" si="0"/>
        <v>15096</v>
      </c>
      <c r="H114" s="61">
        <f t="shared" si="0"/>
        <v>5807</v>
      </c>
      <c r="I114" s="61">
        <f t="shared" si="0"/>
        <v>5807</v>
      </c>
      <c r="J114" s="61">
        <f t="shared" si="0"/>
        <v>0</v>
      </c>
      <c r="K114" s="61">
        <f t="shared" si="0"/>
        <v>0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17"/>
      <c r="Z114" s="17"/>
    </row>
    <row r="115" spans="1:26" ht="15">
      <c r="A115" s="30" t="s">
        <v>190</v>
      </c>
      <c r="B115" s="5" t="s">
        <v>191</v>
      </c>
      <c r="C115" s="53">
        <f>SUM('3.K.mell.'!C114,'2.K.mell.'!C114,'4.K.sz.mell.'!C115)</f>
        <v>0</v>
      </c>
      <c r="D115" s="53">
        <f>SUM('3.K.mell.'!D114,'2.K.mell.'!D114,'4.K.sz.mell.'!D115)</f>
        <v>0</v>
      </c>
      <c r="E115" s="53">
        <f>SUM('3.K.mell.'!E114,'2.K.mell.'!E114,'4.K.sz.mell.'!E115)</f>
        <v>0</v>
      </c>
      <c r="F115" s="61">
        <f>SUM('3.K.mell.'!F114,'2.K.mell.'!F114,'4.K.sz.mell.'!F115)</f>
        <v>0</v>
      </c>
      <c r="G115" s="61">
        <f>SUM('3.K.mell.'!G114,'2.K.mell.'!G114,'4.K.sz.mell.'!G115)</f>
        <v>0</v>
      </c>
      <c r="H115" s="61">
        <f>SUM('3.K.mell.'!H114,'2.K.mell.'!H114,'4.K.sz.mell.'!H115)</f>
        <v>0</v>
      </c>
      <c r="I115" s="61">
        <f>SUM('3.K.mell.'!I114,'2.K.mell.'!I114,'4.K.sz.mell.'!I115)</f>
        <v>0</v>
      </c>
      <c r="J115" s="61">
        <f>SUM('3.K.mell.'!J114,'2.K.mell.'!J114,'4.K.sz.mell.'!J115)</f>
        <v>0</v>
      </c>
      <c r="K115" s="61">
        <f>SUM('3.K.mell.'!K114,'2.K.mell.'!K114,'4.K.sz.mell.'!K115)</f>
        <v>0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7"/>
      <c r="Z115" s="17"/>
    </row>
    <row r="116" spans="1:26" ht="15">
      <c r="A116" s="11" t="s">
        <v>192</v>
      </c>
      <c r="B116" s="5" t="s">
        <v>193</v>
      </c>
      <c r="C116" s="53">
        <f>SUM('3.K.mell.'!C115,'2.K.mell.'!C115,'4.K.sz.mell.'!C116)</f>
        <v>0</v>
      </c>
      <c r="D116" s="53">
        <f>SUM('3.K.mell.'!D115,'2.K.mell.'!D115,'4.K.sz.mell.'!D116)</f>
        <v>0</v>
      </c>
      <c r="E116" s="53">
        <f>SUM('3.K.mell.'!E115,'2.K.mell.'!E115,'4.K.sz.mell.'!E116)</f>
        <v>0</v>
      </c>
      <c r="F116" s="61">
        <f>SUM('3.K.mell.'!F115,'2.K.mell.'!F115,'4.K.sz.mell.'!F116)</f>
        <v>0</v>
      </c>
      <c r="G116" s="61">
        <f>SUM('3.K.mell.'!G115,'2.K.mell.'!G115,'4.K.sz.mell.'!G116)</f>
        <v>0</v>
      </c>
      <c r="H116" s="61">
        <f>SUM('3.K.mell.'!H115,'2.K.mell.'!H115,'4.K.sz.mell.'!H116)</f>
        <v>0</v>
      </c>
      <c r="I116" s="61">
        <f>SUM('3.K.mell.'!I115,'2.K.mell.'!I115,'4.K.sz.mell.'!I116)</f>
        <v>0</v>
      </c>
      <c r="J116" s="61">
        <f>SUM('3.K.mell.'!J115,'2.K.mell.'!J115,'4.K.sz.mell.'!J116)</f>
        <v>0</v>
      </c>
      <c r="K116" s="61">
        <f>SUM('3.K.mell.'!K115,'2.K.mell.'!K115,'4.K.sz.mell.'!K116)</f>
        <v>0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7"/>
      <c r="Z116" s="17"/>
    </row>
    <row r="117" spans="1:26" ht="15">
      <c r="A117" s="30" t="s">
        <v>364</v>
      </c>
      <c r="B117" s="5" t="s">
        <v>194</v>
      </c>
      <c r="C117" s="53">
        <f>SUM('3.K.mell.'!C116,'2.K.mell.'!C116,'4.K.sz.mell.'!C117)</f>
        <v>0</v>
      </c>
      <c r="D117" s="53">
        <f>SUM('3.K.mell.'!D116,'2.K.mell.'!D116,'4.K.sz.mell.'!D117)</f>
        <v>0</v>
      </c>
      <c r="E117" s="53">
        <f>SUM('3.K.mell.'!E116,'2.K.mell.'!E116,'4.K.sz.mell.'!E117)</f>
        <v>0</v>
      </c>
      <c r="F117" s="61">
        <f>SUM('3.K.mell.'!F116,'2.K.mell.'!F116,'4.K.sz.mell.'!F117)</f>
        <v>0</v>
      </c>
      <c r="G117" s="61">
        <f>SUM('3.K.mell.'!G116,'2.K.mell.'!G116,'4.K.sz.mell.'!G117)</f>
        <v>0</v>
      </c>
      <c r="H117" s="61">
        <f>SUM('3.K.mell.'!H116,'2.K.mell.'!H116,'4.K.sz.mell.'!H117)</f>
        <v>0</v>
      </c>
      <c r="I117" s="61">
        <f>SUM('3.K.mell.'!I116,'2.K.mell.'!I116,'4.K.sz.mell.'!I117)</f>
        <v>0</v>
      </c>
      <c r="J117" s="61">
        <f>SUM('3.K.mell.'!J116,'2.K.mell.'!J116,'4.K.sz.mell.'!J117)</f>
        <v>0</v>
      </c>
      <c r="K117" s="61">
        <f>SUM('3.K.mell.'!K116,'2.K.mell.'!K116,'4.K.sz.mell.'!K117)</f>
        <v>0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7"/>
      <c r="Z117" s="17"/>
    </row>
    <row r="118" spans="1:26" ht="15">
      <c r="A118" s="30" t="s">
        <v>333</v>
      </c>
      <c r="B118" s="5" t="s">
        <v>195</v>
      </c>
      <c r="C118" s="53">
        <f>SUM('3.K.mell.'!C117,'2.K.mell.'!C117,'4.K.sz.mell.'!C118)</f>
        <v>0</v>
      </c>
      <c r="D118" s="53">
        <f>SUM('3.K.mell.'!D117,'2.K.mell.'!D117,'4.K.sz.mell.'!D118)</f>
        <v>0</v>
      </c>
      <c r="E118" s="53">
        <f>SUM('3.K.mell.'!E117,'2.K.mell.'!E117,'4.K.sz.mell.'!E118)</f>
        <v>0</v>
      </c>
      <c r="F118" s="61">
        <f>SUM('3.K.mell.'!F117,'2.K.mell.'!F117,'4.K.sz.mell.'!F118)</f>
        <v>0</v>
      </c>
      <c r="G118" s="61">
        <f>SUM('3.K.mell.'!G117,'2.K.mell.'!G117,'4.K.sz.mell.'!G118)</f>
        <v>0</v>
      </c>
      <c r="H118" s="61">
        <f>SUM('3.K.mell.'!H117,'2.K.mell.'!H117,'4.K.sz.mell.'!H118)</f>
        <v>0</v>
      </c>
      <c r="I118" s="61">
        <f>SUM('3.K.mell.'!I117,'2.K.mell.'!I117,'4.K.sz.mell.'!I118)</f>
        <v>0</v>
      </c>
      <c r="J118" s="61">
        <f>SUM('3.K.mell.'!J117,'2.K.mell.'!J117,'4.K.sz.mell.'!J118)</f>
        <v>0</v>
      </c>
      <c r="K118" s="61">
        <f>SUM('3.K.mell.'!K117,'2.K.mell.'!K117,'4.K.sz.mell.'!K118)</f>
        <v>0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7"/>
      <c r="Z118" s="17"/>
    </row>
    <row r="119" spans="1:26" ht="15">
      <c r="A119" s="31" t="s">
        <v>334</v>
      </c>
      <c r="B119" s="32" t="s">
        <v>196</v>
      </c>
      <c r="C119" s="53">
        <f>SUM('3.K.mell.'!C118,'2.K.mell.'!C118,'4.K.sz.mell.'!C119)</f>
        <v>0</v>
      </c>
      <c r="D119" s="53">
        <f>SUM('3.K.mell.'!D118,'2.K.mell.'!D118,'4.K.sz.mell.'!D119)</f>
        <v>0</v>
      </c>
      <c r="E119" s="53">
        <f>SUM('3.K.mell.'!E118,'2.K.mell.'!E118,'4.K.sz.mell.'!E119)</f>
        <v>0</v>
      </c>
      <c r="F119" s="61">
        <f>SUM('3.K.mell.'!F118,'2.K.mell.'!F118,'4.K.sz.mell.'!F119)</f>
        <v>0</v>
      </c>
      <c r="G119" s="61">
        <f>SUM('3.K.mell.'!G118,'2.K.mell.'!G118,'4.K.sz.mell.'!G119)</f>
        <v>0</v>
      </c>
      <c r="H119" s="61">
        <f>SUM('3.K.mell.'!H118,'2.K.mell.'!H118,'4.K.sz.mell.'!H119)</f>
        <v>0</v>
      </c>
      <c r="I119" s="61">
        <f>SUM('3.K.mell.'!I118,'2.K.mell.'!I118,'4.K.sz.mell.'!I119)</f>
        <v>0</v>
      </c>
      <c r="J119" s="61">
        <f>SUM('3.K.mell.'!J118,'2.K.mell.'!J118,'4.K.sz.mell.'!J119)</f>
        <v>0</v>
      </c>
      <c r="K119" s="61">
        <f>SUM('3.K.mell.'!K118,'2.K.mell.'!K118,'4.K.sz.mell.'!K119)</f>
        <v>0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17"/>
      <c r="Z119" s="17"/>
    </row>
    <row r="120" spans="1:26" ht="15">
      <c r="A120" s="11" t="s">
        <v>197</v>
      </c>
      <c r="B120" s="5" t="s">
        <v>198</v>
      </c>
      <c r="C120" s="53">
        <f>SUM('3.K.mell.'!C119,'2.K.mell.'!C119,'4.K.sz.mell.'!C120)</f>
        <v>0</v>
      </c>
      <c r="D120" s="53">
        <f>SUM('3.K.mell.'!D119,'2.K.mell.'!D119,'4.K.sz.mell.'!D120)</f>
        <v>0</v>
      </c>
      <c r="E120" s="53">
        <f>SUM('3.K.mell.'!E119,'2.K.mell.'!E119,'4.K.sz.mell.'!E120)</f>
        <v>0</v>
      </c>
      <c r="F120" s="61">
        <f>SUM('3.K.mell.'!F119,'2.K.mell.'!F119,'4.K.sz.mell.'!F120)</f>
        <v>0</v>
      </c>
      <c r="G120" s="61">
        <f>SUM('3.K.mell.'!G119,'2.K.mell.'!G119,'4.K.sz.mell.'!G120)</f>
        <v>0</v>
      </c>
      <c r="H120" s="61">
        <f>SUM('3.K.mell.'!H119,'2.K.mell.'!H119,'4.K.sz.mell.'!H120)</f>
        <v>0</v>
      </c>
      <c r="I120" s="61">
        <f>SUM('3.K.mell.'!I119,'2.K.mell.'!I119,'4.K.sz.mell.'!I120)</f>
        <v>0</v>
      </c>
      <c r="J120" s="61">
        <f>SUM('3.K.mell.'!J119,'2.K.mell.'!J119,'4.K.sz.mell.'!J120)</f>
        <v>0</v>
      </c>
      <c r="K120" s="61">
        <f>SUM('3.K.mell.'!K119,'2.K.mell.'!K119,'4.K.sz.mell.'!K120)</f>
        <v>0</v>
      </c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7"/>
      <c r="Z120" s="17"/>
    </row>
    <row r="121" spans="1:26" ht="15.75">
      <c r="A121" s="33" t="s">
        <v>368</v>
      </c>
      <c r="B121" s="34" t="s">
        <v>199</v>
      </c>
      <c r="C121" s="61">
        <v>0</v>
      </c>
      <c r="D121" s="61">
        <v>0</v>
      </c>
      <c r="E121" s="61">
        <v>0</v>
      </c>
      <c r="F121" s="61">
        <f aca="true" t="shared" si="1" ref="F121:K121">SUM(F114,F119,F120)</f>
        <v>0</v>
      </c>
      <c r="G121" s="61">
        <f t="shared" si="1"/>
        <v>15096</v>
      </c>
      <c r="H121" s="61">
        <f t="shared" si="1"/>
        <v>5807</v>
      </c>
      <c r="I121" s="61">
        <f t="shared" si="1"/>
        <v>5807</v>
      </c>
      <c r="J121" s="61">
        <f t="shared" si="1"/>
        <v>0</v>
      </c>
      <c r="K121" s="61">
        <f t="shared" si="1"/>
        <v>0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17"/>
      <c r="Z121" s="17"/>
    </row>
    <row r="122" spans="1:26" ht="15.75">
      <c r="A122" s="37" t="s">
        <v>404</v>
      </c>
      <c r="B122" s="38"/>
      <c r="C122" s="61">
        <f aca="true" t="shared" si="2" ref="C122:K122">SUM(C98,C121)</f>
        <v>228567</v>
      </c>
      <c r="D122" s="61">
        <f t="shared" si="2"/>
        <v>49803</v>
      </c>
      <c r="E122" s="61">
        <f t="shared" si="2"/>
        <v>4294</v>
      </c>
      <c r="F122" s="61">
        <f t="shared" si="2"/>
        <v>282664</v>
      </c>
      <c r="G122" s="61">
        <f t="shared" si="2"/>
        <v>389958</v>
      </c>
      <c r="H122" s="61">
        <f t="shared" si="2"/>
        <v>336350</v>
      </c>
      <c r="I122" s="61">
        <f t="shared" si="2"/>
        <v>232367</v>
      </c>
      <c r="J122" s="61">
        <f t="shared" si="2"/>
        <v>99689</v>
      </c>
      <c r="K122" s="61">
        <f t="shared" si="2"/>
        <v>4294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ht="15">
      <c r="B123" s="17"/>
      <c r="C123" s="17"/>
      <c r="D123" s="17"/>
      <c r="E123" s="17"/>
      <c r="F123" s="52"/>
      <c r="G123" s="52"/>
      <c r="H123" s="52"/>
      <c r="I123" s="52"/>
      <c r="J123" s="52"/>
      <c r="K123" s="52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2:26" ht="15">
      <c r="B124" s="17"/>
      <c r="C124" s="17"/>
      <c r="D124" s="17"/>
      <c r="E124" s="17"/>
      <c r="F124" s="52"/>
      <c r="G124" s="52"/>
      <c r="H124" s="52"/>
      <c r="I124" s="52"/>
      <c r="J124" s="52"/>
      <c r="K124" s="52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2:26" ht="15">
      <c r="B125" s="17"/>
      <c r="C125" s="17"/>
      <c r="D125" s="17"/>
      <c r="E125" s="17"/>
      <c r="F125" s="52"/>
      <c r="G125" s="52"/>
      <c r="H125" s="52"/>
      <c r="I125" s="52"/>
      <c r="J125" s="52"/>
      <c r="K125" s="52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2:26" ht="15">
      <c r="B126" s="17"/>
      <c r="C126" s="17"/>
      <c r="D126" s="17"/>
      <c r="E126" s="17"/>
      <c r="F126" s="52"/>
      <c r="G126" s="52"/>
      <c r="H126" s="52"/>
      <c r="I126" s="52"/>
      <c r="J126" s="52"/>
      <c r="K126" s="52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2:26" ht="15">
      <c r="B127" s="17"/>
      <c r="C127" s="17"/>
      <c r="D127" s="17"/>
      <c r="E127" s="17"/>
      <c r="F127" s="52"/>
      <c r="G127" s="52"/>
      <c r="H127" s="52"/>
      <c r="I127" s="52"/>
      <c r="J127" s="52"/>
      <c r="K127" s="52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2:26" ht="15">
      <c r="B128" s="17"/>
      <c r="C128" s="17"/>
      <c r="D128" s="17"/>
      <c r="E128" s="17"/>
      <c r="F128" s="52"/>
      <c r="G128" s="52"/>
      <c r="H128" s="52"/>
      <c r="I128" s="52"/>
      <c r="J128" s="52"/>
      <c r="K128" s="52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ht="15">
      <c r="B129" s="17"/>
      <c r="C129" s="17"/>
      <c r="D129" s="17"/>
      <c r="E129" s="17"/>
      <c r="F129" s="52"/>
      <c r="G129" s="52"/>
      <c r="H129" s="52"/>
      <c r="I129" s="52"/>
      <c r="J129" s="52"/>
      <c r="K129" s="52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ht="15">
      <c r="B130" s="17"/>
      <c r="C130" s="17"/>
      <c r="D130" s="17"/>
      <c r="E130" s="17"/>
      <c r="F130" s="52"/>
      <c r="G130" s="52"/>
      <c r="H130" s="52"/>
      <c r="I130" s="52"/>
      <c r="J130" s="52"/>
      <c r="K130" s="52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ht="15">
      <c r="B131" s="17"/>
      <c r="C131" s="17"/>
      <c r="D131" s="17"/>
      <c r="E131" s="17"/>
      <c r="F131" s="52"/>
      <c r="G131" s="52"/>
      <c r="H131" s="52"/>
      <c r="I131" s="52"/>
      <c r="J131" s="52"/>
      <c r="K131" s="52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ht="15">
      <c r="B132" s="17"/>
      <c r="C132" s="17"/>
      <c r="D132" s="17"/>
      <c r="E132" s="17"/>
      <c r="F132" s="52"/>
      <c r="G132" s="52"/>
      <c r="H132" s="52"/>
      <c r="I132" s="52"/>
      <c r="J132" s="52"/>
      <c r="K132" s="52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ht="15">
      <c r="B133" s="17"/>
      <c r="C133" s="17"/>
      <c r="D133" s="17"/>
      <c r="E133" s="17"/>
      <c r="F133" s="52"/>
      <c r="G133" s="52"/>
      <c r="H133" s="52"/>
      <c r="I133" s="52"/>
      <c r="J133" s="52"/>
      <c r="K133" s="52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ht="15">
      <c r="B134" s="17"/>
      <c r="C134" s="17"/>
      <c r="D134" s="17"/>
      <c r="E134" s="17"/>
      <c r="F134" s="52"/>
      <c r="G134" s="52"/>
      <c r="H134" s="52"/>
      <c r="I134" s="52"/>
      <c r="J134" s="52"/>
      <c r="K134" s="52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ht="15">
      <c r="B135" s="17"/>
      <c r="C135" s="17"/>
      <c r="D135" s="17"/>
      <c r="E135" s="17"/>
      <c r="F135" s="52"/>
      <c r="G135" s="52"/>
      <c r="H135" s="52"/>
      <c r="I135" s="52"/>
      <c r="J135" s="52"/>
      <c r="K135" s="52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ht="15">
      <c r="B136" s="17"/>
      <c r="C136" s="17"/>
      <c r="D136" s="17"/>
      <c r="E136" s="17"/>
      <c r="F136" s="52"/>
      <c r="G136" s="52"/>
      <c r="H136" s="52"/>
      <c r="I136" s="52"/>
      <c r="J136" s="52"/>
      <c r="K136" s="52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ht="15">
      <c r="B137" s="17"/>
      <c r="C137" s="17"/>
      <c r="D137" s="17"/>
      <c r="E137" s="17"/>
      <c r="F137" s="52"/>
      <c r="G137" s="52"/>
      <c r="H137" s="52"/>
      <c r="I137" s="52"/>
      <c r="J137" s="52"/>
      <c r="K137" s="52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ht="15">
      <c r="B138" s="17"/>
      <c r="C138" s="17"/>
      <c r="D138" s="17"/>
      <c r="E138" s="17"/>
      <c r="F138" s="52"/>
      <c r="G138" s="52"/>
      <c r="H138" s="52"/>
      <c r="I138" s="52"/>
      <c r="J138" s="52"/>
      <c r="K138" s="52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ht="15">
      <c r="B139" s="17"/>
      <c r="C139" s="17"/>
      <c r="D139" s="17"/>
      <c r="E139" s="17"/>
      <c r="F139" s="52"/>
      <c r="G139" s="52"/>
      <c r="H139" s="52"/>
      <c r="I139" s="52"/>
      <c r="J139" s="52"/>
      <c r="K139" s="52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ht="15">
      <c r="B140" s="17"/>
      <c r="C140" s="17"/>
      <c r="D140" s="17"/>
      <c r="E140" s="17"/>
      <c r="F140" s="52"/>
      <c r="G140" s="52"/>
      <c r="H140" s="52"/>
      <c r="I140" s="52"/>
      <c r="J140" s="52"/>
      <c r="K140" s="52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ht="15">
      <c r="B141" s="17"/>
      <c r="C141" s="17"/>
      <c r="D141" s="17"/>
      <c r="E141" s="17"/>
      <c r="F141" s="52"/>
      <c r="G141" s="52"/>
      <c r="H141" s="52"/>
      <c r="I141" s="52"/>
      <c r="J141" s="52"/>
      <c r="K141" s="52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ht="15">
      <c r="B142" s="17"/>
      <c r="C142" s="17"/>
      <c r="D142" s="17"/>
      <c r="E142" s="17"/>
      <c r="F142" s="52"/>
      <c r="G142" s="52"/>
      <c r="H142" s="52"/>
      <c r="I142" s="52"/>
      <c r="J142" s="52"/>
      <c r="K142" s="52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ht="15">
      <c r="B143" s="17"/>
      <c r="C143" s="17"/>
      <c r="D143" s="17"/>
      <c r="E143" s="17"/>
      <c r="F143" s="52"/>
      <c r="G143" s="52"/>
      <c r="H143" s="52"/>
      <c r="I143" s="52"/>
      <c r="J143" s="52"/>
      <c r="K143" s="52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ht="15">
      <c r="B144" s="17"/>
      <c r="C144" s="17"/>
      <c r="D144" s="17"/>
      <c r="E144" s="17"/>
      <c r="F144" s="52"/>
      <c r="G144" s="52"/>
      <c r="H144" s="52"/>
      <c r="I144" s="52"/>
      <c r="J144" s="52"/>
      <c r="K144" s="52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ht="15">
      <c r="B145" s="17"/>
      <c r="C145" s="17"/>
      <c r="D145" s="17"/>
      <c r="E145" s="17"/>
      <c r="F145" s="52"/>
      <c r="G145" s="52"/>
      <c r="H145" s="52"/>
      <c r="I145" s="52"/>
      <c r="J145" s="52"/>
      <c r="K145" s="52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 ht="15">
      <c r="B146" s="17"/>
      <c r="C146" s="17"/>
      <c r="D146" s="17"/>
      <c r="E146" s="17"/>
      <c r="F146" s="52"/>
      <c r="G146" s="52"/>
      <c r="H146" s="52"/>
      <c r="I146" s="52"/>
      <c r="J146" s="52"/>
      <c r="K146" s="52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ht="15">
      <c r="B147" s="17"/>
      <c r="C147" s="17"/>
      <c r="D147" s="17"/>
      <c r="E147" s="17"/>
      <c r="F147" s="52"/>
      <c r="G147" s="52"/>
      <c r="H147" s="52"/>
      <c r="I147" s="52"/>
      <c r="J147" s="52"/>
      <c r="K147" s="52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 ht="15">
      <c r="B148" s="17"/>
      <c r="C148" s="17"/>
      <c r="D148" s="17"/>
      <c r="E148" s="17"/>
      <c r="F148" s="52"/>
      <c r="G148" s="52"/>
      <c r="H148" s="52"/>
      <c r="I148" s="52"/>
      <c r="J148" s="52"/>
      <c r="K148" s="52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 ht="15">
      <c r="B149" s="17"/>
      <c r="C149" s="17"/>
      <c r="D149" s="17"/>
      <c r="E149" s="17"/>
      <c r="F149" s="52"/>
      <c r="G149" s="52"/>
      <c r="H149" s="52"/>
      <c r="I149" s="52"/>
      <c r="J149" s="52"/>
      <c r="K149" s="52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ht="15">
      <c r="B150" s="17"/>
      <c r="C150" s="17"/>
      <c r="D150" s="17"/>
      <c r="E150" s="17"/>
      <c r="F150" s="52"/>
      <c r="G150" s="52"/>
      <c r="H150" s="52"/>
      <c r="I150" s="52"/>
      <c r="J150" s="52"/>
      <c r="K150" s="52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 ht="15">
      <c r="B151" s="17"/>
      <c r="C151" s="17"/>
      <c r="D151" s="17"/>
      <c r="E151" s="17"/>
      <c r="F151" s="52"/>
      <c r="G151" s="52"/>
      <c r="H151" s="52"/>
      <c r="I151" s="52"/>
      <c r="J151" s="52"/>
      <c r="K151" s="52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 ht="15">
      <c r="B152" s="17"/>
      <c r="C152" s="17"/>
      <c r="D152" s="17"/>
      <c r="E152" s="17"/>
      <c r="F152" s="52"/>
      <c r="G152" s="52"/>
      <c r="H152" s="52"/>
      <c r="I152" s="52"/>
      <c r="J152" s="52"/>
      <c r="K152" s="52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ht="15">
      <c r="B153" s="17"/>
      <c r="C153" s="17"/>
      <c r="D153" s="17"/>
      <c r="E153" s="17"/>
      <c r="F153" s="52"/>
      <c r="G153" s="52"/>
      <c r="H153" s="52"/>
      <c r="I153" s="52"/>
      <c r="J153" s="52"/>
      <c r="K153" s="52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 ht="15">
      <c r="B154" s="17"/>
      <c r="C154" s="17"/>
      <c r="D154" s="17"/>
      <c r="E154" s="17"/>
      <c r="F154" s="52"/>
      <c r="G154" s="52"/>
      <c r="H154" s="52"/>
      <c r="I154" s="52"/>
      <c r="J154" s="52"/>
      <c r="K154" s="52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 ht="15">
      <c r="B155" s="17"/>
      <c r="C155" s="17"/>
      <c r="D155" s="17"/>
      <c r="E155" s="17"/>
      <c r="F155" s="52"/>
      <c r="G155" s="52"/>
      <c r="H155" s="52"/>
      <c r="I155" s="52"/>
      <c r="J155" s="52"/>
      <c r="K155" s="52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 ht="15">
      <c r="B156" s="17"/>
      <c r="C156" s="17"/>
      <c r="D156" s="17"/>
      <c r="E156" s="17"/>
      <c r="F156" s="52"/>
      <c r="G156" s="52"/>
      <c r="H156" s="52"/>
      <c r="I156" s="52"/>
      <c r="J156" s="52"/>
      <c r="K156" s="52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 ht="15">
      <c r="B157" s="17"/>
      <c r="C157" s="17"/>
      <c r="D157" s="17"/>
      <c r="E157" s="17"/>
      <c r="F157" s="52"/>
      <c r="G157" s="52"/>
      <c r="H157" s="52"/>
      <c r="I157" s="52"/>
      <c r="J157" s="52"/>
      <c r="K157" s="52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 ht="15">
      <c r="B158" s="17"/>
      <c r="C158" s="17"/>
      <c r="D158" s="17"/>
      <c r="E158" s="17"/>
      <c r="F158" s="52"/>
      <c r="G158" s="52"/>
      <c r="H158" s="52"/>
      <c r="I158" s="52"/>
      <c r="J158" s="52"/>
      <c r="K158" s="52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 ht="15">
      <c r="B159" s="17"/>
      <c r="C159" s="17"/>
      <c r="D159" s="17"/>
      <c r="E159" s="17"/>
      <c r="F159" s="52"/>
      <c r="G159" s="52"/>
      <c r="H159" s="52"/>
      <c r="I159" s="52"/>
      <c r="J159" s="52"/>
      <c r="K159" s="52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 ht="15">
      <c r="B160" s="17"/>
      <c r="C160" s="17"/>
      <c r="D160" s="17"/>
      <c r="E160" s="17"/>
      <c r="F160" s="52"/>
      <c r="G160" s="52"/>
      <c r="H160" s="52"/>
      <c r="I160" s="52"/>
      <c r="J160" s="52"/>
      <c r="K160" s="52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 ht="15">
      <c r="B161" s="17"/>
      <c r="C161" s="17"/>
      <c r="D161" s="17"/>
      <c r="E161" s="17"/>
      <c r="F161" s="52"/>
      <c r="G161" s="52"/>
      <c r="H161" s="52"/>
      <c r="I161" s="52"/>
      <c r="J161" s="52"/>
      <c r="K161" s="52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 ht="15">
      <c r="B162" s="17"/>
      <c r="C162" s="17"/>
      <c r="D162" s="17"/>
      <c r="E162" s="17"/>
      <c r="F162" s="52"/>
      <c r="G162" s="52"/>
      <c r="H162" s="52"/>
      <c r="I162" s="52"/>
      <c r="J162" s="52"/>
      <c r="K162" s="52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 ht="15">
      <c r="B163" s="17"/>
      <c r="C163" s="17"/>
      <c r="D163" s="17"/>
      <c r="E163" s="17"/>
      <c r="F163" s="52"/>
      <c r="G163" s="52"/>
      <c r="H163" s="52"/>
      <c r="I163" s="52"/>
      <c r="J163" s="52"/>
      <c r="K163" s="52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 ht="15">
      <c r="B164" s="17"/>
      <c r="C164" s="17"/>
      <c r="D164" s="17"/>
      <c r="E164" s="17"/>
      <c r="F164" s="52"/>
      <c r="G164" s="52"/>
      <c r="H164" s="52"/>
      <c r="I164" s="52"/>
      <c r="J164" s="52"/>
      <c r="K164" s="52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ht="15">
      <c r="B165" s="17"/>
      <c r="C165" s="17"/>
      <c r="D165" s="17"/>
      <c r="E165" s="17"/>
      <c r="F165" s="52"/>
      <c r="G165" s="52"/>
      <c r="H165" s="52"/>
      <c r="I165" s="52"/>
      <c r="J165" s="52"/>
      <c r="K165" s="52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 ht="15">
      <c r="B166" s="17"/>
      <c r="C166" s="17"/>
      <c r="D166" s="17"/>
      <c r="E166" s="17"/>
      <c r="F166" s="52"/>
      <c r="G166" s="52"/>
      <c r="H166" s="52"/>
      <c r="I166" s="52"/>
      <c r="J166" s="52"/>
      <c r="K166" s="52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 ht="15">
      <c r="B167" s="17"/>
      <c r="C167" s="17"/>
      <c r="D167" s="17"/>
      <c r="E167" s="17"/>
      <c r="F167" s="52"/>
      <c r="G167" s="52"/>
      <c r="H167" s="52"/>
      <c r="I167" s="52"/>
      <c r="J167" s="52"/>
      <c r="K167" s="52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 ht="15">
      <c r="B168" s="17"/>
      <c r="C168" s="17"/>
      <c r="D168" s="17"/>
      <c r="E168" s="17"/>
      <c r="F168" s="52"/>
      <c r="G168" s="52"/>
      <c r="H168" s="52"/>
      <c r="I168" s="52"/>
      <c r="J168" s="52"/>
      <c r="K168" s="52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 ht="15">
      <c r="B169" s="17"/>
      <c r="C169" s="17"/>
      <c r="D169" s="17"/>
      <c r="E169" s="17"/>
      <c r="F169" s="52"/>
      <c r="G169" s="52"/>
      <c r="H169" s="52"/>
      <c r="I169" s="52"/>
      <c r="J169" s="52"/>
      <c r="K169" s="52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 ht="15">
      <c r="B170" s="17"/>
      <c r="C170" s="17"/>
      <c r="D170" s="17"/>
      <c r="E170" s="17"/>
      <c r="F170" s="52"/>
      <c r="G170" s="52"/>
      <c r="H170" s="52"/>
      <c r="I170" s="52"/>
      <c r="J170" s="52"/>
      <c r="K170" s="52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2:26" ht="15">
      <c r="B171" s="17"/>
      <c r="C171" s="17"/>
      <c r="D171" s="17"/>
      <c r="E171" s="17"/>
      <c r="F171" s="52"/>
      <c r="G171" s="52"/>
      <c r="H171" s="52"/>
      <c r="I171" s="52"/>
      <c r="J171" s="52"/>
      <c r="K171" s="52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</sheetData>
  <sheetProtection/>
  <mergeCells count="2">
    <mergeCell ref="A1:K1"/>
    <mergeCell ref="A2:K2"/>
  </mergeCells>
  <printOptions/>
  <pageMargins left="0.5118110236220472" right="0.5118110236220472" top="0.15748031496062992" bottom="0.1968503937007874" header="0.31496062992125984" footer="0.31496062992125984"/>
  <pageSetup fitToHeight="1" fitToWidth="1" horizontalDpi="600" verticalDpi="600" orientation="portrait" paperSize="8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A70">
      <selection activeCell="F87" sqref="F87"/>
    </sheetView>
  </sheetViews>
  <sheetFormatPr defaultColWidth="9.140625" defaultRowHeight="15"/>
  <cols>
    <col min="1" max="1" width="88.140625" style="0" customWidth="1"/>
    <col min="3" max="5" width="20.7109375" style="0" hidden="1" customWidth="1"/>
    <col min="6" max="11" width="15.57421875" style="51" customWidth="1"/>
  </cols>
  <sheetData>
    <row r="1" spans="1:11" ht="21" customHeight="1">
      <c r="A1" s="221" t="s">
        <v>508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8.75" customHeight="1">
      <c r="A2" s="219" t="s">
        <v>425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ht="18">
      <c r="A3" s="40"/>
    </row>
    <row r="4" ht="15">
      <c r="A4" s="4"/>
    </row>
    <row r="5" spans="1:11" ht="29.25">
      <c r="A5" s="2" t="s">
        <v>28</v>
      </c>
      <c r="B5" s="3" t="s">
        <v>29</v>
      </c>
      <c r="C5" s="59" t="s">
        <v>461</v>
      </c>
      <c r="D5" s="59" t="s">
        <v>462</v>
      </c>
      <c r="E5" s="59" t="s">
        <v>463</v>
      </c>
      <c r="F5" s="75" t="s">
        <v>474</v>
      </c>
      <c r="G5" s="75" t="s">
        <v>473</v>
      </c>
      <c r="H5" s="75" t="s">
        <v>502</v>
      </c>
      <c r="I5" s="59" t="s">
        <v>461</v>
      </c>
      <c r="J5" s="59" t="s">
        <v>462</v>
      </c>
      <c r="K5" s="59" t="s">
        <v>463</v>
      </c>
    </row>
    <row r="6" spans="1:11" ht="15">
      <c r="A6" s="21" t="s">
        <v>30</v>
      </c>
      <c r="B6" s="22" t="s">
        <v>31</v>
      </c>
      <c r="C6" s="53">
        <f>SUM('3.K.mell.'!C5,'2.K.mell.'!C5,'4.K.sz.mell.'!C6)</f>
        <v>31602</v>
      </c>
      <c r="D6" s="53">
        <f>SUM('3.K.mell.'!D5,'2.K.mell.'!D5,'4.K.sz.mell.'!D6)</f>
        <v>7588</v>
      </c>
      <c r="E6" s="53">
        <f>SUM('3.K.mell.'!E5,'2.K.mell.'!E5,'4.K.sz.mell.'!E6)</f>
        <v>3184</v>
      </c>
      <c r="F6" s="61">
        <f>SUM('3.K.mell.'!F5,'2.K.mell.'!F5,'4.K.sz.mell.'!F6)</f>
        <v>42374</v>
      </c>
      <c r="G6" s="61">
        <f>SUM('3.K.mell.'!G5,'2.K.mell.'!G5,'4.K.sz.mell.'!G6)</f>
        <v>50874</v>
      </c>
      <c r="H6" s="61">
        <f>SUM('3.K.mell.'!H5,'2.K.mell.'!H5,'4.K.sz.mell.'!H6)</f>
        <v>50874</v>
      </c>
      <c r="I6" s="61">
        <f>SUM('3.K.mell.'!I5,'2.K.mell.'!I5,'4.K.sz.mell.'!I6)</f>
        <v>29856</v>
      </c>
      <c r="J6" s="61">
        <f>SUM('3.K.mell.'!J5,'2.K.mell.'!J5,'4.K.sz.mell.'!J6)</f>
        <v>17834</v>
      </c>
      <c r="K6" s="61">
        <f>SUM('3.K.mell.'!K5,'2.K.mell.'!K5,'4.K.sz.mell.'!K6)</f>
        <v>3184</v>
      </c>
    </row>
    <row r="7" spans="1:11" ht="15">
      <c r="A7" s="21" t="s">
        <v>32</v>
      </c>
      <c r="B7" s="23" t="s">
        <v>33</v>
      </c>
      <c r="C7" s="53">
        <f>SUM('3.K.mell.'!C6,'2.K.mell.'!C6,'4.K.sz.mell.'!C7)</f>
        <v>0</v>
      </c>
      <c r="D7" s="53">
        <f>SUM('3.K.mell.'!D6,'2.K.mell.'!D6,'4.K.sz.mell.'!D7)</f>
        <v>0</v>
      </c>
      <c r="E7" s="53">
        <f>SUM('3.K.mell.'!E6,'2.K.mell.'!E6,'4.K.sz.mell.'!E7)</f>
        <v>0</v>
      </c>
      <c r="F7" s="61">
        <f>SUM('3.K.mell.'!F6,'2.K.mell.'!F6,'4.K.sz.mell.'!F7)</f>
        <v>0</v>
      </c>
      <c r="G7" s="61">
        <f>SUM('3.K.mell.'!G6,'2.K.mell.'!G6,'4.K.sz.mell.'!G7)</f>
        <v>0</v>
      </c>
      <c r="H7" s="61">
        <f>SUM('3.K.mell.'!H6,'2.K.mell.'!H6,'4.K.sz.mell.'!H7)</f>
        <v>0</v>
      </c>
      <c r="I7" s="61">
        <f>SUM('3.K.mell.'!I6,'2.K.mell.'!I6,'4.K.sz.mell.'!I7)</f>
        <v>0</v>
      </c>
      <c r="J7" s="61">
        <f>SUM('3.K.mell.'!J6,'2.K.mell.'!J6,'4.K.sz.mell.'!J7)</f>
        <v>0</v>
      </c>
      <c r="K7" s="61">
        <f>SUM('3.K.mell.'!K6,'2.K.mell.'!K6,'4.K.sz.mell.'!K7)</f>
        <v>0</v>
      </c>
    </row>
    <row r="8" spans="1:11" ht="15">
      <c r="A8" s="21" t="s">
        <v>34</v>
      </c>
      <c r="B8" s="23" t="s">
        <v>35</v>
      </c>
      <c r="C8" s="53">
        <f>SUM('3.K.mell.'!C7,'2.K.mell.'!C7,'4.K.sz.mell.'!C8)</f>
        <v>0</v>
      </c>
      <c r="D8" s="53">
        <f>SUM('3.K.mell.'!D7,'2.K.mell.'!D7,'4.K.sz.mell.'!D8)</f>
        <v>0</v>
      </c>
      <c r="E8" s="53">
        <f>SUM('3.K.mell.'!E7,'2.K.mell.'!E7,'4.K.sz.mell.'!E8)</f>
        <v>0</v>
      </c>
      <c r="F8" s="61">
        <f>SUM('3.K.mell.'!F7,'2.K.mell.'!F7,'4.K.sz.mell.'!F8)</f>
        <v>0</v>
      </c>
      <c r="G8" s="61">
        <f>SUM('3.K.mell.'!G7,'2.K.mell.'!G7,'4.K.sz.mell.'!G8)</f>
        <v>0</v>
      </c>
      <c r="H8" s="61">
        <f>SUM('3.K.mell.'!H7,'2.K.mell.'!H7,'4.K.sz.mell.'!H8)</f>
        <v>0</v>
      </c>
      <c r="I8" s="61">
        <f>SUM('3.K.mell.'!I7,'2.K.mell.'!I7,'4.K.sz.mell.'!I8)</f>
        <v>0</v>
      </c>
      <c r="J8" s="61">
        <f>SUM('3.K.mell.'!J7,'2.K.mell.'!J7,'4.K.sz.mell.'!J8)</f>
        <v>0</v>
      </c>
      <c r="K8" s="61">
        <f>SUM('3.K.mell.'!K7,'2.K.mell.'!K7,'4.K.sz.mell.'!K8)</f>
        <v>0</v>
      </c>
    </row>
    <row r="9" spans="1:11" ht="15">
      <c r="A9" s="24" t="s">
        <v>36</v>
      </c>
      <c r="B9" s="23" t="s">
        <v>37</v>
      </c>
      <c r="C9" s="53">
        <f>SUM('3.K.mell.'!C8,'2.K.mell.'!C8,'4.K.sz.mell.'!C9)</f>
        <v>0</v>
      </c>
      <c r="D9" s="53">
        <f>SUM('3.K.mell.'!D8,'2.K.mell.'!D8,'4.K.sz.mell.'!D9)</f>
        <v>46</v>
      </c>
      <c r="E9" s="53">
        <f>SUM('3.K.mell.'!E8,'2.K.mell.'!E8,'4.K.sz.mell.'!E9)</f>
        <v>0</v>
      </c>
      <c r="F9" s="61">
        <f>SUM('3.K.mell.'!F8,'2.K.mell.'!F8,'4.K.sz.mell.'!F9)</f>
        <v>46</v>
      </c>
      <c r="G9" s="61">
        <f>SUM('3.K.mell.'!G8,'2.K.mell.'!G8,'4.K.sz.mell.'!G9)</f>
        <v>46</v>
      </c>
      <c r="H9" s="61">
        <f>SUM('3.K.mell.'!H8,'2.K.mell.'!H8,'4.K.sz.mell.'!H9)</f>
        <v>46</v>
      </c>
      <c r="I9" s="61">
        <f>SUM('3.K.mell.'!I8,'2.K.mell.'!I8,'4.K.sz.mell.'!I9)</f>
        <v>0</v>
      </c>
      <c r="J9" s="61">
        <f>SUM('3.K.mell.'!J8,'2.K.mell.'!J8,'4.K.sz.mell.'!J9)</f>
        <v>46</v>
      </c>
      <c r="K9" s="61">
        <f>SUM('3.K.mell.'!K8,'2.K.mell.'!K8,'4.K.sz.mell.'!K9)</f>
        <v>0</v>
      </c>
    </row>
    <row r="10" spans="1:11" ht="15">
      <c r="A10" s="24" t="s">
        <v>38</v>
      </c>
      <c r="B10" s="23" t="s">
        <v>39</v>
      </c>
      <c r="C10" s="53">
        <f>SUM('3.K.mell.'!C9,'2.K.mell.'!C9,'4.K.sz.mell.'!C10)</f>
        <v>0</v>
      </c>
      <c r="D10" s="53">
        <f>SUM('3.K.mell.'!D9,'2.K.mell.'!D9,'4.K.sz.mell.'!D10)</f>
        <v>0</v>
      </c>
      <c r="E10" s="53">
        <f>SUM('3.K.mell.'!E9,'2.K.mell.'!E9,'4.K.sz.mell.'!E10)</f>
        <v>0</v>
      </c>
      <c r="F10" s="61">
        <f>SUM('3.K.mell.'!F9,'2.K.mell.'!F9,'4.K.sz.mell.'!F10)</f>
        <v>0</v>
      </c>
      <c r="G10" s="61">
        <f>SUM('3.K.mell.'!G9,'2.K.mell.'!G9,'4.K.sz.mell.'!G10)</f>
        <v>0</v>
      </c>
      <c r="H10" s="61">
        <f>SUM('3.K.mell.'!H9,'2.K.mell.'!H9,'4.K.sz.mell.'!H10)</f>
        <v>0</v>
      </c>
      <c r="I10" s="61">
        <f>SUM('3.K.mell.'!I9,'2.K.mell.'!I9,'4.K.sz.mell.'!I10)</f>
        <v>0</v>
      </c>
      <c r="J10" s="61">
        <f>SUM('3.K.mell.'!J9,'2.K.mell.'!J9,'4.K.sz.mell.'!J10)</f>
        <v>0</v>
      </c>
      <c r="K10" s="61">
        <f>SUM('3.K.mell.'!K9,'2.K.mell.'!K9,'4.K.sz.mell.'!K10)</f>
        <v>0</v>
      </c>
    </row>
    <row r="11" spans="1:11" ht="15">
      <c r="A11" s="24" t="s">
        <v>40</v>
      </c>
      <c r="B11" s="23" t="s">
        <v>41</v>
      </c>
      <c r="C11" s="53">
        <f>SUM('3.K.mell.'!C10,'2.K.mell.'!C10,'4.K.sz.mell.'!C11)</f>
        <v>0</v>
      </c>
      <c r="D11" s="53">
        <f>SUM('3.K.mell.'!D10,'2.K.mell.'!D10,'4.K.sz.mell.'!D11)</f>
        <v>0</v>
      </c>
      <c r="E11" s="53">
        <f>SUM('3.K.mell.'!E10,'2.K.mell.'!E10,'4.K.sz.mell.'!E11)</f>
        <v>0</v>
      </c>
      <c r="F11" s="61">
        <f>SUM('3.K.mell.'!F10,'2.K.mell.'!F10,'4.K.sz.mell.'!F11)</f>
        <v>0</v>
      </c>
      <c r="G11" s="61">
        <f>SUM('3.K.mell.'!G10,'2.K.mell.'!G10,'4.K.sz.mell.'!G11)</f>
        <v>0</v>
      </c>
      <c r="H11" s="61">
        <f>SUM('3.K.mell.'!H10,'2.K.mell.'!H10,'4.K.sz.mell.'!H11)</f>
        <v>0</v>
      </c>
      <c r="I11" s="61">
        <f>SUM('3.K.mell.'!I10,'2.K.mell.'!I10,'4.K.sz.mell.'!I11)</f>
        <v>0</v>
      </c>
      <c r="J11" s="61">
        <f>SUM('3.K.mell.'!J10,'2.K.mell.'!J10,'4.K.sz.mell.'!J11)</f>
        <v>0</v>
      </c>
      <c r="K11" s="61">
        <f>SUM('3.K.mell.'!K10,'2.K.mell.'!K10,'4.K.sz.mell.'!K11)</f>
        <v>0</v>
      </c>
    </row>
    <row r="12" spans="1:11" ht="15">
      <c r="A12" s="24" t="s">
        <v>42</v>
      </c>
      <c r="B12" s="23" t="s">
        <v>43</v>
      </c>
      <c r="C12" s="53">
        <f>SUM('3.K.mell.'!C11,'2.K.mell.'!C11,'4.K.sz.mell.'!C12)</f>
        <v>1740</v>
      </c>
      <c r="D12" s="53">
        <f>SUM('3.K.mell.'!D11,'2.K.mell.'!D11,'4.K.sz.mell.'!D12)</f>
        <v>285</v>
      </c>
      <c r="E12" s="53">
        <f>SUM('3.K.mell.'!E11,'2.K.mell.'!E11,'4.K.sz.mell.'!E12)</f>
        <v>147</v>
      </c>
      <c r="F12" s="61">
        <f>SUM('3.K.mell.'!F11,'2.K.mell.'!F11,'4.K.sz.mell.'!F12)</f>
        <v>2172</v>
      </c>
      <c r="G12" s="61">
        <f>SUM('3.K.mell.'!G11,'2.K.mell.'!G11,'4.K.sz.mell.'!G12)</f>
        <v>1912</v>
      </c>
      <c r="H12" s="61">
        <f>SUM('3.K.mell.'!H11,'2.K.mell.'!H11,'4.K.sz.mell.'!H12)</f>
        <v>1912</v>
      </c>
      <c r="I12" s="61">
        <f>SUM('3.K.mell.'!I11,'2.K.mell.'!I11,'4.K.sz.mell.'!I12)</f>
        <v>1569</v>
      </c>
      <c r="J12" s="61">
        <f>SUM('3.K.mell.'!J11,'2.K.mell.'!J11,'4.K.sz.mell.'!J12)</f>
        <v>196</v>
      </c>
      <c r="K12" s="61">
        <f>SUM('3.K.mell.'!K11,'2.K.mell.'!K11,'4.K.sz.mell.'!K12)</f>
        <v>147</v>
      </c>
    </row>
    <row r="13" spans="1:11" ht="15">
      <c r="A13" s="24" t="s">
        <v>44</v>
      </c>
      <c r="B13" s="23" t="s">
        <v>45</v>
      </c>
      <c r="C13" s="53">
        <f>SUM('3.K.mell.'!C12,'2.K.mell.'!C12,'4.K.sz.mell.'!C13)</f>
        <v>0</v>
      </c>
      <c r="D13" s="53">
        <f>SUM('3.K.mell.'!D12,'2.K.mell.'!D12,'4.K.sz.mell.'!D13)</f>
        <v>0</v>
      </c>
      <c r="E13" s="53">
        <f>SUM('3.K.mell.'!E12,'2.K.mell.'!E12,'4.K.sz.mell.'!E13)</f>
        <v>0</v>
      </c>
      <c r="F13" s="61">
        <f>SUM('3.K.mell.'!F12,'2.K.mell.'!F12,'4.K.sz.mell.'!F13)</f>
        <v>0</v>
      </c>
      <c r="G13" s="61">
        <f>SUM('3.K.mell.'!G12,'2.K.mell.'!G12,'4.K.sz.mell.'!G13)</f>
        <v>0</v>
      </c>
      <c r="H13" s="61">
        <f>SUM('3.K.mell.'!H12,'2.K.mell.'!H12,'4.K.sz.mell.'!H13)</f>
        <v>0</v>
      </c>
      <c r="I13" s="61">
        <f>SUM('3.K.mell.'!I12,'2.K.mell.'!I12,'4.K.sz.mell.'!I13)</f>
        <v>0</v>
      </c>
      <c r="J13" s="61">
        <f>SUM('3.K.mell.'!J12,'2.K.mell.'!J12,'4.K.sz.mell.'!J13)</f>
        <v>0</v>
      </c>
      <c r="K13" s="61">
        <f>SUM('3.K.mell.'!K12,'2.K.mell.'!K12,'4.K.sz.mell.'!K13)</f>
        <v>0</v>
      </c>
    </row>
    <row r="14" spans="1:11" ht="15">
      <c r="A14" s="5" t="s">
        <v>46</v>
      </c>
      <c r="B14" s="23" t="s">
        <v>47</v>
      </c>
      <c r="C14" s="53">
        <f>SUM('3.K.mell.'!C13,'2.K.mell.'!C13,'4.K.sz.mell.'!C14)</f>
        <v>484</v>
      </c>
      <c r="D14" s="53">
        <f>SUM('3.K.mell.'!D13,'2.K.mell.'!D13,'4.K.sz.mell.'!D14)</f>
        <v>0</v>
      </c>
      <c r="E14" s="53">
        <f>SUM('3.K.mell.'!E13,'2.K.mell.'!E13,'4.K.sz.mell.'!E14)</f>
        <v>0</v>
      </c>
      <c r="F14" s="61">
        <f>SUM('3.K.mell.'!F13,'2.K.mell.'!F13,'4.K.sz.mell.'!F14)</f>
        <v>484</v>
      </c>
      <c r="G14" s="61">
        <f>SUM('3.K.mell.'!G13,'2.K.mell.'!G13,'4.K.sz.mell.'!G14)</f>
        <v>492</v>
      </c>
      <c r="H14" s="61">
        <f>SUM('3.K.mell.'!H13,'2.K.mell.'!H13,'4.K.sz.mell.'!H14)</f>
        <v>492</v>
      </c>
      <c r="I14" s="61">
        <f>SUM('3.K.mell.'!I13,'2.K.mell.'!I13,'4.K.sz.mell.'!I14)</f>
        <v>466</v>
      </c>
      <c r="J14" s="61">
        <f>SUM('3.K.mell.'!J13,'2.K.mell.'!J13,'4.K.sz.mell.'!J14)</f>
        <v>26</v>
      </c>
      <c r="K14" s="61">
        <f>SUM('3.K.mell.'!K13,'2.K.mell.'!K13,'4.K.sz.mell.'!K14)</f>
        <v>0</v>
      </c>
    </row>
    <row r="15" spans="1:11" ht="15">
      <c r="A15" s="5" t="s">
        <v>48</v>
      </c>
      <c r="B15" s="23" t="s">
        <v>49</v>
      </c>
      <c r="C15" s="53">
        <f>SUM('3.K.mell.'!C14,'2.K.mell.'!C14,'4.K.sz.mell.'!C15)</f>
        <v>60</v>
      </c>
      <c r="D15" s="53">
        <f>SUM('3.K.mell.'!D14,'2.K.mell.'!D14,'4.K.sz.mell.'!D15)</f>
        <v>0</v>
      </c>
      <c r="E15" s="53">
        <f>SUM('3.K.mell.'!E14,'2.K.mell.'!E14,'4.K.sz.mell.'!E15)</f>
        <v>0</v>
      </c>
      <c r="F15" s="61">
        <f>SUM('3.K.mell.'!F14,'2.K.mell.'!F14,'4.K.sz.mell.'!F15)</f>
        <v>60</v>
      </c>
      <c r="G15" s="61">
        <f>SUM('3.K.mell.'!G14,'2.K.mell.'!G14,'4.K.sz.mell.'!G15)</f>
        <v>0</v>
      </c>
      <c r="H15" s="61">
        <f>SUM('3.K.mell.'!H14,'2.K.mell.'!H14,'4.K.sz.mell.'!H15)</f>
        <v>0</v>
      </c>
      <c r="I15" s="61">
        <f>SUM('3.K.mell.'!I14,'2.K.mell.'!I14,'4.K.sz.mell.'!I15)</f>
        <v>0</v>
      </c>
      <c r="J15" s="61">
        <f>SUM('3.K.mell.'!J14,'2.K.mell.'!J14,'4.K.sz.mell.'!J15)</f>
        <v>0</v>
      </c>
      <c r="K15" s="61">
        <f>SUM('3.K.mell.'!K14,'2.K.mell.'!K14,'4.K.sz.mell.'!K15)</f>
        <v>0</v>
      </c>
    </row>
    <row r="16" spans="1:11" ht="15">
      <c r="A16" s="5" t="s">
        <v>50</v>
      </c>
      <c r="B16" s="23" t="s">
        <v>51</v>
      </c>
      <c r="C16" s="53">
        <f>SUM('3.K.mell.'!C15,'2.K.mell.'!C15,'4.K.sz.mell.'!C16)</f>
        <v>0</v>
      </c>
      <c r="D16" s="53">
        <f>SUM('3.K.mell.'!D15,'2.K.mell.'!D15,'4.K.sz.mell.'!D16)</f>
        <v>0</v>
      </c>
      <c r="E16" s="53">
        <f>SUM('3.K.mell.'!E15,'2.K.mell.'!E15,'4.K.sz.mell.'!E16)</f>
        <v>0</v>
      </c>
      <c r="F16" s="61">
        <f>SUM('3.K.mell.'!F15,'2.K.mell.'!F15,'4.K.sz.mell.'!F16)</f>
        <v>0</v>
      </c>
      <c r="G16" s="61">
        <f>SUM('3.K.mell.'!G15,'2.K.mell.'!G15,'4.K.sz.mell.'!G16)</f>
        <v>0</v>
      </c>
      <c r="H16" s="61">
        <f>SUM('3.K.mell.'!H15,'2.K.mell.'!H15,'4.K.sz.mell.'!H16)</f>
        <v>0</v>
      </c>
      <c r="I16" s="61">
        <f>SUM('3.K.mell.'!I15,'2.K.mell.'!I15,'4.K.sz.mell.'!I16)</f>
        <v>0</v>
      </c>
      <c r="J16" s="61">
        <f>SUM('3.K.mell.'!J15,'2.K.mell.'!J15,'4.K.sz.mell.'!J16)</f>
        <v>0</v>
      </c>
      <c r="K16" s="61">
        <f>SUM('3.K.mell.'!K15,'2.K.mell.'!K15,'4.K.sz.mell.'!K16)</f>
        <v>0</v>
      </c>
    </row>
    <row r="17" spans="1:11" ht="15">
      <c r="A17" s="5" t="s">
        <v>52</v>
      </c>
      <c r="B17" s="23" t="s">
        <v>53</v>
      </c>
      <c r="C17" s="53">
        <f>SUM('3.K.mell.'!C16,'2.K.mell.'!C16,'4.K.sz.mell.'!C17)</f>
        <v>0</v>
      </c>
      <c r="D17" s="53">
        <f>SUM('3.K.mell.'!D16,'2.K.mell.'!D16,'4.K.sz.mell.'!D17)</f>
        <v>0</v>
      </c>
      <c r="E17" s="53">
        <f>SUM('3.K.mell.'!E16,'2.K.mell.'!E16,'4.K.sz.mell.'!E17)</f>
        <v>0</v>
      </c>
      <c r="F17" s="61">
        <f>SUM('3.K.mell.'!F16,'2.K.mell.'!F16,'4.K.sz.mell.'!F17)</f>
        <v>0</v>
      </c>
      <c r="G17" s="61">
        <f>SUM('3.K.mell.'!G16,'2.K.mell.'!G16,'4.K.sz.mell.'!G17)</f>
        <v>0</v>
      </c>
      <c r="H17" s="61">
        <f>SUM('3.K.mell.'!H16,'2.K.mell.'!H16,'4.K.sz.mell.'!H17)</f>
        <v>0</v>
      </c>
      <c r="I17" s="61">
        <f>SUM('3.K.mell.'!I16,'2.K.mell.'!I16,'4.K.sz.mell.'!I17)</f>
        <v>0</v>
      </c>
      <c r="J17" s="61">
        <f>SUM('3.K.mell.'!J16,'2.K.mell.'!J16,'4.K.sz.mell.'!J17)</f>
        <v>0</v>
      </c>
      <c r="K17" s="61">
        <f>SUM('3.K.mell.'!K16,'2.K.mell.'!K16,'4.K.sz.mell.'!K17)</f>
        <v>0</v>
      </c>
    </row>
    <row r="18" spans="1:11" ht="15">
      <c r="A18" s="5" t="s">
        <v>335</v>
      </c>
      <c r="B18" s="23" t="s">
        <v>54</v>
      </c>
      <c r="C18" s="53">
        <f>SUM('3.K.mell.'!C17,'2.K.mell.'!C17,'4.K.sz.mell.'!C18)</f>
        <v>260</v>
      </c>
      <c r="D18" s="53">
        <f>SUM('3.K.mell.'!D17,'2.K.mell.'!D17,'4.K.sz.mell.'!D18)</f>
        <v>0</v>
      </c>
      <c r="E18" s="53">
        <f>SUM('3.K.mell.'!E17,'2.K.mell.'!E17,'4.K.sz.mell.'!E18)</f>
        <v>50</v>
      </c>
      <c r="F18" s="61">
        <f>SUM('3.K.mell.'!F17,'2.K.mell.'!F17,'4.K.sz.mell.'!F18)</f>
        <v>310</v>
      </c>
      <c r="G18" s="61">
        <f>SUM('3.K.mell.'!G17,'2.K.mell.'!G17,'4.K.sz.mell.'!G18)</f>
        <v>1634</v>
      </c>
      <c r="H18" s="61">
        <f>SUM('3.K.mell.'!H17,'2.K.mell.'!H17,'4.K.sz.mell.'!H18)</f>
        <v>1634</v>
      </c>
      <c r="I18" s="61">
        <f>SUM('3.K.mell.'!I17,'2.K.mell.'!I17,'4.K.sz.mell.'!I18)</f>
        <v>1337</v>
      </c>
      <c r="J18" s="61">
        <f>SUM('3.K.mell.'!J17,'2.K.mell.'!J17,'4.K.sz.mell.'!J18)</f>
        <v>247</v>
      </c>
      <c r="K18" s="61">
        <f>SUM('3.K.mell.'!K17,'2.K.mell.'!K17,'4.K.sz.mell.'!K18)</f>
        <v>50</v>
      </c>
    </row>
    <row r="19" spans="1:11" ht="15">
      <c r="A19" s="25" t="s">
        <v>314</v>
      </c>
      <c r="B19" s="26" t="s">
        <v>55</v>
      </c>
      <c r="C19" s="61">
        <f>SUM('3.K.mell.'!C18,'2.K.mell.'!C18,'4.K.sz.mell.'!C19)</f>
        <v>34146</v>
      </c>
      <c r="D19" s="61">
        <f>SUM('3.K.mell.'!D18,'2.K.mell.'!D18,'4.K.sz.mell.'!D19)</f>
        <v>7919</v>
      </c>
      <c r="E19" s="61">
        <f>SUM('3.K.mell.'!E18,'2.K.mell.'!E18,'4.K.sz.mell.'!E19)</f>
        <v>3381</v>
      </c>
      <c r="F19" s="61">
        <f>SUM('3.K.mell.'!F18,'2.K.mell.'!F18,'4.K.sz.mell.'!F19)</f>
        <v>45446</v>
      </c>
      <c r="G19" s="61">
        <f>SUM('3.K.mell.'!G18,'2.K.mell.'!G18,'4.K.sz.mell.'!G19)</f>
        <v>54958</v>
      </c>
      <c r="H19" s="61">
        <f>SUM('3.K.mell.'!H18,'2.K.mell.'!H18,'4.K.sz.mell.'!H19)</f>
        <v>54958</v>
      </c>
      <c r="I19" s="61">
        <f>SUM('3.K.mell.'!I18,'2.K.mell.'!I18,'4.K.sz.mell.'!I19)</f>
        <v>33228</v>
      </c>
      <c r="J19" s="61">
        <f>SUM('3.K.mell.'!J18,'2.K.mell.'!J18,'4.K.sz.mell.'!J19)</f>
        <v>18349</v>
      </c>
      <c r="K19" s="61">
        <f>SUM('3.K.mell.'!K18,'2.K.mell.'!K18,'4.K.sz.mell.'!K19)</f>
        <v>3381</v>
      </c>
    </row>
    <row r="20" spans="1:11" ht="15">
      <c r="A20" s="5" t="s">
        <v>56</v>
      </c>
      <c r="B20" s="23" t="s">
        <v>57</v>
      </c>
      <c r="C20" s="53">
        <f>SUM('3.K.mell.'!C19,'2.K.mell.'!C19,'4.K.sz.mell.'!C20)</f>
        <v>6291</v>
      </c>
      <c r="D20" s="53">
        <f>SUM('3.K.mell.'!D19,'2.K.mell.'!D19,'4.K.sz.mell.'!D20)</f>
        <v>0</v>
      </c>
      <c r="E20" s="53">
        <f>SUM('3.K.mell.'!E19,'2.K.mell.'!E19,'4.K.sz.mell.'!E20)</f>
        <v>0</v>
      </c>
      <c r="F20" s="61">
        <f>SUM('3.K.mell.'!F19,'2.K.mell.'!F19,'4.K.sz.mell.'!F20)</f>
        <v>6291</v>
      </c>
      <c r="G20" s="61">
        <f>SUM('3.K.mell.'!G19,'2.K.mell.'!G19,'4.K.sz.mell.'!G20)</f>
        <v>4972</v>
      </c>
      <c r="H20" s="61">
        <f>SUM('3.K.mell.'!H19,'2.K.mell.'!H19,'4.K.sz.mell.'!H20)</f>
        <v>4972</v>
      </c>
      <c r="I20" s="61">
        <f>SUM('3.K.mell.'!I19,'2.K.mell.'!I19,'4.K.sz.mell.'!I20)</f>
        <v>4972</v>
      </c>
      <c r="J20" s="61">
        <f>SUM('3.K.mell.'!J19,'2.K.mell.'!J19,'4.K.sz.mell.'!J20)</f>
        <v>0</v>
      </c>
      <c r="K20" s="61">
        <f>SUM('3.K.mell.'!K19,'2.K.mell.'!K19,'4.K.sz.mell.'!K20)</f>
        <v>0</v>
      </c>
    </row>
    <row r="21" spans="1:11" ht="17.25" customHeight="1">
      <c r="A21" s="5" t="s">
        <v>58</v>
      </c>
      <c r="B21" s="23" t="s">
        <v>59</v>
      </c>
      <c r="C21" s="53">
        <f>SUM('3.K.mell.'!C20,'2.K.mell.'!C20,'4.K.sz.mell.'!C21)</f>
        <v>600</v>
      </c>
      <c r="D21" s="53">
        <f>SUM('3.K.mell.'!D20,'2.K.mell.'!D20,'4.K.sz.mell.'!D21)</f>
        <v>1666</v>
      </c>
      <c r="E21" s="53">
        <f>SUM('3.K.mell.'!E20,'2.K.mell.'!E20,'4.K.sz.mell.'!E21)</f>
        <v>0</v>
      </c>
      <c r="F21" s="61">
        <f>SUM('3.K.mell.'!F20,'2.K.mell.'!F20,'4.K.sz.mell.'!F21)</f>
        <v>2266</v>
      </c>
      <c r="G21" s="61">
        <f>SUM('3.K.mell.'!G20,'2.K.mell.'!G20,'4.K.sz.mell.'!G21)</f>
        <v>2816</v>
      </c>
      <c r="H21" s="61">
        <f>SUM('3.K.mell.'!H20,'2.K.mell.'!H20,'4.K.sz.mell.'!H21)</f>
        <v>2816</v>
      </c>
      <c r="I21" s="61">
        <f>SUM('3.K.mell.'!I20,'2.K.mell.'!I20,'4.K.sz.mell.'!I21)</f>
        <v>1257</v>
      </c>
      <c r="J21" s="61">
        <f>SUM('3.K.mell.'!J20,'2.K.mell.'!J20,'4.K.sz.mell.'!J21)</f>
        <v>1559</v>
      </c>
      <c r="K21" s="61">
        <f>SUM('3.K.mell.'!K20,'2.K.mell.'!K20,'4.K.sz.mell.'!K21)</f>
        <v>0</v>
      </c>
    </row>
    <row r="22" spans="1:11" ht="15">
      <c r="A22" s="6" t="s">
        <v>60</v>
      </c>
      <c r="B22" s="23" t="s">
        <v>61</v>
      </c>
      <c r="C22" s="53">
        <f>SUM('3.K.mell.'!C21,'2.K.mell.'!C21,'4.K.sz.mell.'!C22)</f>
        <v>719</v>
      </c>
      <c r="D22" s="53">
        <f>SUM('3.K.mell.'!D21,'2.K.mell.'!D21,'4.K.sz.mell.'!D22)</f>
        <v>100</v>
      </c>
      <c r="E22" s="53">
        <f>SUM('3.K.mell.'!E21,'2.K.mell.'!E21,'4.K.sz.mell.'!E22)</f>
        <v>0</v>
      </c>
      <c r="F22" s="61">
        <f>SUM('3.K.mell.'!F21,'2.K.mell.'!F21,'4.K.sz.mell.'!F22)</f>
        <v>819</v>
      </c>
      <c r="G22" s="61">
        <f>SUM('3.K.mell.'!G21,'2.K.mell.'!G21,'4.K.sz.mell.'!G22)</f>
        <v>91</v>
      </c>
      <c r="H22" s="61">
        <f>SUM('3.K.mell.'!H21,'2.K.mell.'!H21,'4.K.sz.mell.'!H22)</f>
        <v>91</v>
      </c>
      <c r="I22" s="61">
        <f>SUM('3.K.mell.'!I21,'2.K.mell.'!I21,'4.K.sz.mell.'!I22)</f>
        <v>0</v>
      </c>
      <c r="J22" s="61">
        <f>SUM('3.K.mell.'!J21,'2.K.mell.'!J21,'4.K.sz.mell.'!J22)</f>
        <v>91</v>
      </c>
      <c r="K22" s="61">
        <f>SUM('3.K.mell.'!K21,'2.K.mell.'!K21,'4.K.sz.mell.'!K22)</f>
        <v>0</v>
      </c>
    </row>
    <row r="23" spans="1:11" ht="15">
      <c r="A23" s="7" t="s">
        <v>315</v>
      </c>
      <c r="B23" s="26" t="s">
        <v>62</v>
      </c>
      <c r="C23" s="61">
        <f>SUM('3.K.mell.'!C22,'2.K.mell.'!C22,'4.K.sz.mell.'!C23)</f>
        <v>7610</v>
      </c>
      <c r="D23" s="61">
        <f>SUM('3.K.mell.'!D22,'2.K.mell.'!D22,'4.K.sz.mell.'!D23)</f>
        <v>1766</v>
      </c>
      <c r="E23" s="61">
        <f>SUM('3.K.mell.'!E22,'2.K.mell.'!E22,'4.K.sz.mell.'!E23)</f>
        <v>0</v>
      </c>
      <c r="F23" s="61">
        <f>SUM('3.K.mell.'!F22,'2.K.mell.'!F22,'4.K.sz.mell.'!F23)</f>
        <v>9376</v>
      </c>
      <c r="G23" s="61">
        <f>SUM('3.K.mell.'!G22,'2.K.mell.'!G22,'4.K.sz.mell.'!G23)</f>
        <v>7879</v>
      </c>
      <c r="H23" s="61">
        <f>SUM('3.K.mell.'!H22,'2.K.mell.'!H22,'4.K.sz.mell.'!H23)</f>
        <v>7879</v>
      </c>
      <c r="I23" s="61">
        <f>SUM('3.K.mell.'!I22,'2.K.mell.'!I22,'4.K.sz.mell.'!I23)</f>
        <v>6229</v>
      </c>
      <c r="J23" s="61">
        <f>SUM('3.K.mell.'!J22,'2.K.mell.'!J22,'4.K.sz.mell.'!J23)</f>
        <v>1650</v>
      </c>
      <c r="K23" s="61">
        <f>SUM('3.K.mell.'!K22,'2.K.mell.'!K22,'4.K.sz.mell.'!K23)</f>
        <v>0</v>
      </c>
    </row>
    <row r="24" spans="1:11" ht="15">
      <c r="A24" s="43" t="s">
        <v>365</v>
      </c>
      <c r="B24" s="44" t="s">
        <v>63</v>
      </c>
      <c r="C24" s="61">
        <f>SUM('3.K.mell.'!C23,'2.K.mell.'!C23,'4.K.sz.mell.'!C24)</f>
        <v>41756</v>
      </c>
      <c r="D24" s="61">
        <f>SUM('3.K.mell.'!D23,'2.K.mell.'!D23,'4.K.sz.mell.'!D24)</f>
        <v>9685</v>
      </c>
      <c r="E24" s="61">
        <f>SUM('3.K.mell.'!E23,'2.K.mell.'!E23,'4.K.sz.mell.'!E24)</f>
        <v>3381</v>
      </c>
      <c r="F24" s="61">
        <f>SUM('3.K.mell.'!F23,'2.K.mell.'!F23,'4.K.sz.mell.'!F24)</f>
        <v>54822</v>
      </c>
      <c r="G24" s="61">
        <f>SUM('3.K.mell.'!G23,'2.K.mell.'!G23,'4.K.sz.mell.'!G24)</f>
        <v>62837</v>
      </c>
      <c r="H24" s="61">
        <f>SUM('3.K.mell.'!H23,'2.K.mell.'!H23,'4.K.sz.mell.'!H24)</f>
        <v>62837</v>
      </c>
      <c r="I24" s="61">
        <f>SUM('3.K.mell.'!I23,'2.K.mell.'!I23,'4.K.sz.mell.'!I24)</f>
        <v>39457</v>
      </c>
      <c r="J24" s="61">
        <f>SUM('3.K.mell.'!J23,'2.K.mell.'!J23,'4.K.sz.mell.'!J24)</f>
        <v>19999</v>
      </c>
      <c r="K24" s="61">
        <f>SUM('3.K.mell.'!K23,'2.K.mell.'!K23,'4.K.sz.mell.'!K24)</f>
        <v>3381</v>
      </c>
    </row>
    <row r="25" spans="1:11" ht="15">
      <c r="A25" s="32" t="s">
        <v>336</v>
      </c>
      <c r="B25" s="44" t="s">
        <v>64</v>
      </c>
      <c r="C25" s="61">
        <f>SUM('3.K.mell.'!C24,'2.K.mell.'!C24,'4.K.sz.mell.'!C25)</f>
        <v>10399</v>
      </c>
      <c r="D25" s="61">
        <f>SUM('3.K.mell.'!D24,'2.K.mell.'!D24,'4.K.sz.mell.'!D25)</f>
        <v>1672</v>
      </c>
      <c r="E25" s="61">
        <f>SUM('3.K.mell.'!E24,'2.K.mell.'!E24,'4.K.sz.mell.'!E25)</f>
        <v>913</v>
      </c>
      <c r="F25" s="61">
        <f>SUM('3.K.mell.'!F24,'2.K.mell.'!F24,'4.K.sz.mell.'!F25)</f>
        <v>12984</v>
      </c>
      <c r="G25" s="61">
        <f>SUM('3.K.mell.'!G24,'2.K.mell.'!G24,'4.K.sz.mell.'!G25)</f>
        <v>14781</v>
      </c>
      <c r="H25" s="61">
        <f>SUM('3.K.mell.'!H24,'2.K.mell.'!H24,'4.K.sz.mell.'!H25)</f>
        <v>14781</v>
      </c>
      <c r="I25" s="61">
        <f>SUM('3.K.mell.'!I24,'2.K.mell.'!I24,'4.K.sz.mell.'!I25)</f>
        <v>10444</v>
      </c>
      <c r="J25" s="61">
        <f>SUM('3.K.mell.'!J24,'2.K.mell.'!J24,'4.K.sz.mell.'!J25)</f>
        <v>3424</v>
      </c>
      <c r="K25" s="61">
        <f>SUM('3.K.mell.'!K24,'2.K.mell.'!K24,'4.K.sz.mell.'!K25)</f>
        <v>913</v>
      </c>
    </row>
    <row r="26" spans="1:11" ht="15">
      <c r="A26" s="5" t="s">
        <v>65</v>
      </c>
      <c r="B26" s="23" t="s">
        <v>66</v>
      </c>
      <c r="C26" s="53">
        <f>SUM('3.K.mell.'!C25,'2.K.mell.'!C25,'4.K.sz.mell.'!C26)</f>
        <v>702</v>
      </c>
      <c r="D26" s="53">
        <f>SUM('3.K.mell.'!D25,'2.K.mell.'!D25,'4.K.sz.mell.'!D26)</f>
        <v>20</v>
      </c>
      <c r="E26" s="53">
        <f>SUM('3.K.mell.'!E25,'2.K.mell.'!E25,'4.K.sz.mell.'!E26)</f>
        <v>0</v>
      </c>
      <c r="F26" s="61">
        <f>SUM('3.K.mell.'!F25,'2.K.mell.'!F25,'4.K.sz.mell.'!F26)</f>
        <v>722</v>
      </c>
      <c r="G26" s="61">
        <f>SUM('3.K.mell.'!G25,'2.K.mell.'!G25,'4.K.sz.mell.'!G26)</f>
        <v>1108</v>
      </c>
      <c r="H26" s="61">
        <f>SUM('3.K.mell.'!H25,'2.K.mell.'!H25,'4.K.sz.mell.'!H26)</f>
        <v>1093</v>
      </c>
      <c r="I26" s="61">
        <f>SUM('3.K.mell.'!I25,'2.K.mell.'!I25,'4.K.sz.mell.'!I26)</f>
        <v>785</v>
      </c>
      <c r="J26" s="61">
        <f>SUM('3.K.mell.'!J25,'2.K.mell.'!J25,'4.K.sz.mell.'!J26)</f>
        <v>308</v>
      </c>
      <c r="K26" s="61">
        <f>SUM('3.K.mell.'!K25,'2.K.mell.'!K25,'4.K.sz.mell.'!K26)</f>
        <v>0</v>
      </c>
    </row>
    <row r="27" spans="1:11" ht="15">
      <c r="A27" s="5" t="s">
        <v>67</v>
      </c>
      <c r="B27" s="23" t="s">
        <v>68</v>
      </c>
      <c r="C27" s="53">
        <f>SUM('3.K.mell.'!C26,'2.K.mell.'!C26,'4.K.sz.mell.'!C27)</f>
        <v>19824</v>
      </c>
      <c r="D27" s="53">
        <f>SUM('3.K.mell.'!D26,'2.K.mell.'!D26,'4.K.sz.mell.'!D27)</f>
        <v>2050</v>
      </c>
      <c r="E27" s="53">
        <f>SUM('3.K.mell.'!E26,'2.K.mell.'!E26,'4.K.sz.mell.'!E27)</f>
        <v>0</v>
      </c>
      <c r="F27" s="61">
        <f>SUM('3.K.mell.'!F26,'2.K.mell.'!F26,'4.K.sz.mell.'!F27)</f>
        <v>21874</v>
      </c>
      <c r="G27" s="61">
        <f>SUM('3.K.mell.'!G26,'2.K.mell.'!G26,'4.K.sz.mell.'!G27)</f>
        <v>23358</v>
      </c>
      <c r="H27" s="61">
        <f>SUM('3.K.mell.'!H26,'2.K.mell.'!H26,'4.K.sz.mell.'!H27)</f>
        <v>23164</v>
      </c>
      <c r="I27" s="61">
        <f>SUM('3.K.mell.'!I26,'2.K.mell.'!I26,'4.K.sz.mell.'!I27)</f>
        <v>21385</v>
      </c>
      <c r="J27" s="61">
        <f>SUM('3.K.mell.'!J26,'2.K.mell.'!J26,'4.K.sz.mell.'!J27)</f>
        <v>1779</v>
      </c>
      <c r="K27" s="61">
        <f>SUM('3.K.mell.'!K26,'2.K.mell.'!K26,'4.K.sz.mell.'!K27)</f>
        <v>0</v>
      </c>
    </row>
    <row r="28" spans="1:11" ht="15">
      <c r="A28" s="5" t="s">
        <v>69</v>
      </c>
      <c r="B28" s="23" t="s">
        <v>70</v>
      </c>
      <c r="C28" s="53">
        <f>SUM('3.K.mell.'!C27,'2.K.mell.'!C27,'4.K.sz.mell.'!C28)</f>
        <v>0</v>
      </c>
      <c r="D28" s="53">
        <f>SUM('3.K.mell.'!D27,'2.K.mell.'!D27,'4.K.sz.mell.'!D28)</f>
        <v>0</v>
      </c>
      <c r="E28" s="53">
        <f>SUM('3.K.mell.'!E27,'2.K.mell.'!E27,'4.K.sz.mell.'!E28)</f>
        <v>0</v>
      </c>
      <c r="F28" s="61">
        <f>SUM('3.K.mell.'!F27,'2.K.mell.'!F27,'4.K.sz.mell.'!F28)</f>
        <v>0</v>
      </c>
      <c r="G28" s="61">
        <f>SUM('3.K.mell.'!G27,'2.K.mell.'!G27,'4.K.sz.mell.'!G28)</f>
        <v>0</v>
      </c>
      <c r="H28" s="61">
        <f>SUM('3.K.mell.'!H27,'2.K.mell.'!H27,'4.K.sz.mell.'!H28)</f>
        <v>0</v>
      </c>
      <c r="I28" s="61">
        <f>SUM('3.K.mell.'!I27,'2.K.mell.'!I27,'4.K.sz.mell.'!I28)</f>
        <v>0</v>
      </c>
      <c r="J28" s="61">
        <f>SUM('3.K.mell.'!J27,'2.K.mell.'!J27,'4.K.sz.mell.'!J28)</f>
        <v>0</v>
      </c>
      <c r="K28" s="61">
        <f>SUM('3.K.mell.'!K27,'2.K.mell.'!K27,'4.K.sz.mell.'!K28)</f>
        <v>0</v>
      </c>
    </row>
    <row r="29" spans="1:11" ht="15">
      <c r="A29" s="7" t="s">
        <v>316</v>
      </c>
      <c r="B29" s="26" t="s">
        <v>71</v>
      </c>
      <c r="C29" s="61">
        <f>SUM('3.K.mell.'!C28,'2.K.mell.'!C28,'4.K.sz.mell.'!C29)</f>
        <v>20526</v>
      </c>
      <c r="D29" s="61">
        <f>SUM('3.K.mell.'!D28,'2.K.mell.'!D28,'4.K.sz.mell.'!D29)</f>
        <v>2070</v>
      </c>
      <c r="E29" s="61">
        <f>SUM('3.K.mell.'!E28,'2.K.mell.'!E28,'4.K.sz.mell.'!E29)</f>
        <v>0</v>
      </c>
      <c r="F29" s="61">
        <f>SUM('3.K.mell.'!F28,'2.K.mell.'!F28,'4.K.sz.mell.'!F29)</f>
        <v>22596</v>
      </c>
      <c r="G29" s="61">
        <f>SUM('3.K.mell.'!G28,'2.K.mell.'!G28,'4.K.sz.mell.'!G29)</f>
        <v>24466</v>
      </c>
      <c r="H29" s="61">
        <f>SUM('3.K.mell.'!H28,'2.K.mell.'!H28,'4.K.sz.mell.'!H29)</f>
        <v>24257</v>
      </c>
      <c r="I29" s="61">
        <f>SUM('3.K.mell.'!I28,'2.K.mell.'!I28,'4.K.sz.mell.'!I29)</f>
        <v>22170</v>
      </c>
      <c r="J29" s="61">
        <f>SUM('3.K.mell.'!J28,'2.K.mell.'!J28,'4.K.sz.mell.'!J29)</f>
        <v>2087</v>
      </c>
      <c r="K29" s="61">
        <f>SUM('3.K.mell.'!K28,'2.K.mell.'!K28,'4.K.sz.mell.'!K29)</f>
        <v>0</v>
      </c>
    </row>
    <row r="30" spans="1:11" ht="15">
      <c r="A30" s="5" t="s">
        <v>72</v>
      </c>
      <c r="B30" s="23" t="s">
        <v>73</v>
      </c>
      <c r="C30" s="53">
        <f>SUM('3.K.mell.'!C29,'2.K.mell.'!C29,'4.K.sz.mell.'!C30)</f>
        <v>1440</v>
      </c>
      <c r="D30" s="53">
        <f>SUM('3.K.mell.'!D29,'2.K.mell.'!D29,'4.K.sz.mell.'!D30)</f>
        <v>130</v>
      </c>
      <c r="E30" s="53">
        <f>SUM('3.K.mell.'!E29,'2.K.mell.'!E29,'4.K.sz.mell.'!E30)</f>
        <v>0</v>
      </c>
      <c r="F30" s="61">
        <f>SUM('3.K.mell.'!F29,'2.K.mell.'!F29,'4.K.sz.mell.'!F30)</f>
        <v>1570</v>
      </c>
      <c r="G30" s="61">
        <f>SUM('3.K.mell.'!G29,'2.K.mell.'!G29,'4.K.sz.mell.'!G30)</f>
        <v>1808</v>
      </c>
      <c r="H30" s="61">
        <f>SUM('3.K.mell.'!H29,'2.K.mell.'!H29,'4.K.sz.mell.'!H30)</f>
        <v>1766</v>
      </c>
      <c r="I30" s="61">
        <f>SUM('3.K.mell.'!I29,'2.K.mell.'!I29,'4.K.sz.mell.'!I30)</f>
        <v>1613</v>
      </c>
      <c r="J30" s="61">
        <f>SUM('3.K.mell.'!J29,'2.K.mell.'!J29,'4.K.sz.mell.'!J30)</f>
        <v>153</v>
      </c>
      <c r="K30" s="61">
        <f>SUM('3.K.mell.'!K29,'2.K.mell.'!K29,'4.K.sz.mell.'!K30)</f>
        <v>0</v>
      </c>
    </row>
    <row r="31" spans="1:11" ht="15">
      <c r="A31" s="5" t="s">
        <v>74</v>
      </c>
      <c r="B31" s="23" t="s">
        <v>75</v>
      </c>
      <c r="C31" s="53">
        <f>SUM('3.K.mell.'!C30,'2.K.mell.'!C30,'4.K.sz.mell.'!C31)</f>
        <v>238</v>
      </c>
      <c r="D31" s="53">
        <f>SUM('3.K.mell.'!D30,'2.K.mell.'!D30,'4.K.sz.mell.'!D31)</f>
        <v>200</v>
      </c>
      <c r="E31" s="53">
        <f>SUM('3.K.mell.'!E30,'2.K.mell.'!E30,'4.K.sz.mell.'!E31)</f>
        <v>0</v>
      </c>
      <c r="F31" s="61">
        <f>SUM('3.K.mell.'!F30,'2.K.mell.'!F30,'4.K.sz.mell.'!F31)</f>
        <v>438</v>
      </c>
      <c r="G31" s="61">
        <f>SUM('3.K.mell.'!G30,'2.K.mell.'!G30,'4.K.sz.mell.'!G31)</f>
        <v>247</v>
      </c>
      <c r="H31" s="61">
        <f>SUM('3.K.mell.'!H30,'2.K.mell.'!H30,'4.K.sz.mell.'!H31)</f>
        <v>247</v>
      </c>
      <c r="I31" s="61">
        <f>SUM('3.K.mell.'!I30,'2.K.mell.'!I30,'4.K.sz.mell.'!I31)</f>
        <v>157</v>
      </c>
      <c r="J31" s="61">
        <f>SUM('3.K.mell.'!J30,'2.K.mell.'!J30,'4.K.sz.mell.'!J31)</f>
        <v>90</v>
      </c>
      <c r="K31" s="61">
        <f>SUM('3.K.mell.'!K30,'2.K.mell.'!K30,'4.K.sz.mell.'!K31)</f>
        <v>0</v>
      </c>
    </row>
    <row r="32" spans="1:11" ht="15" customHeight="1">
      <c r="A32" s="7" t="s">
        <v>366</v>
      </c>
      <c r="B32" s="26" t="s">
        <v>76</v>
      </c>
      <c r="C32" s="61">
        <f>SUM('3.K.mell.'!C31,'2.K.mell.'!C31,'4.K.sz.mell.'!C32)</f>
        <v>1678</v>
      </c>
      <c r="D32" s="61">
        <f>SUM('3.K.mell.'!D31,'2.K.mell.'!D31,'4.K.sz.mell.'!D32)</f>
        <v>330</v>
      </c>
      <c r="E32" s="61">
        <f>SUM('3.K.mell.'!E31,'2.K.mell.'!E31,'4.K.sz.mell.'!E32)</f>
        <v>0</v>
      </c>
      <c r="F32" s="61">
        <f>SUM('3.K.mell.'!F31,'2.K.mell.'!F31,'4.K.sz.mell.'!F32)</f>
        <v>2008</v>
      </c>
      <c r="G32" s="61">
        <f>SUM('3.K.mell.'!G31,'2.K.mell.'!G31,'4.K.sz.mell.'!G32)</f>
        <v>2055</v>
      </c>
      <c r="H32" s="61">
        <f>SUM('3.K.mell.'!H31,'2.K.mell.'!H31,'4.K.sz.mell.'!H32)</f>
        <v>2013</v>
      </c>
      <c r="I32" s="61">
        <f>SUM('3.K.mell.'!I31,'2.K.mell.'!I31,'4.K.sz.mell.'!I32)</f>
        <v>1770</v>
      </c>
      <c r="J32" s="61">
        <f>SUM('3.K.mell.'!J31,'2.K.mell.'!J31,'4.K.sz.mell.'!J32)</f>
        <v>243</v>
      </c>
      <c r="K32" s="61">
        <f>SUM('3.K.mell.'!K31,'2.K.mell.'!K31,'4.K.sz.mell.'!K32)</f>
        <v>0</v>
      </c>
    </row>
    <row r="33" spans="1:11" ht="15">
      <c r="A33" s="5" t="s">
        <v>77</v>
      </c>
      <c r="B33" s="23" t="s">
        <v>78</v>
      </c>
      <c r="C33" s="53">
        <f>SUM('3.K.mell.'!C32,'2.K.mell.'!C32,'4.K.sz.mell.'!C33)</f>
        <v>6660</v>
      </c>
      <c r="D33" s="53">
        <f>SUM('3.K.mell.'!D32,'2.K.mell.'!D32,'4.K.sz.mell.'!D33)</f>
        <v>9300</v>
      </c>
      <c r="E33" s="53">
        <f>SUM('3.K.mell.'!E32,'2.K.mell.'!E32,'4.K.sz.mell.'!E33)</f>
        <v>0</v>
      </c>
      <c r="F33" s="61">
        <f>SUM('3.K.mell.'!F32,'2.K.mell.'!F32,'4.K.sz.mell.'!F33)</f>
        <v>15960</v>
      </c>
      <c r="G33" s="61">
        <f>SUM('3.K.mell.'!G32,'2.K.mell.'!G32,'4.K.sz.mell.'!G33)</f>
        <v>13198</v>
      </c>
      <c r="H33" s="61">
        <f>SUM('3.K.mell.'!H32,'2.K.mell.'!H32,'4.K.sz.mell.'!H33)</f>
        <v>12965</v>
      </c>
      <c r="I33" s="61">
        <f>SUM('3.K.mell.'!I32,'2.K.mell.'!I32,'4.K.sz.mell.'!I33)</f>
        <v>6813</v>
      </c>
      <c r="J33" s="61">
        <f>SUM('3.K.mell.'!J32,'2.K.mell.'!J32,'4.K.sz.mell.'!J33)</f>
        <v>6152</v>
      </c>
      <c r="K33" s="61">
        <f>SUM('3.K.mell.'!K32,'2.K.mell.'!K32,'4.K.sz.mell.'!K33)</f>
        <v>0</v>
      </c>
    </row>
    <row r="34" spans="1:11" ht="15">
      <c r="A34" s="5" t="s">
        <v>79</v>
      </c>
      <c r="B34" s="23" t="s">
        <v>80</v>
      </c>
      <c r="C34" s="53">
        <f>SUM('3.K.mell.'!C33,'2.K.mell.'!C33,'4.K.sz.mell.'!C34)</f>
        <v>10</v>
      </c>
      <c r="D34" s="53">
        <f>SUM('3.K.mell.'!D33,'2.K.mell.'!D33,'4.K.sz.mell.'!D34)</f>
        <v>0</v>
      </c>
      <c r="E34" s="53">
        <f>SUM('3.K.mell.'!E33,'2.K.mell.'!E33,'4.K.sz.mell.'!E34)</f>
        <v>0</v>
      </c>
      <c r="F34" s="61">
        <f>SUM('3.K.mell.'!F33,'2.K.mell.'!F33,'4.K.sz.mell.'!F34)</f>
        <v>10</v>
      </c>
      <c r="G34" s="61">
        <f>SUM('3.K.mell.'!G33,'2.K.mell.'!G33,'4.K.sz.mell.'!G34)</f>
        <v>46</v>
      </c>
      <c r="H34" s="61">
        <f>SUM('3.K.mell.'!H33,'2.K.mell.'!H33,'4.K.sz.mell.'!H34)</f>
        <v>46</v>
      </c>
      <c r="I34" s="61">
        <f>SUM('3.K.mell.'!I33,'2.K.mell.'!I33,'4.K.sz.mell.'!I34)</f>
        <v>32</v>
      </c>
      <c r="J34" s="61">
        <f>SUM('3.K.mell.'!J33,'2.K.mell.'!J33,'4.K.sz.mell.'!J34)</f>
        <v>14</v>
      </c>
      <c r="K34" s="61">
        <f>SUM('3.K.mell.'!K33,'2.K.mell.'!K33,'4.K.sz.mell.'!K34)</f>
        <v>0</v>
      </c>
    </row>
    <row r="35" spans="1:11" ht="15">
      <c r="A35" s="5" t="s">
        <v>337</v>
      </c>
      <c r="B35" s="23" t="s">
        <v>81</v>
      </c>
      <c r="C35" s="53">
        <f>SUM('3.K.mell.'!C34,'2.K.mell.'!C34,'4.K.sz.mell.'!C35)</f>
        <v>60</v>
      </c>
      <c r="D35" s="53">
        <f>SUM('3.K.mell.'!D34,'2.K.mell.'!D34,'4.K.sz.mell.'!D35)</f>
        <v>0</v>
      </c>
      <c r="E35" s="53">
        <f>SUM('3.K.mell.'!E34,'2.K.mell.'!E34,'4.K.sz.mell.'!E35)</f>
        <v>0</v>
      </c>
      <c r="F35" s="61">
        <f>SUM('3.K.mell.'!F34,'2.K.mell.'!F34,'4.K.sz.mell.'!F35)</f>
        <v>60</v>
      </c>
      <c r="G35" s="61">
        <f>SUM('3.K.mell.'!G34,'2.K.mell.'!G34,'4.K.sz.mell.'!G35)</f>
        <v>65</v>
      </c>
      <c r="H35" s="61">
        <f>SUM('3.K.mell.'!H34,'2.K.mell.'!H34,'4.K.sz.mell.'!H35)</f>
        <v>65</v>
      </c>
      <c r="I35" s="61">
        <f>SUM('3.K.mell.'!I34,'2.K.mell.'!I34,'4.K.sz.mell.'!I35)</f>
        <v>65</v>
      </c>
      <c r="J35" s="61">
        <f>SUM('3.K.mell.'!J34,'2.K.mell.'!J34,'4.K.sz.mell.'!J35)</f>
        <v>0</v>
      </c>
      <c r="K35" s="61">
        <f>SUM('3.K.mell.'!K34,'2.K.mell.'!K34,'4.K.sz.mell.'!K35)</f>
        <v>0</v>
      </c>
    </row>
    <row r="36" spans="1:11" ht="15">
      <c r="A36" s="5" t="s">
        <v>82</v>
      </c>
      <c r="B36" s="23" t="s">
        <v>83</v>
      </c>
      <c r="C36" s="53">
        <f>SUM('3.K.mell.'!C35,'2.K.mell.'!C35,'4.K.sz.mell.'!C36)</f>
        <v>3268</v>
      </c>
      <c r="D36" s="53">
        <f>SUM('3.K.mell.'!D35,'2.K.mell.'!D35,'4.K.sz.mell.'!D36)</f>
        <v>580</v>
      </c>
      <c r="E36" s="53">
        <f>SUM('3.K.mell.'!E35,'2.K.mell.'!E35,'4.K.sz.mell.'!E36)</f>
        <v>0</v>
      </c>
      <c r="F36" s="61">
        <f>SUM('3.K.mell.'!F35,'2.K.mell.'!F35,'4.K.sz.mell.'!F36)</f>
        <v>3848</v>
      </c>
      <c r="G36" s="61">
        <f>SUM('3.K.mell.'!G35,'2.K.mell.'!G35,'4.K.sz.mell.'!G36)</f>
        <v>4291</v>
      </c>
      <c r="H36" s="61">
        <f>SUM('3.K.mell.'!H35,'2.K.mell.'!H35,'4.K.sz.mell.'!H36)</f>
        <v>4237</v>
      </c>
      <c r="I36" s="61">
        <f>SUM('3.K.mell.'!I35,'2.K.mell.'!I35,'4.K.sz.mell.'!I36)</f>
        <v>3853</v>
      </c>
      <c r="J36" s="61">
        <f>SUM('3.K.mell.'!J35,'2.K.mell.'!J35,'4.K.sz.mell.'!J36)</f>
        <v>384</v>
      </c>
      <c r="K36" s="61">
        <f>SUM('3.K.mell.'!K35,'2.K.mell.'!K35,'4.K.sz.mell.'!K36)</f>
        <v>0</v>
      </c>
    </row>
    <row r="37" spans="1:11" ht="15">
      <c r="A37" s="9" t="s">
        <v>338</v>
      </c>
      <c r="B37" s="23" t="s">
        <v>84</v>
      </c>
      <c r="C37" s="53">
        <f>SUM('3.K.mell.'!C36,'2.K.mell.'!C36,'4.K.sz.mell.'!C37)</f>
        <v>0</v>
      </c>
      <c r="D37" s="53">
        <f>SUM('3.K.mell.'!D36,'2.K.mell.'!D36,'4.K.sz.mell.'!D37)</f>
        <v>540</v>
      </c>
      <c r="E37" s="53">
        <f>SUM('3.K.mell.'!E36,'2.K.mell.'!E36,'4.K.sz.mell.'!E37)</f>
        <v>0</v>
      </c>
      <c r="F37" s="61">
        <f>SUM('3.K.mell.'!F36,'2.K.mell.'!F36,'4.K.sz.mell.'!F37)</f>
        <v>540</v>
      </c>
      <c r="G37" s="61">
        <f>SUM('3.K.mell.'!G36,'2.K.mell.'!G36,'4.K.sz.mell.'!G37)</f>
        <v>415</v>
      </c>
      <c r="H37" s="61">
        <f>SUM('3.K.mell.'!H36,'2.K.mell.'!H36,'4.K.sz.mell.'!H37)</f>
        <v>401</v>
      </c>
      <c r="I37" s="61">
        <f>SUM('3.K.mell.'!I36,'2.K.mell.'!I36,'4.K.sz.mell.'!I37)</f>
        <v>0</v>
      </c>
      <c r="J37" s="61">
        <f>SUM('3.K.mell.'!J36,'2.K.mell.'!J36,'4.K.sz.mell.'!J37)</f>
        <v>401</v>
      </c>
      <c r="K37" s="61">
        <f>SUM('3.K.mell.'!K36,'2.K.mell.'!K36,'4.K.sz.mell.'!K37)</f>
        <v>0</v>
      </c>
    </row>
    <row r="38" spans="1:11" ht="15">
      <c r="A38" s="6" t="s">
        <v>85</v>
      </c>
      <c r="B38" s="23" t="s">
        <v>86</v>
      </c>
      <c r="C38" s="53">
        <f>SUM('3.K.mell.'!C37,'2.K.mell.'!C37,'4.K.sz.mell.'!C38)</f>
        <v>550</v>
      </c>
      <c r="D38" s="53">
        <f>SUM('3.K.mell.'!D37,'2.K.mell.'!D37,'4.K.sz.mell.'!D38)</f>
        <v>0</v>
      </c>
      <c r="E38" s="53">
        <f>SUM('3.K.mell.'!E37,'2.K.mell.'!E37,'4.K.sz.mell.'!E38)</f>
        <v>0</v>
      </c>
      <c r="F38" s="61">
        <f>SUM('3.K.mell.'!F37,'2.K.mell.'!F37,'4.K.sz.mell.'!F38)</f>
        <v>550</v>
      </c>
      <c r="G38" s="61">
        <f>SUM('3.K.mell.'!G37,'2.K.mell.'!G37,'4.K.sz.mell.'!G38)</f>
        <v>795</v>
      </c>
      <c r="H38" s="61">
        <f>SUM('3.K.mell.'!H37,'2.K.mell.'!H37,'4.K.sz.mell.'!H38)</f>
        <v>795</v>
      </c>
      <c r="I38" s="61">
        <f>SUM('3.K.mell.'!I37,'2.K.mell.'!I37,'4.K.sz.mell.'!I38)</f>
        <v>795</v>
      </c>
      <c r="J38" s="61">
        <f>SUM('3.K.mell.'!J37,'2.K.mell.'!J37,'4.K.sz.mell.'!J38)</f>
        <v>0</v>
      </c>
      <c r="K38" s="61">
        <f>SUM('3.K.mell.'!K37,'2.K.mell.'!K37,'4.K.sz.mell.'!K38)</f>
        <v>0</v>
      </c>
    </row>
    <row r="39" spans="1:11" ht="15">
      <c r="A39" s="5" t="s">
        <v>339</v>
      </c>
      <c r="B39" s="23" t="s">
        <v>87</v>
      </c>
      <c r="C39" s="53">
        <f>SUM('3.K.mell.'!C38,'2.K.mell.'!C38,'4.K.sz.mell.'!C39)</f>
        <v>5120</v>
      </c>
      <c r="D39" s="53">
        <f>SUM('3.K.mell.'!D38,'2.K.mell.'!D38,'4.K.sz.mell.'!D39)</f>
        <v>950</v>
      </c>
      <c r="E39" s="53">
        <f>SUM('3.K.mell.'!E38,'2.K.mell.'!E38,'4.K.sz.mell.'!E39)</f>
        <v>0</v>
      </c>
      <c r="F39" s="61">
        <f>SUM('3.K.mell.'!F38,'2.K.mell.'!F38,'4.K.sz.mell.'!F39)</f>
        <v>6070</v>
      </c>
      <c r="G39" s="61">
        <f>SUM('3.K.mell.'!G38,'2.K.mell.'!G38,'4.K.sz.mell.'!G39)</f>
        <v>7066</v>
      </c>
      <c r="H39" s="61">
        <f>SUM('3.K.mell.'!H38,'2.K.mell.'!H38,'4.K.sz.mell.'!H39)</f>
        <v>6825</v>
      </c>
      <c r="I39" s="61">
        <f>SUM('3.K.mell.'!I38,'2.K.mell.'!I38,'4.K.sz.mell.'!I39)</f>
        <v>5279</v>
      </c>
      <c r="J39" s="61">
        <f>SUM('3.K.mell.'!J38,'2.K.mell.'!J38,'4.K.sz.mell.'!J39)</f>
        <v>1546</v>
      </c>
      <c r="K39" s="61">
        <f>SUM('3.K.mell.'!K38,'2.K.mell.'!K38,'4.K.sz.mell.'!K39)</f>
        <v>0</v>
      </c>
    </row>
    <row r="40" spans="1:11" ht="15">
      <c r="A40" s="7" t="s">
        <v>317</v>
      </c>
      <c r="B40" s="26" t="s">
        <v>88</v>
      </c>
      <c r="C40" s="61">
        <f>SUM('3.K.mell.'!C39,'2.K.mell.'!C39,'4.K.sz.mell.'!C40)</f>
        <v>15668</v>
      </c>
      <c r="D40" s="61">
        <f>SUM('3.K.mell.'!D39,'2.K.mell.'!D39,'4.K.sz.mell.'!D40)</f>
        <v>11370</v>
      </c>
      <c r="E40" s="61">
        <f>SUM('3.K.mell.'!E39,'2.K.mell.'!E39,'4.K.sz.mell.'!E40)</f>
        <v>0</v>
      </c>
      <c r="F40" s="61">
        <f>SUM('3.K.mell.'!F39,'2.K.mell.'!F39,'4.K.sz.mell.'!F40)</f>
        <v>27038</v>
      </c>
      <c r="G40" s="61">
        <f>SUM('3.K.mell.'!G39,'2.K.mell.'!G39,'4.K.sz.mell.'!G40)</f>
        <v>25876</v>
      </c>
      <c r="H40" s="61">
        <f>SUM('3.K.mell.'!H39,'2.K.mell.'!H39,'4.K.sz.mell.'!H40)</f>
        <v>25334</v>
      </c>
      <c r="I40" s="61">
        <f>SUM('3.K.mell.'!I39,'2.K.mell.'!I39,'4.K.sz.mell.'!I40)</f>
        <v>16837</v>
      </c>
      <c r="J40" s="61">
        <f>SUM('3.K.mell.'!J39,'2.K.mell.'!J39,'4.K.sz.mell.'!J40)</f>
        <v>8497</v>
      </c>
      <c r="K40" s="61">
        <f>SUM('3.K.mell.'!K39,'2.K.mell.'!K39,'4.K.sz.mell.'!K40)</f>
        <v>0</v>
      </c>
    </row>
    <row r="41" spans="1:11" ht="15">
      <c r="A41" s="5" t="s">
        <v>89</v>
      </c>
      <c r="B41" s="23" t="s">
        <v>90</v>
      </c>
      <c r="C41" s="53">
        <f>SUM('3.K.mell.'!C40,'2.K.mell.'!C40,'4.K.sz.mell.'!C41)</f>
        <v>1160</v>
      </c>
      <c r="D41" s="53">
        <f>SUM('3.K.mell.'!D40,'2.K.mell.'!D40,'4.K.sz.mell.'!D41)</f>
        <v>0</v>
      </c>
      <c r="E41" s="53">
        <f>SUM('3.K.mell.'!E40,'2.K.mell.'!E40,'4.K.sz.mell.'!E41)</f>
        <v>0</v>
      </c>
      <c r="F41" s="61">
        <f>SUM('3.K.mell.'!F40,'2.K.mell.'!F40,'4.K.sz.mell.'!F41)</f>
        <v>1160</v>
      </c>
      <c r="G41" s="61">
        <f>SUM('3.K.mell.'!G40,'2.K.mell.'!G40,'4.K.sz.mell.'!G41)</f>
        <v>1218</v>
      </c>
      <c r="H41" s="61">
        <f>SUM('3.K.mell.'!H40,'2.K.mell.'!H40,'4.K.sz.mell.'!H41)</f>
        <v>1218</v>
      </c>
      <c r="I41" s="61">
        <f>SUM('3.K.mell.'!I40,'2.K.mell.'!I40,'4.K.sz.mell.'!I41)</f>
        <v>1218</v>
      </c>
      <c r="J41" s="61">
        <f>SUM('3.K.mell.'!J40,'2.K.mell.'!J40,'4.K.sz.mell.'!J41)</f>
        <v>0</v>
      </c>
      <c r="K41" s="61">
        <f>SUM('3.K.mell.'!K40,'2.K.mell.'!K40,'4.K.sz.mell.'!K41)</f>
        <v>0</v>
      </c>
    </row>
    <row r="42" spans="1:11" ht="15">
      <c r="A42" s="5" t="s">
        <v>91</v>
      </c>
      <c r="B42" s="23" t="s">
        <v>92</v>
      </c>
      <c r="C42" s="53">
        <f>SUM('3.K.mell.'!C41,'2.K.mell.'!C41,'4.K.sz.mell.'!C42)</f>
        <v>0</v>
      </c>
      <c r="D42" s="53">
        <f>SUM('3.K.mell.'!D41,'2.K.mell.'!D41,'4.K.sz.mell.'!D42)</f>
        <v>720</v>
      </c>
      <c r="E42" s="53">
        <f>SUM('3.K.mell.'!E41,'2.K.mell.'!E41,'4.K.sz.mell.'!E42)</f>
        <v>0</v>
      </c>
      <c r="F42" s="61">
        <f>SUM('3.K.mell.'!F41,'2.K.mell.'!F41,'4.K.sz.mell.'!F42)</f>
        <v>720</v>
      </c>
      <c r="G42" s="61">
        <f>SUM('3.K.mell.'!G41,'2.K.mell.'!G41,'4.K.sz.mell.'!G42)</f>
        <v>1063</v>
      </c>
      <c r="H42" s="61">
        <f>SUM('3.K.mell.'!H41,'2.K.mell.'!H41,'4.K.sz.mell.'!H42)</f>
        <v>1063</v>
      </c>
      <c r="I42" s="61">
        <f>SUM('3.K.mell.'!I41,'2.K.mell.'!I41,'4.K.sz.mell.'!I42)</f>
        <v>452</v>
      </c>
      <c r="J42" s="61">
        <f>SUM('3.K.mell.'!J41,'2.K.mell.'!J41,'4.K.sz.mell.'!J42)</f>
        <v>611</v>
      </c>
      <c r="K42" s="61">
        <f>SUM('3.K.mell.'!K41,'2.K.mell.'!K41,'4.K.sz.mell.'!K42)</f>
        <v>0</v>
      </c>
    </row>
    <row r="43" spans="1:11" ht="15">
      <c r="A43" s="7" t="s">
        <v>318</v>
      </c>
      <c r="B43" s="26" t="s">
        <v>93</v>
      </c>
      <c r="C43" s="61">
        <f>SUM('3.K.mell.'!C42,'2.K.mell.'!C42,'4.K.sz.mell.'!C43)</f>
        <v>1160</v>
      </c>
      <c r="D43" s="61">
        <f>SUM('3.K.mell.'!D42,'2.K.mell.'!D42,'4.K.sz.mell.'!D43)</f>
        <v>720</v>
      </c>
      <c r="E43" s="61">
        <f>SUM('3.K.mell.'!E42,'2.K.mell.'!E42,'4.K.sz.mell.'!E43)</f>
        <v>0</v>
      </c>
      <c r="F43" s="61">
        <f>SUM('3.K.mell.'!F42,'2.K.mell.'!F42,'4.K.sz.mell.'!F43)</f>
        <v>1880</v>
      </c>
      <c r="G43" s="61">
        <f>SUM('3.K.mell.'!G42,'2.K.mell.'!G42,'4.K.sz.mell.'!G43)</f>
        <v>2281</v>
      </c>
      <c r="H43" s="61">
        <f>SUM('3.K.mell.'!H42,'2.K.mell.'!H42,'4.K.sz.mell.'!H43)</f>
        <v>2281</v>
      </c>
      <c r="I43" s="61">
        <f>SUM('3.K.mell.'!I42,'2.K.mell.'!I42,'4.K.sz.mell.'!I43)</f>
        <v>1670</v>
      </c>
      <c r="J43" s="61">
        <f>SUM('3.K.mell.'!J42,'2.K.mell.'!J42,'4.K.sz.mell.'!J43)</f>
        <v>611</v>
      </c>
      <c r="K43" s="61">
        <f>SUM('3.K.mell.'!K42,'2.K.mell.'!K42,'4.K.sz.mell.'!K43)</f>
        <v>0</v>
      </c>
    </row>
    <row r="44" spans="1:11" ht="15">
      <c r="A44" s="5" t="s">
        <v>94</v>
      </c>
      <c r="B44" s="23" t="s">
        <v>95</v>
      </c>
      <c r="C44" s="53">
        <f>SUM('3.K.mell.'!C43,'2.K.mell.'!C43,'4.K.sz.mell.'!C44)</f>
        <v>9207</v>
      </c>
      <c r="D44" s="53">
        <f>SUM('3.K.mell.'!D43,'2.K.mell.'!D43,'4.K.sz.mell.'!D44)</f>
        <v>3729</v>
      </c>
      <c r="E44" s="53">
        <f>SUM('3.K.mell.'!E43,'2.K.mell.'!E43,'4.K.sz.mell.'!E44)</f>
        <v>0</v>
      </c>
      <c r="F44" s="61">
        <f>SUM('3.K.mell.'!F43,'2.K.mell.'!F43,'4.K.sz.mell.'!F44)</f>
        <v>12936</v>
      </c>
      <c r="G44" s="61">
        <f>SUM('3.K.mell.'!G43,'2.K.mell.'!G43,'4.K.sz.mell.'!G44)</f>
        <v>12424</v>
      </c>
      <c r="H44" s="61">
        <f>SUM('3.K.mell.'!H43,'2.K.mell.'!H43,'4.K.sz.mell.'!H44)</f>
        <v>12228</v>
      </c>
      <c r="I44" s="61">
        <f>SUM('3.K.mell.'!I43,'2.K.mell.'!I43,'4.K.sz.mell.'!I44)</f>
        <v>9553</v>
      </c>
      <c r="J44" s="61">
        <f>SUM('3.K.mell.'!J43,'2.K.mell.'!J43,'4.K.sz.mell.'!J44)</f>
        <v>2675</v>
      </c>
      <c r="K44" s="61">
        <f>SUM('3.K.mell.'!K43,'2.K.mell.'!K43,'4.K.sz.mell.'!K44)</f>
        <v>0</v>
      </c>
    </row>
    <row r="45" spans="1:11" ht="15">
      <c r="A45" s="5" t="s">
        <v>96</v>
      </c>
      <c r="B45" s="23" t="s">
        <v>97</v>
      </c>
      <c r="C45" s="53">
        <f>SUM('3.K.mell.'!C44,'2.K.mell.'!C44,'4.K.sz.mell.'!C45)</f>
        <v>844</v>
      </c>
      <c r="D45" s="53">
        <f>SUM('3.K.mell.'!D44,'2.K.mell.'!D44,'4.K.sz.mell.'!D45)</f>
        <v>0</v>
      </c>
      <c r="E45" s="53">
        <f>SUM('3.K.mell.'!E44,'2.K.mell.'!E44,'4.K.sz.mell.'!E45)</f>
        <v>0</v>
      </c>
      <c r="F45" s="61">
        <f>SUM('3.K.mell.'!F44,'2.K.mell.'!F44,'4.K.sz.mell.'!F45)</f>
        <v>844</v>
      </c>
      <c r="G45" s="61">
        <f>SUM('3.K.mell.'!G44,'2.K.mell.'!G44,'4.K.sz.mell.'!G45)</f>
        <v>670</v>
      </c>
      <c r="H45" s="61">
        <f>SUM('3.K.mell.'!H44,'2.K.mell.'!H44,'4.K.sz.mell.'!H45)</f>
        <v>670</v>
      </c>
      <c r="I45" s="61">
        <f>SUM('3.K.mell.'!I44,'2.K.mell.'!I44,'4.K.sz.mell.'!I45)</f>
        <v>670</v>
      </c>
      <c r="J45" s="61">
        <f>SUM('3.K.mell.'!J44,'2.K.mell.'!J44,'4.K.sz.mell.'!J45)</f>
        <v>0</v>
      </c>
      <c r="K45" s="61">
        <f>SUM('3.K.mell.'!K44,'2.K.mell.'!K44,'4.K.sz.mell.'!K45)</f>
        <v>0</v>
      </c>
    </row>
    <row r="46" spans="1:11" ht="15">
      <c r="A46" s="5" t="s">
        <v>340</v>
      </c>
      <c r="B46" s="23" t="s">
        <v>98</v>
      </c>
      <c r="C46" s="53">
        <f>SUM('3.K.mell.'!C45,'2.K.mell.'!C45,'4.K.sz.mell.'!C46)</f>
        <v>0</v>
      </c>
      <c r="D46" s="53">
        <f>SUM('3.K.mell.'!D45,'2.K.mell.'!D45,'4.K.sz.mell.'!D46)</f>
        <v>0</v>
      </c>
      <c r="E46" s="53">
        <f>SUM('3.K.mell.'!E45,'2.K.mell.'!E45,'4.K.sz.mell.'!E46)</f>
        <v>0</v>
      </c>
      <c r="F46" s="61">
        <f>SUM('3.K.mell.'!F45,'2.K.mell.'!F45,'4.K.sz.mell.'!F46)</f>
        <v>0</v>
      </c>
      <c r="G46" s="61">
        <f>SUM('3.K.mell.'!G45,'2.K.mell.'!G45,'4.K.sz.mell.'!G46)</f>
        <v>0</v>
      </c>
      <c r="H46" s="61">
        <f>SUM('3.K.mell.'!H45,'2.K.mell.'!H45,'4.K.sz.mell.'!H46)</f>
        <v>0</v>
      </c>
      <c r="I46" s="61">
        <f>SUM('3.K.mell.'!I45,'2.K.mell.'!I45,'4.K.sz.mell.'!I46)</f>
        <v>0</v>
      </c>
      <c r="J46" s="61">
        <f>SUM('3.K.mell.'!J45,'2.K.mell.'!J45,'4.K.sz.mell.'!J46)</f>
        <v>0</v>
      </c>
      <c r="K46" s="61">
        <f>SUM('3.K.mell.'!K45,'2.K.mell.'!K45,'4.K.sz.mell.'!K46)</f>
        <v>0</v>
      </c>
    </row>
    <row r="47" spans="1:11" ht="15">
      <c r="A47" s="5" t="s">
        <v>341</v>
      </c>
      <c r="B47" s="23" t="s">
        <v>99</v>
      </c>
      <c r="C47" s="53">
        <f>SUM('3.K.mell.'!C46,'2.K.mell.'!C46,'4.K.sz.mell.'!C47)</f>
        <v>0</v>
      </c>
      <c r="D47" s="53">
        <f>SUM('3.K.mell.'!D46,'2.K.mell.'!D46,'4.K.sz.mell.'!D47)</f>
        <v>0</v>
      </c>
      <c r="E47" s="53">
        <f>SUM('3.K.mell.'!E46,'2.K.mell.'!E46,'4.K.sz.mell.'!E47)</f>
        <v>0</v>
      </c>
      <c r="F47" s="61">
        <f>SUM('3.K.mell.'!F46,'2.K.mell.'!F46,'4.K.sz.mell.'!F47)</f>
        <v>0</v>
      </c>
      <c r="G47" s="61">
        <f>SUM('3.K.mell.'!G46,'2.K.mell.'!G46,'4.K.sz.mell.'!G47)</f>
        <v>0</v>
      </c>
      <c r="H47" s="61">
        <f>SUM('3.K.mell.'!H46,'2.K.mell.'!H46,'4.K.sz.mell.'!H47)</f>
        <v>0</v>
      </c>
      <c r="I47" s="61">
        <f>SUM('3.K.mell.'!I46,'2.K.mell.'!I46,'4.K.sz.mell.'!I47)</f>
        <v>0</v>
      </c>
      <c r="J47" s="61">
        <f>SUM('3.K.mell.'!J46,'2.K.mell.'!J46,'4.K.sz.mell.'!J47)</f>
        <v>0</v>
      </c>
      <c r="K47" s="61">
        <f>SUM('3.K.mell.'!K46,'2.K.mell.'!K46,'4.K.sz.mell.'!K47)</f>
        <v>0</v>
      </c>
    </row>
    <row r="48" spans="1:11" ht="15">
      <c r="A48" s="5" t="s">
        <v>100</v>
      </c>
      <c r="B48" s="23" t="s">
        <v>101</v>
      </c>
      <c r="C48" s="53">
        <f>SUM('3.K.mell.'!C47,'2.K.mell.'!C47,'4.K.sz.mell.'!C48)</f>
        <v>580</v>
      </c>
      <c r="D48" s="53">
        <f>SUM('3.K.mell.'!D47,'2.K.mell.'!D47,'4.K.sz.mell.'!D48)</f>
        <v>500</v>
      </c>
      <c r="E48" s="53">
        <f>SUM('3.K.mell.'!E47,'2.K.mell.'!E47,'4.K.sz.mell.'!E48)</f>
        <v>0</v>
      </c>
      <c r="F48" s="61">
        <f>SUM('3.K.mell.'!F47,'2.K.mell.'!F47,'4.K.sz.mell.'!F48)</f>
        <v>1080</v>
      </c>
      <c r="G48" s="61">
        <f>SUM('3.K.mell.'!G47,'2.K.mell.'!G47,'4.K.sz.mell.'!G48)</f>
        <v>1394</v>
      </c>
      <c r="H48" s="61">
        <f>SUM('3.K.mell.'!H47,'2.K.mell.'!H47,'4.K.sz.mell.'!H48)</f>
        <v>1394</v>
      </c>
      <c r="I48" s="61">
        <f>SUM('3.K.mell.'!I47,'2.K.mell.'!I47,'4.K.sz.mell.'!I48)</f>
        <v>700</v>
      </c>
      <c r="J48" s="61">
        <f>SUM('3.K.mell.'!J47,'2.K.mell.'!J47,'4.K.sz.mell.'!J48)</f>
        <v>694</v>
      </c>
      <c r="K48" s="61">
        <f>SUM('3.K.mell.'!K47,'2.K.mell.'!K47,'4.K.sz.mell.'!K48)</f>
        <v>0</v>
      </c>
    </row>
    <row r="49" spans="1:11" ht="15">
      <c r="A49" s="7" t="s">
        <v>319</v>
      </c>
      <c r="B49" s="26" t="s">
        <v>102</v>
      </c>
      <c r="C49" s="53">
        <f>SUM('3.K.mell.'!C48,'2.K.mell.'!C48,'4.K.sz.mell.'!C49)</f>
        <v>10631</v>
      </c>
      <c r="D49" s="53">
        <f>SUM('3.K.mell.'!D48,'2.K.mell.'!D48,'4.K.sz.mell.'!D49)</f>
        <v>4229</v>
      </c>
      <c r="E49" s="53">
        <f>SUM('3.K.mell.'!E48,'2.K.mell.'!E48,'4.K.sz.mell.'!E49)</f>
        <v>0</v>
      </c>
      <c r="F49" s="61">
        <f>SUM('3.K.mell.'!F48,'2.K.mell.'!F48,'4.K.sz.mell.'!F49)</f>
        <v>14860</v>
      </c>
      <c r="G49" s="61">
        <f>SUM('3.K.mell.'!G48,'2.K.mell.'!G48,'4.K.sz.mell.'!G49)</f>
        <v>14488</v>
      </c>
      <c r="H49" s="61">
        <f>SUM('3.K.mell.'!H48,'2.K.mell.'!H48,'4.K.sz.mell.'!H49)</f>
        <v>14292</v>
      </c>
      <c r="I49" s="61">
        <f>SUM('3.K.mell.'!I48,'2.K.mell.'!I48,'4.K.sz.mell.'!I49)</f>
        <v>10923</v>
      </c>
      <c r="J49" s="61">
        <f>SUM('3.K.mell.'!J48,'2.K.mell.'!J48,'4.K.sz.mell.'!J49)</f>
        <v>3369</v>
      </c>
      <c r="K49" s="61">
        <f>SUM('3.K.mell.'!K48,'2.K.mell.'!K48,'4.K.sz.mell.'!K49)</f>
        <v>0</v>
      </c>
    </row>
    <row r="50" spans="1:11" ht="15">
      <c r="A50" s="32" t="s">
        <v>320</v>
      </c>
      <c r="B50" s="44" t="s">
        <v>103</v>
      </c>
      <c r="C50" s="61">
        <f>SUM('3.K.mell.'!C49,'2.K.mell.'!C49,'4.K.sz.mell.'!C50)</f>
        <v>49663</v>
      </c>
      <c r="D50" s="61">
        <f>SUM('3.K.mell.'!D49,'2.K.mell.'!D49,'4.K.sz.mell.'!D50)</f>
        <v>18719</v>
      </c>
      <c r="E50" s="61">
        <f>SUM('3.K.mell.'!E49,'2.K.mell.'!E49,'4.K.sz.mell.'!E50)</f>
        <v>0</v>
      </c>
      <c r="F50" s="61">
        <f>SUM('3.K.mell.'!F49,'2.K.mell.'!F49,'4.K.sz.mell.'!F50)</f>
        <v>68382</v>
      </c>
      <c r="G50" s="61">
        <f>SUM('3.K.mell.'!G49,'2.K.mell.'!G49,'4.K.sz.mell.'!G50)</f>
        <v>69166</v>
      </c>
      <c r="H50" s="61">
        <f>SUM('3.K.mell.'!H49,'2.K.mell.'!H49,'4.K.sz.mell.'!H50)</f>
        <v>68177</v>
      </c>
      <c r="I50" s="61">
        <f>SUM('3.K.mell.'!I49,'2.K.mell.'!I49,'4.K.sz.mell.'!I50)</f>
        <v>53370</v>
      </c>
      <c r="J50" s="61">
        <f>SUM('3.K.mell.'!J49,'2.K.mell.'!J49,'4.K.sz.mell.'!J50)</f>
        <v>14807</v>
      </c>
      <c r="K50" s="61">
        <f>SUM('3.K.mell.'!K49,'2.K.mell.'!K49,'4.K.sz.mell.'!K50)</f>
        <v>0</v>
      </c>
    </row>
    <row r="51" spans="1:11" ht="15">
      <c r="A51" s="11" t="s">
        <v>104</v>
      </c>
      <c r="B51" s="23" t="s">
        <v>105</v>
      </c>
      <c r="C51" s="53">
        <f>SUM('3.K.mell.'!C50,'2.K.mell.'!C50,'4.K.sz.mell.'!C51)</f>
        <v>0</v>
      </c>
      <c r="D51" s="53">
        <f>SUM('3.K.mell.'!D50,'2.K.mell.'!D50,'4.K.sz.mell.'!D51)</f>
        <v>0</v>
      </c>
      <c r="E51" s="53">
        <f>SUM('3.K.mell.'!E50,'2.K.mell.'!E50,'4.K.sz.mell.'!E51)</f>
        <v>0</v>
      </c>
      <c r="F51" s="61">
        <f>SUM('3.K.mell.'!F50,'2.K.mell.'!F50,'4.K.sz.mell.'!F51)</f>
        <v>0</v>
      </c>
      <c r="G51" s="61">
        <f>SUM('3.K.mell.'!G50,'2.K.mell.'!G50,'4.K.sz.mell.'!G51)</f>
        <v>0</v>
      </c>
      <c r="H51" s="61">
        <f>SUM('3.K.mell.'!H50,'2.K.mell.'!H50,'4.K.sz.mell.'!H51)</f>
        <v>0</v>
      </c>
      <c r="I51" s="61">
        <f>SUM('3.K.mell.'!I50,'2.K.mell.'!I50,'4.K.sz.mell.'!I51)</f>
        <v>0</v>
      </c>
      <c r="J51" s="61">
        <f>SUM('3.K.mell.'!J50,'2.K.mell.'!J50,'4.K.sz.mell.'!J51)</f>
        <v>0</v>
      </c>
      <c r="K51" s="61">
        <f>SUM('3.K.mell.'!K50,'2.K.mell.'!K50,'4.K.sz.mell.'!K51)</f>
        <v>0</v>
      </c>
    </row>
    <row r="52" spans="1:11" ht="15">
      <c r="A52" s="11" t="s">
        <v>321</v>
      </c>
      <c r="B52" s="23" t="s">
        <v>106</v>
      </c>
      <c r="C52" s="53">
        <f>SUM('3.K.mell.'!C51,'2.K.mell.'!C51,'4.K.sz.mell.'!C52)</f>
        <v>0</v>
      </c>
      <c r="D52" s="53">
        <f>SUM('3.K.mell.'!D51,'2.K.mell.'!D51,'4.K.sz.mell.'!D52)</f>
        <v>180</v>
      </c>
      <c r="E52" s="53">
        <f>SUM('3.K.mell.'!E51,'2.K.mell.'!E51,'4.K.sz.mell.'!E52)</f>
        <v>0</v>
      </c>
      <c r="F52" s="61">
        <f>SUM('3.K.mell.'!F51,'2.K.mell.'!F51,'4.K.sz.mell.'!F52)</f>
        <v>180</v>
      </c>
      <c r="G52" s="61">
        <f>SUM('3.K.mell.'!G51,'2.K.mell.'!G51,'4.K.sz.mell.'!G52)</f>
        <v>426</v>
      </c>
      <c r="H52" s="61">
        <f>SUM('3.K.mell.'!H51,'2.K.mell.'!H51,'4.K.sz.mell.'!H52)</f>
        <v>426</v>
      </c>
      <c r="I52" s="61">
        <f>SUM('3.K.mell.'!I51,'2.K.mell.'!I51,'4.K.sz.mell.'!I52)</f>
        <v>426</v>
      </c>
      <c r="J52" s="61">
        <f>SUM('3.K.mell.'!J51,'2.K.mell.'!J51,'4.K.sz.mell.'!J52)</f>
        <v>0</v>
      </c>
      <c r="K52" s="61">
        <f>SUM('3.K.mell.'!K51,'2.K.mell.'!K51,'4.K.sz.mell.'!K52)</f>
        <v>0</v>
      </c>
    </row>
    <row r="53" spans="1:11" ht="15">
      <c r="A53" s="14" t="s">
        <v>342</v>
      </c>
      <c r="B53" s="23" t="s">
        <v>107</v>
      </c>
      <c r="C53" s="53">
        <f>SUM('3.K.mell.'!C52,'2.K.mell.'!C52,'4.K.sz.mell.'!C53)</f>
        <v>0</v>
      </c>
      <c r="D53" s="53">
        <f>SUM('3.K.mell.'!D52,'2.K.mell.'!D52,'4.K.sz.mell.'!D53)</f>
        <v>0</v>
      </c>
      <c r="E53" s="53">
        <f>SUM('3.K.mell.'!E52,'2.K.mell.'!E52,'4.K.sz.mell.'!E53)</f>
        <v>0</v>
      </c>
      <c r="F53" s="61">
        <f>SUM('3.K.mell.'!F52,'2.K.mell.'!F52,'4.K.sz.mell.'!F53)</f>
        <v>0</v>
      </c>
      <c r="G53" s="61">
        <f>SUM('3.K.mell.'!G52,'2.K.mell.'!G52,'4.K.sz.mell.'!G53)</f>
        <v>0</v>
      </c>
      <c r="H53" s="61">
        <f>SUM('3.K.mell.'!H52,'2.K.mell.'!H52,'4.K.sz.mell.'!H53)</f>
        <v>0</v>
      </c>
      <c r="I53" s="61">
        <f>SUM('3.K.mell.'!I52,'2.K.mell.'!I52,'4.K.sz.mell.'!I53)</f>
        <v>0</v>
      </c>
      <c r="J53" s="61">
        <f>SUM('3.K.mell.'!J52,'2.K.mell.'!J52,'4.K.sz.mell.'!J53)</f>
        <v>0</v>
      </c>
      <c r="K53" s="61">
        <f>SUM('3.K.mell.'!K52,'2.K.mell.'!K52,'4.K.sz.mell.'!K53)</f>
        <v>0</v>
      </c>
    </row>
    <row r="54" spans="1:11" ht="15">
      <c r="A54" s="14" t="s">
        <v>343</v>
      </c>
      <c r="B54" s="23" t="s">
        <v>108</v>
      </c>
      <c r="C54" s="53">
        <f>SUM('3.K.mell.'!C53,'2.K.mell.'!C53,'4.K.sz.mell.'!C54)</f>
        <v>0</v>
      </c>
      <c r="D54" s="53">
        <f>SUM('3.K.mell.'!D53,'2.K.mell.'!D53,'4.K.sz.mell.'!D54)</f>
        <v>150</v>
      </c>
      <c r="E54" s="53">
        <f>SUM('3.K.mell.'!E53,'2.K.mell.'!E53,'4.K.sz.mell.'!E54)</f>
        <v>0</v>
      </c>
      <c r="F54" s="61">
        <f>SUM('3.K.mell.'!F53,'2.K.mell.'!F53,'4.K.sz.mell.'!F54)</f>
        <v>150</v>
      </c>
      <c r="G54" s="61">
        <f>SUM('3.K.mell.'!G53,'2.K.mell.'!G53,'4.K.sz.mell.'!G54)</f>
        <v>26</v>
      </c>
      <c r="H54" s="61">
        <f>SUM('3.K.mell.'!H53,'2.K.mell.'!H53,'4.K.sz.mell.'!H54)</f>
        <v>26</v>
      </c>
      <c r="I54" s="61">
        <f>SUM('3.K.mell.'!I53,'2.K.mell.'!I53,'4.K.sz.mell.'!I54)</f>
        <v>0</v>
      </c>
      <c r="J54" s="61">
        <f>SUM('3.K.mell.'!J53,'2.K.mell.'!J53,'4.K.sz.mell.'!J54)</f>
        <v>26</v>
      </c>
      <c r="K54" s="61">
        <f>SUM('3.K.mell.'!K53,'2.K.mell.'!K53,'4.K.sz.mell.'!K54)</f>
        <v>0</v>
      </c>
    </row>
    <row r="55" spans="1:11" ht="15">
      <c r="A55" s="14" t="s">
        <v>344</v>
      </c>
      <c r="B55" s="23" t="s">
        <v>109</v>
      </c>
      <c r="C55" s="53">
        <f>SUM('3.K.mell.'!C54,'2.K.mell.'!C54,'4.K.sz.mell.'!C55)</f>
        <v>0</v>
      </c>
      <c r="D55" s="53">
        <f>SUM('3.K.mell.'!D54,'2.K.mell.'!D54,'4.K.sz.mell.'!D55)</f>
        <v>0</v>
      </c>
      <c r="E55" s="53">
        <f>SUM('3.K.mell.'!E54,'2.K.mell.'!E54,'4.K.sz.mell.'!E55)</f>
        <v>0</v>
      </c>
      <c r="F55" s="61">
        <f>SUM('3.K.mell.'!F54,'2.K.mell.'!F54,'4.K.sz.mell.'!F55)</f>
        <v>0</v>
      </c>
      <c r="G55" s="61">
        <f>SUM('3.K.mell.'!G54,'2.K.mell.'!G54,'4.K.sz.mell.'!G55)</f>
        <v>43</v>
      </c>
      <c r="H55" s="61">
        <f>SUM('3.K.mell.'!H54,'2.K.mell.'!H54,'4.K.sz.mell.'!H55)</f>
        <v>43</v>
      </c>
      <c r="I55" s="61">
        <f>SUM('3.K.mell.'!I54,'2.K.mell.'!I54,'4.K.sz.mell.'!I55)</f>
        <v>43</v>
      </c>
      <c r="J55" s="61">
        <f>SUM('3.K.mell.'!J54,'2.K.mell.'!J54,'4.K.sz.mell.'!J55)</f>
        <v>0</v>
      </c>
      <c r="K55" s="61">
        <f>SUM('3.K.mell.'!K54,'2.K.mell.'!K54,'4.K.sz.mell.'!K55)</f>
        <v>0</v>
      </c>
    </row>
    <row r="56" spans="1:11" ht="15">
      <c r="A56" s="11" t="s">
        <v>345</v>
      </c>
      <c r="B56" s="23" t="s">
        <v>110</v>
      </c>
      <c r="C56" s="53">
        <f>SUM('3.K.mell.'!C55,'2.K.mell.'!C55,'4.K.sz.mell.'!C56)</f>
        <v>0</v>
      </c>
      <c r="D56" s="53">
        <f>SUM('3.K.mell.'!D55,'2.K.mell.'!D55,'4.K.sz.mell.'!D56)</f>
        <v>300</v>
      </c>
      <c r="E56" s="53">
        <f>SUM('3.K.mell.'!E55,'2.K.mell.'!E55,'4.K.sz.mell.'!E56)</f>
        <v>0</v>
      </c>
      <c r="F56" s="61">
        <f>SUM('3.K.mell.'!F55,'2.K.mell.'!F55,'4.K.sz.mell.'!F56)</f>
        <v>300</v>
      </c>
      <c r="G56" s="61">
        <f>SUM('3.K.mell.'!G55,'2.K.mell.'!G55,'4.K.sz.mell.'!G56)</f>
        <v>757</v>
      </c>
      <c r="H56" s="61">
        <f>SUM('3.K.mell.'!H55,'2.K.mell.'!H55,'4.K.sz.mell.'!H56)</f>
        <v>757</v>
      </c>
      <c r="I56" s="61">
        <f>SUM('3.K.mell.'!I55,'2.K.mell.'!I55,'4.K.sz.mell.'!I56)</f>
        <v>757</v>
      </c>
      <c r="J56" s="61">
        <f>SUM('3.K.mell.'!J55,'2.K.mell.'!J55,'4.K.sz.mell.'!J56)</f>
        <v>0</v>
      </c>
      <c r="K56" s="61">
        <f>SUM('3.K.mell.'!K55,'2.K.mell.'!K55,'4.K.sz.mell.'!K56)</f>
        <v>0</v>
      </c>
    </row>
    <row r="57" spans="1:11" ht="15">
      <c r="A57" s="11" t="s">
        <v>346</v>
      </c>
      <c r="B57" s="23" t="s">
        <v>111</v>
      </c>
      <c r="C57" s="53">
        <f>SUM('3.K.mell.'!C56,'2.K.mell.'!C56,'4.K.sz.mell.'!C57)</f>
        <v>0</v>
      </c>
      <c r="D57" s="53">
        <f>SUM('3.K.mell.'!D56,'2.K.mell.'!D56,'4.K.sz.mell.'!D57)</f>
        <v>0</v>
      </c>
      <c r="E57" s="53">
        <f>SUM('3.K.mell.'!E56,'2.K.mell.'!E56,'4.K.sz.mell.'!E57)</f>
        <v>0</v>
      </c>
      <c r="F57" s="61">
        <f>SUM('3.K.mell.'!F56,'2.K.mell.'!F56,'4.K.sz.mell.'!F57)</f>
        <v>0</v>
      </c>
      <c r="G57" s="61">
        <f>SUM('3.K.mell.'!G56,'2.K.mell.'!G56,'4.K.sz.mell.'!G57)</f>
        <v>0</v>
      </c>
      <c r="H57" s="61">
        <f>SUM('3.K.mell.'!H56,'2.K.mell.'!H56,'4.K.sz.mell.'!H57)</f>
        <v>0</v>
      </c>
      <c r="I57" s="61">
        <f>SUM('3.K.mell.'!I56,'2.K.mell.'!I56,'4.K.sz.mell.'!I57)</f>
        <v>0</v>
      </c>
      <c r="J57" s="61">
        <f>SUM('3.K.mell.'!J56,'2.K.mell.'!J56,'4.K.sz.mell.'!J57)</f>
        <v>0</v>
      </c>
      <c r="K57" s="61">
        <f>SUM('3.K.mell.'!K56,'2.K.mell.'!K56,'4.K.sz.mell.'!K57)</f>
        <v>0</v>
      </c>
    </row>
    <row r="58" spans="1:11" ht="15">
      <c r="A58" s="11" t="s">
        <v>347</v>
      </c>
      <c r="B58" s="23" t="s">
        <v>112</v>
      </c>
      <c r="C58" s="53">
        <f>SUM('3.K.mell.'!C57,'2.K.mell.'!C57,'4.K.sz.mell.'!C58)</f>
        <v>4469</v>
      </c>
      <c r="D58" s="53">
        <f>SUM('3.K.mell.'!D57,'2.K.mell.'!D57,'4.K.sz.mell.'!D58)</f>
        <v>3815</v>
      </c>
      <c r="E58" s="53">
        <f>SUM('3.K.mell.'!E57,'2.K.mell.'!E57,'4.K.sz.mell.'!E58)</f>
        <v>0</v>
      </c>
      <c r="F58" s="61">
        <f>SUM('3.K.mell.'!F57,'2.K.mell.'!F57,'4.K.sz.mell.'!F58)</f>
        <v>8284</v>
      </c>
      <c r="G58" s="61">
        <f>SUM('3.K.mell.'!G57,'2.K.mell.'!G57,'4.K.sz.mell.'!G58)</f>
        <v>11988</v>
      </c>
      <c r="H58" s="61">
        <f>SUM('3.K.mell.'!H57,'2.K.mell.'!H57,'4.K.sz.mell.'!H58)</f>
        <v>11988</v>
      </c>
      <c r="I58" s="61">
        <f>SUM('3.K.mell.'!I57,'2.K.mell.'!I57,'4.K.sz.mell.'!I58)</f>
        <v>5965</v>
      </c>
      <c r="J58" s="61">
        <f>SUM('3.K.mell.'!J57,'2.K.mell.'!J57,'4.K.sz.mell.'!J58)</f>
        <v>6023</v>
      </c>
      <c r="K58" s="61">
        <f>SUM('3.K.mell.'!K57,'2.K.mell.'!K57,'4.K.sz.mell.'!K58)</f>
        <v>0</v>
      </c>
    </row>
    <row r="59" spans="1:11" ht="15">
      <c r="A59" s="41" t="s">
        <v>322</v>
      </c>
      <c r="B59" s="44" t="s">
        <v>113</v>
      </c>
      <c r="C59" s="61">
        <f>SUM('3.K.mell.'!C58,'2.K.mell.'!C58,'4.K.sz.mell.'!C59)</f>
        <v>4469</v>
      </c>
      <c r="D59" s="61">
        <f>SUM('3.K.mell.'!D58,'2.K.mell.'!D58,'4.K.sz.mell.'!D59)</f>
        <v>4445</v>
      </c>
      <c r="E59" s="61">
        <f>SUM('3.K.mell.'!E58,'2.K.mell.'!E58,'4.K.sz.mell.'!E59)</f>
        <v>0</v>
      </c>
      <c r="F59" s="61">
        <f>SUM('3.K.mell.'!F58,'2.K.mell.'!F58,'4.K.sz.mell.'!F59)</f>
        <v>8914</v>
      </c>
      <c r="G59" s="61">
        <f>SUM('3.K.mell.'!G58,'2.K.mell.'!G58,'4.K.sz.mell.'!G59)</f>
        <v>13240</v>
      </c>
      <c r="H59" s="61">
        <f>SUM('3.K.mell.'!H58,'2.K.mell.'!H58,'4.K.sz.mell.'!H59)</f>
        <v>13240</v>
      </c>
      <c r="I59" s="61">
        <f>SUM('3.K.mell.'!I58,'2.K.mell.'!I58,'4.K.sz.mell.'!I59)</f>
        <v>7191</v>
      </c>
      <c r="J59" s="61">
        <f>SUM('3.K.mell.'!J58,'2.K.mell.'!J58,'4.K.sz.mell.'!J59)</f>
        <v>6049</v>
      </c>
      <c r="K59" s="61">
        <f>SUM('3.K.mell.'!K58,'2.K.mell.'!K58,'4.K.sz.mell.'!K59)</f>
        <v>0</v>
      </c>
    </row>
    <row r="60" spans="1:11" ht="15">
      <c r="A60" s="10" t="s">
        <v>348</v>
      </c>
      <c r="B60" s="23" t="s">
        <v>114</v>
      </c>
      <c r="C60" s="53">
        <f>SUM('3.K.mell.'!C59,'2.K.mell.'!C59,'4.K.sz.mell.'!C60)</f>
        <v>0</v>
      </c>
      <c r="D60" s="53">
        <f>SUM('3.K.mell.'!D59,'2.K.mell.'!D59,'4.K.sz.mell.'!D60)</f>
        <v>0</v>
      </c>
      <c r="E60" s="53">
        <f>SUM('3.K.mell.'!E59,'2.K.mell.'!E59,'4.K.sz.mell.'!E60)</f>
        <v>0</v>
      </c>
      <c r="F60" s="61">
        <f>SUM('3.K.mell.'!F59,'2.K.mell.'!F59,'4.K.sz.mell.'!F60)</f>
        <v>0</v>
      </c>
      <c r="G60" s="61">
        <f>SUM('3.K.mell.'!G59,'2.K.mell.'!G59,'4.K.sz.mell.'!G60)</f>
        <v>0</v>
      </c>
      <c r="H60" s="61">
        <f>SUM('3.K.mell.'!H59,'2.K.mell.'!H59,'4.K.sz.mell.'!H60)</f>
        <v>0</v>
      </c>
      <c r="I60" s="61">
        <f>SUM('3.K.mell.'!I59,'2.K.mell.'!I59,'4.K.sz.mell.'!I60)</f>
        <v>0</v>
      </c>
      <c r="J60" s="61">
        <f>SUM('3.K.mell.'!J59,'2.K.mell.'!J59,'4.K.sz.mell.'!J60)</f>
        <v>0</v>
      </c>
      <c r="K60" s="61">
        <f>SUM('3.K.mell.'!K59,'2.K.mell.'!K59,'4.K.sz.mell.'!K60)</f>
        <v>0</v>
      </c>
    </row>
    <row r="61" spans="1:11" ht="15">
      <c r="A61" s="10" t="s">
        <v>115</v>
      </c>
      <c r="B61" s="23" t="s">
        <v>116</v>
      </c>
      <c r="C61" s="53">
        <f>SUM('3.K.mell.'!C60,'2.K.mell.'!C60,'4.K.sz.mell.'!C61)</f>
        <v>587</v>
      </c>
      <c r="D61" s="53">
        <f>SUM('3.K.mell.'!D60,'2.K.mell.'!D60,'4.K.sz.mell.'!D61)</f>
        <v>522</v>
      </c>
      <c r="E61" s="53">
        <f>SUM('3.K.mell.'!E60,'2.K.mell.'!E60,'4.K.sz.mell.'!E61)</f>
        <v>0</v>
      </c>
      <c r="F61" s="61">
        <f>SUM('3.K.mell.'!F60,'2.K.mell.'!F60,'4.K.sz.mell.'!F61)</f>
        <v>1109</v>
      </c>
      <c r="G61" s="61">
        <f>SUM('3.K.mell.'!G60,'2.K.mell.'!G60,'4.K.sz.mell.'!G61)</f>
        <v>168</v>
      </c>
      <c r="H61" s="61">
        <f>SUM('3.K.mell.'!H60,'2.K.mell.'!H60,'4.K.sz.mell.'!H61)</f>
        <v>168</v>
      </c>
      <c r="I61" s="61">
        <f>SUM('3.K.mell.'!I60,'2.K.mell.'!I60,'4.K.sz.mell.'!I61)</f>
        <v>125</v>
      </c>
      <c r="J61" s="61">
        <f>SUM('3.K.mell.'!J60,'2.K.mell.'!J60,'4.K.sz.mell.'!J61)</f>
        <v>43</v>
      </c>
      <c r="K61" s="61">
        <f>SUM('3.K.mell.'!K60,'2.K.mell.'!K60,'4.K.sz.mell.'!K61)</f>
        <v>0</v>
      </c>
    </row>
    <row r="62" spans="1:11" ht="16.5" customHeight="1">
      <c r="A62" s="10" t="s">
        <v>117</v>
      </c>
      <c r="B62" s="23" t="s">
        <v>118</v>
      </c>
      <c r="C62" s="53">
        <f>SUM('3.K.mell.'!C61,'2.K.mell.'!C61,'4.K.sz.mell.'!C62)</f>
        <v>0</v>
      </c>
      <c r="D62" s="53">
        <f>SUM('3.K.mell.'!D61,'2.K.mell.'!D61,'4.K.sz.mell.'!D62)</f>
        <v>0</v>
      </c>
      <c r="E62" s="53">
        <f>SUM('3.K.mell.'!E61,'2.K.mell.'!E61,'4.K.sz.mell.'!E62)</f>
        <v>0</v>
      </c>
      <c r="F62" s="61">
        <f>SUM('3.K.mell.'!F61,'2.K.mell.'!F61,'4.K.sz.mell.'!F62)</f>
        <v>0</v>
      </c>
      <c r="G62" s="61">
        <f>SUM('3.K.mell.'!G61,'2.K.mell.'!G61,'4.K.sz.mell.'!G62)</f>
        <v>0</v>
      </c>
      <c r="H62" s="61">
        <f>SUM('3.K.mell.'!H61,'2.K.mell.'!H61,'4.K.sz.mell.'!H62)</f>
        <v>0</v>
      </c>
      <c r="I62" s="61">
        <f>SUM('3.K.mell.'!I61,'2.K.mell.'!I61,'4.K.sz.mell.'!I62)</f>
        <v>0</v>
      </c>
      <c r="J62" s="61">
        <f>SUM('3.K.mell.'!J61,'2.K.mell.'!J61,'4.K.sz.mell.'!J62)</f>
        <v>0</v>
      </c>
      <c r="K62" s="61">
        <f>SUM('3.K.mell.'!K61,'2.K.mell.'!K61,'4.K.sz.mell.'!K62)</f>
        <v>0</v>
      </c>
    </row>
    <row r="63" spans="1:11" ht="16.5" customHeight="1">
      <c r="A63" s="10" t="s">
        <v>323</v>
      </c>
      <c r="B63" s="23" t="s">
        <v>119</v>
      </c>
      <c r="C63" s="53">
        <f>SUM('3.K.mell.'!C62,'2.K.mell.'!C62,'4.K.sz.mell.'!C63)</f>
        <v>0</v>
      </c>
      <c r="D63" s="53">
        <f>SUM('3.K.mell.'!D62,'2.K.mell.'!D62,'4.K.sz.mell.'!D63)</f>
        <v>0</v>
      </c>
      <c r="E63" s="53">
        <f>SUM('3.K.mell.'!E62,'2.K.mell.'!E62,'4.K.sz.mell.'!E63)</f>
        <v>0</v>
      </c>
      <c r="F63" s="61">
        <f>SUM('3.K.mell.'!F62,'2.K.mell.'!F62,'4.K.sz.mell.'!F63)</f>
        <v>0</v>
      </c>
      <c r="G63" s="61">
        <f>SUM('3.K.mell.'!G62,'2.K.mell.'!G62,'4.K.sz.mell.'!G63)</f>
        <v>0</v>
      </c>
      <c r="H63" s="61">
        <f>SUM('3.K.mell.'!H62,'2.K.mell.'!H62,'4.K.sz.mell.'!H63)</f>
        <v>0</v>
      </c>
      <c r="I63" s="61">
        <f>SUM('3.K.mell.'!I62,'2.K.mell.'!I62,'4.K.sz.mell.'!I63)</f>
        <v>0</v>
      </c>
      <c r="J63" s="61">
        <f>SUM('3.K.mell.'!J62,'2.K.mell.'!J62,'4.K.sz.mell.'!J63)</f>
        <v>0</v>
      </c>
      <c r="K63" s="61">
        <f>SUM('3.K.mell.'!K62,'2.K.mell.'!K62,'4.K.sz.mell.'!K63)</f>
        <v>0</v>
      </c>
    </row>
    <row r="64" spans="1:11" ht="16.5" customHeight="1">
      <c r="A64" s="10" t="s">
        <v>349</v>
      </c>
      <c r="B64" s="23" t="s">
        <v>120</v>
      </c>
      <c r="C64" s="53">
        <f>SUM('3.K.mell.'!C63,'2.K.mell.'!C63,'4.K.sz.mell.'!C64)</f>
        <v>0</v>
      </c>
      <c r="D64" s="53">
        <f>SUM('3.K.mell.'!D63,'2.K.mell.'!D63,'4.K.sz.mell.'!D64)</f>
        <v>0</v>
      </c>
      <c r="E64" s="53">
        <f>SUM('3.K.mell.'!E63,'2.K.mell.'!E63,'4.K.sz.mell.'!E64)</f>
        <v>0</v>
      </c>
      <c r="F64" s="61">
        <f>SUM('3.K.mell.'!F63,'2.K.mell.'!F63,'4.K.sz.mell.'!F64)</f>
        <v>0</v>
      </c>
      <c r="G64" s="61">
        <f>SUM('3.K.mell.'!G63,'2.K.mell.'!G63,'4.K.sz.mell.'!G64)</f>
        <v>0</v>
      </c>
      <c r="H64" s="61">
        <f>SUM('3.K.mell.'!H63,'2.K.mell.'!H63,'4.K.sz.mell.'!H64)</f>
        <v>0</v>
      </c>
      <c r="I64" s="61">
        <f>SUM('3.K.mell.'!I63,'2.K.mell.'!I63,'4.K.sz.mell.'!I64)</f>
        <v>0</v>
      </c>
      <c r="J64" s="61">
        <f>SUM('3.K.mell.'!J63,'2.K.mell.'!J63,'4.K.sz.mell.'!J64)</f>
        <v>0</v>
      </c>
      <c r="K64" s="61">
        <f>SUM('3.K.mell.'!K63,'2.K.mell.'!K63,'4.K.sz.mell.'!K64)</f>
        <v>0</v>
      </c>
    </row>
    <row r="65" spans="1:11" ht="15">
      <c r="A65" s="10" t="s">
        <v>324</v>
      </c>
      <c r="B65" s="23" t="s">
        <v>121</v>
      </c>
      <c r="C65" s="53">
        <f>SUM('3.K.mell.'!C64,'2.K.mell.'!C64,'4.K.sz.mell.'!C65)</f>
        <v>90478</v>
      </c>
      <c r="D65" s="53">
        <f>SUM('3.K.mell.'!D64,'2.K.mell.'!D64,'4.K.sz.mell.'!D65)</f>
        <v>0</v>
      </c>
      <c r="E65" s="53">
        <f>SUM('3.K.mell.'!E64,'2.K.mell.'!E64,'4.K.sz.mell.'!E65)</f>
        <v>0</v>
      </c>
      <c r="F65" s="61">
        <f>SUM('3.K.mell.'!F64,'2.K.mell.'!F64,'4.K.sz.mell.'!F65)</f>
        <v>90478</v>
      </c>
      <c r="G65" s="61">
        <f>SUM('3.K.mell.'!G64,'2.K.mell.'!G64,'4.K.sz.mell.'!G65)</f>
        <v>94686</v>
      </c>
      <c r="H65" s="61">
        <f>SUM('3.K.mell.'!H64,'2.K.mell.'!H64,'4.K.sz.mell.'!H65)</f>
        <v>94584</v>
      </c>
      <c r="I65" s="61">
        <f>SUM('3.K.mell.'!I64,'2.K.mell.'!I64,'4.K.sz.mell.'!I65)</f>
        <v>94584</v>
      </c>
      <c r="J65" s="61">
        <f>SUM('3.K.mell.'!J64,'2.K.mell.'!J64,'4.K.sz.mell.'!J65)</f>
        <v>0</v>
      </c>
      <c r="K65" s="61">
        <f>SUM('3.K.mell.'!K64,'2.K.mell.'!K64,'4.K.sz.mell.'!K65)</f>
        <v>0</v>
      </c>
    </row>
    <row r="66" spans="1:11" ht="15.75" customHeight="1">
      <c r="A66" s="10" t="s">
        <v>350</v>
      </c>
      <c r="B66" s="23" t="s">
        <v>122</v>
      </c>
      <c r="C66" s="53">
        <f>SUM('3.K.mell.'!C65,'2.K.mell.'!C65,'4.K.sz.mell.'!C66)</f>
        <v>0</v>
      </c>
      <c r="D66" s="53">
        <f>SUM('3.K.mell.'!D65,'2.K.mell.'!D65,'4.K.sz.mell.'!D66)</f>
        <v>0</v>
      </c>
      <c r="E66" s="53">
        <f>SUM('3.K.mell.'!E65,'2.K.mell.'!E65,'4.K.sz.mell.'!E66)</f>
        <v>0</v>
      </c>
      <c r="F66" s="61">
        <f>SUM('3.K.mell.'!F65,'2.K.mell.'!F65,'4.K.sz.mell.'!F66)</f>
        <v>0</v>
      </c>
      <c r="G66" s="61">
        <f>SUM('3.K.mell.'!G65,'2.K.mell.'!G65,'4.K.sz.mell.'!G66)</f>
        <v>0</v>
      </c>
      <c r="H66" s="61">
        <f>SUM('3.K.mell.'!H65,'2.K.mell.'!H65,'4.K.sz.mell.'!H66)</f>
        <v>0</v>
      </c>
      <c r="I66" s="61">
        <f>SUM('3.K.mell.'!I65,'2.K.mell.'!I65,'4.K.sz.mell.'!I66)</f>
        <v>0</v>
      </c>
      <c r="J66" s="61">
        <f>SUM('3.K.mell.'!J65,'2.K.mell.'!J65,'4.K.sz.mell.'!J66)</f>
        <v>0</v>
      </c>
      <c r="K66" s="61">
        <f>SUM('3.K.mell.'!K65,'2.K.mell.'!K65,'4.K.sz.mell.'!K66)</f>
        <v>0</v>
      </c>
    </row>
    <row r="67" spans="1:11" ht="15.75" customHeight="1">
      <c r="A67" s="10" t="s">
        <v>351</v>
      </c>
      <c r="B67" s="23" t="s">
        <v>123</v>
      </c>
      <c r="C67" s="53">
        <f>SUM('3.K.mell.'!C66,'2.K.mell.'!C66,'4.K.sz.mell.'!C67)</f>
        <v>0</v>
      </c>
      <c r="D67" s="53">
        <f>SUM('3.K.mell.'!D66,'2.K.mell.'!D66,'4.K.sz.mell.'!D67)</f>
        <v>0</v>
      </c>
      <c r="E67" s="53">
        <f>SUM('3.K.mell.'!E66,'2.K.mell.'!E66,'4.K.sz.mell.'!E67)</f>
        <v>0</v>
      </c>
      <c r="F67" s="61">
        <f>SUM('3.K.mell.'!F66,'2.K.mell.'!F66,'4.K.sz.mell.'!F67)</f>
        <v>0</v>
      </c>
      <c r="G67" s="61">
        <f>SUM('3.K.mell.'!G66,'2.K.mell.'!G66,'4.K.sz.mell.'!G67)</f>
        <v>15</v>
      </c>
      <c r="H67" s="61">
        <f>SUM('3.K.mell.'!H66,'2.K.mell.'!H66,'4.K.sz.mell.'!H67)</f>
        <v>15</v>
      </c>
      <c r="I67" s="61">
        <f>SUM('3.K.mell.'!I66,'2.K.mell.'!I66,'4.K.sz.mell.'!I67)</f>
        <v>0</v>
      </c>
      <c r="J67" s="61">
        <f>SUM('3.K.mell.'!J66,'2.K.mell.'!J66,'4.K.sz.mell.'!J67)</f>
        <v>15</v>
      </c>
      <c r="K67" s="61">
        <f>SUM('3.K.mell.'!K66,'2.K.mell.'!K66,'4.K.sz.mell.'!K67)</f>
        <v>0</v>
      </c>
    </row>
    <row r="68" spans="1:11" ht="15">
      <c r="A68" s="10" t="s">
        <v>124</v>
      </c>
      <c r="B68" s="23" t="s">
        <v>125</v>
      </c>
      <c r="C68" s="53">
        <f>SUM('3.K.mell.'!C67,'2.K.mell.'!C67,'4.K.sz.mell.'!C68)</f>
        <v>0</v>
      </c>
      <c r="D68" s="53">
        <f>SUM('3.K.mell.'!D67,'2.K.mell.'!D67,'4.K.sz.mell.'!D68)</f>
        <v>0</v>
      </c>
      <c r="E68" s="53">
        <f>SUM('3.K.mell.'!E67,'2.K.mell.'!E67,'4.K.sz.mell.'!E68)</f>
        <v>0</v>
      </c>
      <c r="F68" s="61">
        <f>SUM('3.K.mell.'!F67,'2.K.mell.'!F67,'4.K.sz.mell.'!F68)</f>
        <v>0</v>
      </c>
      <c r="G68" s="61">
        <f>SUM('3.K.mell.'!G67,'2.K.mell.'!G67,'4.K.sz.mell.'!G68)</f>
        <v>0</v>
      </c>
      <c r="H68" s="61">
        <f>SUM('3.K.mell.'!H67,'2.K.mell.'!H67,'4.K.sz.mell.'!H68)</f>
        <v>0</v>
      </c>
      <c r="I68" s="61">
        <f>SUM('3.K.mell.'!I67,'2.K.mell.'!I67,'4.K.sz.mell.'!I68)</f>
        <v>0</v>
      </c>
      <c r="J68" s="61">
        <f>SUM('3.K.mell.'!J67,'2.K.mell.'!J67,'4.K.sz.mell.'!J68)</f>
        <v>0</v>
      </c>
      <c r="K68" s="61">
        <f>SUM('3.K.mell.'!K67,'2.K.mell.'!K67,'4.K.sz.mell.'!K68)</f>
        <v>0</v>
      </c>
    </row>
    <row r="69" spans="1:11" ht="15">
      <c r="A69" s="15" t="s">
        <v>126</v>
      </c>
      <c r="B69" s="23" t="s">
        <v>127</v>
      </c>
      <c r="C69" s="53">
        <f>SUM('3.K.mell.'!C68,'2.K.mell.'!C68,'4.K.sz.mell.'!C69)</f>
        <v>0</v>
      </c>
      <c r="D69" s="53">
        <f>SUM('3.K.mell.'!D68,'2.K.mell.'!D68,'4.K.sz.mell.'!D69)</f>
        <v>0</v>
      </c>
      <c r="E69" s="53">
        <f>SUM('3.K.mell.'!E68,'2.K.mell.'!E68,'4.K.sz.mell.'!E69)</f>
        <v>0</v>
      </c>
      <c r="F69" s="61">
        <f>SUM('3.K.mell.'!F68,'2.K.mell.'!F68,'4.K.sz.mell.'!F69)</f>
        <v>0</v>
      </c>
      <c r="G69" s="61">
        <f>SUM('3.K.mell.'!G68,'2.K.mell.'!G68,'4.K.sz.mell.'!G69)</f>
        <v>0</v>
      </c>
      <c r="H69" s="61">
        <f>SUM('3.K.mell.'!H68,'2.K.mell.'!H68,'4.K.sz.mell.'!H69)</f>
        <v>0</v>
      </c>
      <c r="I69" s="61">
        <f>SUM('3.K.mell.'!I68,'2.K.mell.'!I68,'4.K.sz.mell.'!I69)</f>
        <v>0</v>
      </c>
      <c r="J69" s="61">
        <f>SUM('3.K.mell.'!J68,'2.K.mell.'!J68,'4.K.sz.mell.'!J69)</f>
        <v>0</v>
      </c>
      <c r="K69" s="61">
        <f>SUM('3.K.mell.'!K68,'2.K.mell.'!K68,'4.K.sz.mell.'!K69)</f>
        <v>0</v>
      </c>
    </row>
    <row r="70" spans="1:11" ht="15">
      <c r="A70" s="10" t="s">
        <v>352</v>
      </c>
      <c r="B70" s="23" t="s">
        <v>128</v>
      </c>
      <c r="C70" s="53">
        <f>SUM('3.K.mell.'!C69,'2.K.mell.'!C69,'4.K.sz.mell.'!C70)</f>
        <v>200</v>
      </c>
      <c r="D70" s="53">
        <f>SUM('3.K.mell.'!D69,'2.K.mell.'!D69,'4.K.sz.mell.'!D70)</f>
        <v>0</v>
      </c>
      <c r="E70" s="53">
        <f>SUM('3.K.mell.'!E69,'2.K.mell.'!E69,'4.K.sz.mell.'!E70)</f>
        <v>0</v>
      </c>
      <c r="F70" s="61">
        <f>SUM('3.K.mell.'!F69,'2.K.mell.'!F69,'4.K.sz.mell.'!F70)</f>
        <v>200</v>
      </c>
      <c r="G70" s="61">
        <f>SUM('3.K.mell.'!G69,'2.K.mell.'!G69,'4.K.sz.mell.'!G70)</f>
        <v>0</v>
      </c>
      <c r="H70" s="61">
        <f>SUM('3.K.mell.'!H69,'2.K.mell.'!H69,'4.K.sz.mell.'!H70)</f>
        <v>0</v>
      </c>
      <c r="I70" s="61">
        <f>SUM('3.K.mell.'!I69,'2.K.mell.'!I69,'4.K.sz.mell.'!I70)</f>
        <v>0</v>
      </c>
      <c r="J70" s="61">
        <f>SUM('3.K.mell.'!J69,'2.K.mell.'!J69,'4.K.sz.mell.'!J70)</f>
        <v>0</v>
      </c>
      <c r="K70" s="61">
        <f>SUM('3.K.mell.'!K69,'2.K.mell.'!K69,'4.K.sz.mell.'!K70)</f>
        <v>0</v>
      </c>
    </row>
    <row r="71" spans="1:11" ht="15">
      <c r="A71" s="15" t="s">
        <v>458</v>
      </c>
      <c r="B71" s="23" t="s">
        <v>129</v>
      </c>
      <c r="C71" s="53">
        <f>SUM('3.K.mell.'!C70,'2.K.mell.'!C70,'4.K.sz.mell.'!C71)</f>
        <v>16365</v>
      </c>
      <c r="D71" s="53">
        <f>SUM('3.K.mell.'!D70,'2.K.mell.'!D70,'4.K.sz.mell.'!D71)</f>
        <v>0</v>
      </c>
      <c r="E71" s="53">
        <f>SUM('3.K.mell.'!E70,'2.K.mell.'!E70,'4.K.sz.mell.'!E71)</f>
        <v>0</v>
      </c>
      <c r="F71" s="61">
        <f>SUM('3.K.mell.'!F70,'2.K.mell.'!F70,'4.K.sz.mell.'!F71)</f>
        <v>16365</v>
      </c>
      <c r="G71" s="61">
        <f>SUM('3.K.mell.'!G70,'2.K.mell.'!G70,'4.K.sz.mell.'!G71)</f>
        <v>39949</v>
      </c>
      <c r="H71" s="61">
        <f>SUM('3.K.mell.'!H70,'2.K.mell.'!H70,'4.K.sz.mell.'!H71)</f>
        <v>0</v>
      </c>
      <c r="I71" s="61">
        <f>SUM('3.K.mell.'!I70,'2.K.mell.'!I70,'4.K.sz.mell.'!I71)</f>
        <v>0</v>
      </c>
      <c r="J71" s="61">
        <f>SUM('3.K.mell.'!J70,'2.K.mell.'!J70,'4.K.sz.mell.'!J71)</f>
        <v>0</v>
      </c>
      <c r="K71" s="61">
        <f>SUM('3.K.mell.'!K70,'2.K.mell.'!K70,'4.K.sz.mell.'!K71)</f>
        <v>0</v>
      </c>
    </row>
    <row r="72" spans="1:11" ht="15">
      <c r="A72" s="15" t="s">
        <v>459</v>
      </c>
      <c r="B72" s="23" t="s">
        <v>129</v>
      </c>
      <c r="C72" s="53">
        <f>SUM('3.K.mell.'!C71,'2.K.mell.'!C71,'4.K.sz.mell.'!C72)</f>
        <v>0</v>
      </c>
      <c r="D72" s="53">
        <f>SUM('3.K.mell.'!D71,'2.K.mell.'!D71,'4.K.sz.mell.'!D72)</f>
        <v>0</v>
      </c>
      <c r="E72" s="53">
        <f>SUM('3.K.mell.'!E71,'2.K.mell.'!E71,'4.K.sz.mell.'!E72)</f>
        <v>0</v>
      </c>
      <c r="F72" s="61">
        <f>SUM('3.K.mell.'!F71,'2.K.mell.'!F71,'4.K.sz.mell.'!F72)</f>
        <v>0</v>
      </c>
      <c r="G72" s="61">
        <f>SUM('3.K.mell.'!G71,'2.K.mell.'!G71,'4.K.sz.mell.'!G72)</f>
        <v>0</v>
      </c>
      <c r="H72" s="61">
        <f>SUM('3.K.mell.'!H71,'2.K.mell.'!H71,'4.K.sz.mell.'!H72)</f>
        <v>0</v>
      </c>
      <c r="I72" s="61">
        <f>SUM('3.K.mell.'!I71,'2.K.mell.'!I71,'4.K.sz.mell.'!I72)</f>
        <v>0</v>
      </c>
      <c r="J72" s="61">
        <f>SUM('3.K.mell.'!J71,'2.K.mell.'!J71,'4.K.sz.mell.'!J72)</f>
        <v>0</v>
      </c>
      <c r="K72" s="61">
        <f>SUM('3.K.mell.'!K71,'2.K.mell.'!K71,'4.K.sz.mell.'!K72)</f>
        <v>0</v>
      </c>
    </row>
    <row r="73" spans="1:11" ht="15">
      <c r="A73" s="41" t="s">
        <v>325</v>
      </c>
      <c r="B73" s="44" t="s">
        <v>130</v>
      </c>
      <c r="C73" s="61">
        <f>SUM('3.K.mell.'!C72,'2.K.mell.'!C72,'4.K.sz.mell.'!C73)</f>
        <v>107630</v>
      </c>
      <c r="D73" s="61">
        <f>SUM('3.K.mell.'!D72,'2.K.mell.'!D72,'4.K.sz.mell.'!D73)</f>
        <v>522</v>
      </c>
      <c r="E73" s="61">
        <f>SUM('3.K.mell.'!E72,'2.K.mell.'!E72,'4.K.sz.mell.'!E73)</f>
        <v>0</v>
      </c>
      <c r="F73" s="61">
        <f>SUM('3.K.mell.'!F72,'2.K.mell.'!F72,'4.K.sz.mell.'!F73)</f>
        <v>108152</v>
      </c>
      <c r="G73" s="61">
        <f>SUM('3.K.mell.'!G72,'2.K.mell.'!G72,'4.K.sz.mell.'!G73)</f>
        <v>134818</v>
      </c>
      <c r="H73" s="61">
        <f>SUM('3.K.mell.'!H72,'2.K.mell.'!H72,'4.K.sz.mell.'!H73)</f>
        <v>94767</v>
      </c>
      <c r="I73" s="61">
        <f>SUM('3.K.mell.'!I72,'2.K.mell.'!I72,'4.K.sz.mell.'!I73)</f>
        <v>94709</v>
      </c>
      <c r="J73" s="61">
        <f>SUM('3.K.mell.'!J72,'2.K.mell.'!J72,'4.K.sz.mell.'!J73)</f>
        <v>58</v>
      </c>
      <c r="K73" s="61">
        <f>SUM('3.K.mell.'!K72,'2.K.mell.'!K72,'4.K.sz.mell.'!K73)</f>
        <v>0</v>
      </c>
    </row>
    <row r="74" spans="1:11" ht="15.75">
      <c r="A74" s="47" t="s">
        <v>2</v>
      </c>
      <c r="B74" s="44"/>
      <c r="C74" s="61">
        <f>SUM('3.K.mell.'!C73,'2.K.mell.'!C73,'4.K.sz.mell.'!C74)</f>
        <v>213917</v>
      </c>
      <c r="D74" s="61">
        <f>SUM('3.K.mell.'!D73,'2.K.mell.'!D73,'4.K.sz.mell.'!D74)</f>
        <v>35043</v>
      </c>
      <c r="E74" s="61">
        <f>SUM('3.K.mell.'!E73,'2.K.mell.'!E73,'4.K.sz.mell.'!E74)</f>
        <v>4294</v>
      </c>
      <c r="F74" s="61">
        <f>SUM('3.K.mell.'!F73,'2.K.mell.'!F73,'4.K.sz.mell.'!F74)</f>
        <v>253254</v>
      </c>
      <c r="G74" s="61">
        <f>SUM('3.K.mell.'!G73,'2.K.mell.'!G73,'4.K.sz.mell.'!G74)</f>
        <v>294842</v>
      </c>
      <c r="H74" s="61">
        <f>SUM('3.K.mell.'!H73,'2.K.mell.'!H73,'4.K.sz.mell.'!H74)</f>
        <v>253802</v>
      </c>
      <c r="I74" s="61">
        <f>SUM('3.K.mell.'!I73,'2.K.mell.'!I73,'4.K.sz.mell.'!I74)</f>
        <v>205171</v>
      </c>
      <c r="J74" s="61">
        <f>SUM('3.K.mell.'!J73,'2.K.mell.'!J73,'4.K.sz.mell.'!J74)</f>
        <v>44337</v>
      </c>
      <c r="K74" s="61">
        <f>SUM('3.K.mell.'!K73,'2.K.mell.'!K73,'4.K.sz.mell.'!K74)</f>
        <v>4294</v>
      </c>
    </row>
    <row r="75" spans="1:11" ht="15">
      <c r="A75" s="27" t="s">
        <v>131</v>
      </c>
      <c r="B75" s="23" t="s">
        <v>132</v>
      </c>
      <c r="C75" s="53">
        <f>SUM('3.K.mell.'!C74,'2.K.mell.'!C74,'4.K.sz.mell.'!C75)</f>
        <v>100</v>
      </c>
      <c r="D75" s="53">
        <f>SUM('3.K.mell.'!D74,'2.K.mell.'!D74,'4.K.sz.mell.'!D75)</f>
        <v>0</v>
      </c>
      <c r="E75" s="53">
        <f>SUM('3.K.mell.'!E74,'2.K.mell.'!E74,'4.K.sz.mell.'!E75)</f>
        <v>0</v>
      </c>
      <c r="F75" s="61">
        <f>SUM('3.K.mell.'!F74,'2.K.mell.'!F74,'4.K.sz.mell.'!F75)</f>
        <v>100</v>
      </c>
      <c r="G75" s="61">
        <f>SUM('3.K.mell.'!G74,'2.K.mell.'!G74,'4.K.sz.mell.'!G75)</f>
        <v>0</v>
      </c>
      <c r="H75" s="61">
        <f>SUM('3.K.mell.'!H74,'2.K.mell.'!H74,'4.K.sz.mell.'!H75)</f>
        <v>0</v>
      </c>
      <c r="I75" s="61">
        <f>SUM('3.K.mell.'!I74,'2.K.mell.'!I74,'4.K.sz.mell.'!I75)</f>
        <v>0</v>
      </c>
      <c r="J75" s="61">
        <f>SUM('3.K.mell.'!J74,'2.K.mell.'!J74,'4.K.sz.mell.'!J75)</f>
        <v>0</v>
      </c>
      <c r="K75" s="61">
        <f>SUM('3.K.mell.'!K74,'2.K.mell.'!K74,'4.K.sz.mell.'!K75)</f>
        <v>0</v>
      </c>
    </row>
    <row r="76" spans="1:11" ht="15">
      <c r="A76" s="27" t="s">
        <v>353</v>
      </c>
      <c r="B76" s="23" t="s">
        <v>133</v>
      </c>
      <c r="C76" s="53">
        <f>SUM('3.K.mell.'!C75,'2.K.mell.'!C75,'4.K.sz.mell.'!C76)</f>
        <v>1496</v>
      </c>
      <c r="D76" s="53">
        <f>SUM('3.K.mell.'!D75,'2.K.mell.'!D75,'4.K.sz.mell.'!D76)</f>
        <v>5000</v>
      </c>
      <c r="E76" s="53">
        <f>SUM('3.K.mell.'!E75,'2.K.mell.'!E75,'4.K.sz.mell.'!E76)</f>
        <v>0</v>
      </c>
      <c r="F76" s="61">
        <f>SUM('3.K.mell.'!F75,'2.K.mell.'!F75,'4.K.sz.mell.'!F76)</f>
        <v>6496</v>
      </c>
      <c r="G76" s="61">
        <f>SUM('3.K.mell.'!G75,'2.K.mell.'!G75,'4.K.sz.mell.'!G76)</f>
        <v>44633</v>
      </c>
      <c r="H76" s="61">
        <f>SUM('3.K.mell.'!H75,'2.K.mell.'!H75,'4.K.sz.mell.'!H76)</f>
        <v>44409</v>
      </c>
      <c r="I76" s="61">
        <f>SUM('3.K.mell.'!I75,'2.K.mell.'!I75,'4.K.sz.mell.'!I76)</f>
        <v>9201</v>
      </c>
      <c r="J76" s="61">
        <f>SUM('3.K.mell.'!J75,'2.K.mell.'!J75,'4.K.sz.mell.'!J76)</f>
        <v>35208</v>
      </c>
      <c r="K76" s="61">
        <f>SUM('3.K.mell.'!K75,'2.K.mell.'!K75,'4.K.sz.mell.'!K76)</f>
        <v>0</v>
      </c>
    </row>
    <row r="77" spans="1:11" ht="15">
      <c r="A77" s="27" t="s">
        <v>134</v>
      </c>
      <c r="B77" s="23" t="s">
        <v>135</v>
      </c>
      <c r="C77" s="53">
        <f>SUM('3.K.mell.'!C76,'2.K.mell.'!C76,'4.K.sz.mell.'!C77)</f>
        <v>329</v>
      </c>
      <c r="D77" s="53">
        <f>SUM('3.K.mell.'!D76,'2.K.mell.'!D76,'4.K.sz.mell.'!D77)</f>
        <v>0</v>
      </c>
      <c r="E77" s="53">
        <f>SUM('3.K.mell.'!E76,'2.K.mell.'!E76,'4.K.sz.mell.'!E77)</f>
        <v>0</v>
      </c>
      <c r="F77" s="61">
        <f>SUM('3.K.mell.'!F76,'2.K.mell.'!F76,'4.K.sz.mell.'!F77)</f>
        <v>329</v>
      </c>
      <c r="G77" s="61">
        <f>SUM('3.K.mell.'!G76,'2.K.mell.'!G76,'4.K.sz.mell.'!G77)</f>
        <v>209</v>
      </c>
      <c r="H77" s="61">
        <f>SUM('3.K.mell.'!H76,'2.K.mell.'!H76,'4.K.sz.mell.'!H77)</f>
        <v>209</v>
      </c>
      <c r="I77" s="61">
        <f>SUM('3.K.mell.'!I76,'2.K.mell.'!I76,'4.K.sz.mell.'!I77)</f>
        <v>209</v>
      </c>
      <c r="J77" s="61">
        <f>SUM('3.K.mell.'!J76,'2.K.mell.'!J76,'4.K.sz.mell.'!J77)</f>
        <v>0</v>
      </c>
      <c r="K77" s="61">
        <f>SUM('3.K.mell.'!K76,'2.K.mell.'!K76,'4.K.sz.mell.'!K77)</f>
        <v>0</v>
      </c>
    </row>
    <row r="78" spans="1:11" ht="15">
      <c r="A78" s="27" t="s">
        <v>136</v>
      </c>
      <c r="B78" s="23" t="s">
        <v>137</v>
      </c>
      <c r="C78" s="53">
        <f>SUM('3.K.mell.'!C77,'2.K.mell.'!C77,'4.K.sz.mell.'!C78)</f>
        <v>50</v>
      </c>
      <c r="D78" s="53">
        <f>SUM('3.K.mell.'!D77,'2.K.mell.'!D77,'4.K.sz.mell.'!D78)</f>
        <v>0</v>
      </c>
      <c r="E78" s="53">
        <f>SUM('3.K.mell.'!E77,'2.K.mell.'!E77,'4.K.sz.mell.'!E78)</f>
        <v>0</v>
      </c>
      <c r="F78" s="61">
        <f>SUM('3.K.mell.'!F77,'2.K.mell.'!F77,'4.K.sz.mell.'!F78)</f>
        <v>50</v>
      </c>
      <c r="G78" s="61">
        <f>SUM('3.K.mell.'!G77,'2.K.mell.'!G77,'4.K.sz.mell.'!G78)</f>
        <v>276</v>
      </c>
      <c r="H78" s="61">
        <f>SUM('3.K.mell.'!H77,'2.K.mell.'!H77,'4.K.sz.mell.'!H78)</f>
        <v>276</v>
      </c>
      <c r="I78" s="61">
        <f>SUM('3.K.mell.'!I77,'2.K.mell.'!I77,'4.K.sz.mell.'!I78)</f>
        <v>206</v>
      </c>
      <c r="J78" s="61">
        <f>SUM('3.K.mell.'!J77,'2.K.mell.'!J77,'4.K.sz.mell.'!J78)</f>
        <v>70</v>
      </c>
      <c r="K78" s="61">
        <f>SUM('3.K.mell.'!K77,'2.K.mell.'!K77,'4.K.sz.mell.'!K78)</f>
        <v>0</v>
      </c>
    </row>
    <row r="79" spans="1:11" ht="15">
      <c r="A79" s="6" t="s">
        <v>138</v>
      </c>
      <c r="B79" s="23" t="s">
        <v>139</v>
      </c>
      <c r="C79" s="53">
        <f>SUM('3.K.mell.'!C78,'2.K.mell.'!C78,'4.K.sz.mell.'!C79)</f>
        <v>0</v>
      </c>
      <c r="D79" s="53">
        <f>SUM('3.K.mell.'!D78,'2.K.mell.'!D78,'4.K.sz.mell.'!D79)</f>
        <v>0</v>
      </c>
      <c r="E79" s="53">
        <f>SUM('3.K.mell.'!E78,'2.K.mell.'!E78,'4.K.sz.mell.'!E79)</f>
        <v>0</v>
      </c>
      <c r="F79" s="61">
        <f>SUM('3.K.mell.'!F78,'2.K.mell.'!F78,'4.K.sz.mell.'!F79)</f>
        <v>0</v>
      </c>
      <c r="G79" s="61">
        <f>SUM('3.K.mell.'!G78,'2.K.mell.'!G78,'4.K.sz.mell.'!G79)</f>
        <v>10</v>
      </c>
      <c r="H79" s="61">
        <f>SUM('3.K.mell.'!H78,'2.K.mell.'!H78,'4.K.sz.mell.'!H79)</f>
        <v>10</v>
      </c>
      <c r="I79" s="61">
        <f>SUM('3.K.mell.'!I78,'2.K.mell.'!I78,'4.K.sz.mell.'!I79)</f>
        <v>10</v>
      </c>
      <c r="J79" s="61">
        <f>SUM('3.K.mell.'!J78,'2.K.mell.'!J78,'4.K.sz.mell.'!J79)</f>
        <v>0</v>
      </c>
      <c r="K79" s="61">
        <f>SUM('3.K.mell.'!K78,'2.K.mell.'!K78,'4.K.sz.mell.'!K79)</f>
        <v>0</v>
      </c>
    </row>
    <row r="80" spans="1:11" ht="15">
      <c r="A80" s="6" t="s">
        <v>140</v>
      </c>
      <c r="B80" s="23" t="s">
        <v>141</v>
      </c>
      <c r="C80" s="53">
        <f>SUM('3.K.mell.'!C79,'2.K.mell.'!C79,'4.K.sz.mell.'!C80)</f>
        <v>0</v>
      </c>
      <c r="D80" s="53">
        <f>SUM('3.K.mell.'!D79,'2.K.mell.'!D79,'4.K.sz.mell.'!D80)</f>
        <v>0</v>
      </c>
      <c r="E80" s="53">
        <f>SUM('3.K.mell.'!E79,'2.K.mell.'!E79,'4.K.sz.mell.'!E80)</f>
        <v>0</v>
      </c>
      <c r="F80" s="61">
        <f>SUM('3.K.mell.'!F79,'2.K.mell.'!F79,'4.K.sz.mell.'!F80)</f>
        <v>0</v>
      </c>
      <c r="G80" s="61">
        <f>SUM('3.K.mell.'!G79,'2.K.mell.'!G79,'4.K.sz.mell.'!G80)</f>
        <v>0</v>
      </c>
      <c r="H80" s="61">
        <f>SUM('3.K.mell.'!H79,'2.K.mell.'!H79,'4.K.sz.mell.'!H80)</f>
        <v>0</v>
      </c>
      <c r="I80" s="61">
        <f>SUM('3.K.mell.'!I79,'2.K.mell.'!I79,'4.K.sz.mell.'!I80)</f>
        <v>0</v>
      </c>
      <c r="J80" s="61">
        <f>SUM('3.K.mell.'!J79,'2.K.mell.'!J79,'4.K.sz.mell.'!J80)</f>
        <v>0</v>
      </c>
      <c r="K80" s="61">
        <f>SUM('3.K.mell.'!K79,'2.K.mell.'!K79,'4.K.sz.mell.'!K80)</f>
        <v>0</v>
      </c>
    </row>
    <row r="81" spans="1:11" ht="15">
      <c r="A81" s="6" t="s">
        <v>142</v>
      </c>
      <c r="B81" s="23" t="s">
        <v>143</v>
      </c>
      <c r="C81" s="53">
        <f>SUM('3.K.mell.'!C80,'2.K.mell.'!C80,'4.K.sz.mell.'!C81)</f>
        <v>533</v>
      </c>
      <c r="D81" s="53">
        <f>SUM('3.K.mell.'!D80,'2.K.mell.'!D80,'4.K.sz.mell.'!D81)</f>
        <v>0</v>
      </c>
      <c r="E81" s="53">
        <f>SUM('3.K.mell.'!E80,'2.K.mell.'!E80,'4.K.sz.mell.'!E81)</f>
        <v>0</v>
      </c>
      <c r="F81" s="61">
        <f>SUM('3.K.mell.'!F80,'2.K.mell.'!F80,'4.K.sz.mell.'!F81)</f>
        <v>533</v>
      </c>
      <c r="G81" s="61">
        <f>SUM('3.K.mell.'!G80,'2.K.mell.'!G80,'4.K.sz.mell.'!G81)</f>
        <v>10818</v>
      </c>
      <c r="H81" s="61">
        <f>SUM('3.K.mell.'!H80,'2.K.mell.'!H80,'4.K.sz.mell.'!H81)</f>
        <v>10757</v>
      </c>
      <c r="I81" s="61">
        <f>SUM('3.K.mell.'!I80,'2.K.mell.'!I80,'4.K.sz.mell.'!I81)</f>
        <v>1238</v>
      </c>
      <c r="J81" s="61">
        <f>SUM('3.K.mell.'!J80,'2.K.mell.'!J80,'4.K.sz.mell.'!J81)</f>
        <v>9519</v>
      </c>
      <c r="K81" s="61">
        <f>SUM('3.K.mell.'!K80,'2.K.mell.'!K80,'4.K.sz.mell.'!K81)</f>
        <v>0</v>
      </c>
    </row>
    <row r="82" spans="1:11" ht="15">
      <c r="A82" s="42" t="s">
        <v>326</v>
      </c>
      <c r="B82" s="44" t="s">
        <v>144</v>
      </c>
      <c r="C82" s="61">
        <f>SUM('3.K.mell.'!C81,'2.K.mell.'!C81,'4.K.sz.mell.'!C82)</f>
        <v>2508</v>
      </c>
      <c r="D82" s="61">
        <f>SUM('3.K.mell.'!D81,'2.K.mell.'!D81,'4.K.sz.mell.'!D82)</f>
        <v>5000</v>
      </c>
      <c r="E82" s="61">
        <f>SUM('3.K.mell.'!E81,'2.K.mell.'!E81,'4.K.sz.mell.'!E82)</f>
        <v>0</v>
      </c>
      <c r="F82" s="61">
        <f>SUM('3.K.mell.'!F81,'2.K.mell.'!F81,'4.K.sz.mell.'!F82)</f>
        <v>7508</v>
      </c>
      <c r="G82" s="61">
        <f>SUM('3.K.mell.'!G81,'2.K.mell.'!G81,'4.K.sz.mell.'!G82)</f>
        <v>55946</v>
      </c>
      <c r="H82" s="61">
        <f>SUM('3.K.mell.'!H81,'2.K.mell.'!H81,'4.K.sz.mell.'!H82)</f>
        <v>55661</v>
      </c>
      <c r="I82" s="61">
        <f>SUM('3.K.mell.'!I81,'2.K.mell.'!I81,'4.K.sz.mell.'!I82)</f>
        <v>10864</v>
      </c>
      <c r="J82" s="61">
        <f>SUM('3.K.mell.'!J81,'2.K.mell.'!J81,'4.K.sz.mell.'!J82)</f>
        <v>44797</v>
      </c>
      <c r="K82" s="61">
        <f>SUM('3.K.mell.'!K81,'2.K.mell.'!K81,'4.K.sz.mell.'!K82)</f>
        <v>0</v>
      </c>
    </row>
    <row r="83" spans="1:11" ht="15">
      <c r="A83" s="11" t="s">
        <v>145</v>
      </c>
      <c r="B83" s="23" t="s">
        <v>146</v>
      </c>
      <c r="C83" s="53">
        <f>SUM('3.K.mell.'!C82,'2.K.mell.'!C82,'4.K.sz.mell.'!C83)</f>
        <v>8189</v>
      </c>
      <c r="D83" s="53">
        <f>SUM('3.K.mell.'!D82,'2.K.mell.'!D82,'4.K.sz.mell.'!D83)</f>
        <v>6898</v>
      </c>
      <c r="E83" s="53">
        <f>SUM('3.K.mell.'!E82,'2.K.mell.'!E82,'4.K.sz.mell.'!E83)</f>
        <v>0</v>
      </c>
      <c r="F83" s="61">
        <f>SUM('3.K.mell.'!F82,'2.K.mell.'!F82,'4.K.sz.mell.'!F83)</f>
        <v>15087</v>
      </c>
      <c r="G83" s="61">
        <f>SUM('3.K.mell.'!G82,'2.K.mell.'!G82,'4.K.sz.mell.'!G83)</f>
        <v>19068</v>
      </c>
      <c r="H83" s="61">
        <f>SUM('3.K.mell.'!H82,'2.K.mell.'!H82,'4.K.sz.mell.'!H83)</f>
        <v>16561</v>
      </c>
      <c r="I83" s="61">
        <f>SUM('3.K.mell.'!I82,'2.K.mell.'!I82,'4.K.sz.mell.'!I83)</f>
        <v>8206</v>
      </c>
      <c r="J83" s="61">
        <f>SUM('3.K.mell.'!J82,'2.K.mell.'!J82,'4.K.sz.mell.'!J83)</f>
        <v>8355</v>
      </c>
      <c r="K83" s="61">
        <f>SUM('3.K.mell.'!K82,'2.K.mell.'!K82,'4.K.sz.mell.'!K83)</f>
        <v>0</v>
      </c>
    </row>
    <row r="84" spans="1:11" ht="15">
      <c r="A84" s="11" t="s">
        <v>147</v>
      </c>
      <c r="B84" s="23" t="s">
        <v>148</v>
      </c>
      <c r="C84" s="53">
        <f>SUM('3.K.mell.'!C83,'2.K.mell.'!C83,'4.K.sz.mell.'!C84)</f>
        <v>0</v>
      </c>
      <c r="D84" s="53">
        <f>SUM('3.K.mell.'!D83,'2.K.mell.'!D83,'4.K.sz.mell.'!D84)</f>
        <v>0</v>
      </c>
      <c r="E84" s="53">
        <f>SUM('3.K.mell.'!E83,'2.K.mell.'!E83,'4.K.sz.mell.'!E84)</f>
        <v>0</v>
      </c>
      <c r="F84" s="61">
        <f>SUM('3.K.mell.'!F83,'2.K.mell.'!F83,'4.K.sz.mell.'!F84)</f>
        <v>0</v>
      </c>
      <c r="G84" s="61">
        <f>SUM('3.K.mell.'!G83,'2.K.mell.'!G83,'4.K.sz.mell.'!G84)</f>
        <v>0</v>
      </c>
      <c r="H84" s="61">
        <f>SUM('3.K.mell.'!H83,'2.K.mell.'!H83,'4.K.sz.mell.'!H84)</f>
        <v>0</v>
      </c>
      <c r="I84" s="61">
        <f>SUM('3.K.mell.'!I83,'2.K.mell.'!I83,'4.K.sz.mell.'!I84)</f>
        <v>0</v>
      </c>
      <c r="J84" s="61">
        <f>SUM('3.K.mell.'!J83,'2.K.mell.'!J83,'4.K.sz.mell.'!J84)</f>
        <v>0</v>
      </c>
      <c r="K84" s="61">
        <f>SUM('3.K.mell.'!K83,'2.K.mell.'!K83,'4.K.sz.mell.'!K84)</f>
        <v>0</v>
      </c>
    </row>
    <row r="85" spans="1:11" ht="15">
      <c r="A85" s="11" t="s">
        <v>149</v>
      </c>
      <c r="B85" s="23" t="s">
        <v>150</v>
      </c>
      <c r="C85" s="53">
        <f>SUM('3.K.mell.'!C84,'2.K.mell.'!C84,'4.K.sz.mell.'!C85)</f>
        <v>394</v>
      </c>
      <c r="D85" s="53">
        <f>SUM('3.K.mell.'!D84,'2.K.mell.'!D84,'4.K.sz.mell.'!D85)</f>
        <v>0</v>
      </c>
      <c r="E85" s="53">
        <f>SUM('3.K.mell.'!E84,'2.K.mell.'!E84,'4.K.sz.mell.'!E85)</f>
        <v>0</v>
      </c>
      <c r="F85" s="61">
        <f>SUM('3.K.mell.'!F84,'2.K.mell.'!F84,'4.K.sz.mell.'!F85)</f>
        <v>394</v>
      </c>
      <c r="G85" s="61">
        <f>SUM('3.K.mell.'!G84,'2.K.mell.'!G84,'4.K.sz.mell.'!G85)</f>
        <v>197</v>
      </c>
      <c r="H85" s="61">
        <f>SUM('3.K.mell.'!H84,'2.K.mell.'!H84,'4.K.sz.mell.'!H85)</f>
        <v>197</v>
      </c>
      <c r="I85" s="61">
        <f>SUM('3.K.mell.'!I84,'2.K.mell.'!I84,'4.K.sz.mell.'!I85)</f>
        <v>197</v>
      </c>
      <c r="J85" s="61">
        <f>SUM('3.K.mell.'!J84,'2.K.mell.'!J84,'4.K.sz.mell.'!J85)</f>
        <v>0</v>
      </c>
      <c r="K85" s="61">
        <f>SUM('3.K.mell.'!K84,'2.K.mell.'!K84,'4.K.sz.mell.'!K85)</f>
        <v>0</v>
      </c>
    </row>
    <row r="86" spans="1:11" ht="15">
      <c r="A86" s="11" t="s">
        <v>151</v>
      </c>
      <c r="B86" s="23" t="s">
        <v>152</v>
      </c>
      <c r="C86" s="53">
        <f>SUM('3.K.mell.'!C85,'2.K.mell.'!C85,'4.K.sz.mell.'!C86)</f>
        <v>2317</v>
      </c>
      <c r="D86" s="53">
        <f>SUM('3.K.mell.'!D85,'2.K.mell.'!D85,'4.K.sz.mell.'!D86)</f>
        <v>1862</v>
      </c>
      <c r="E86" s="53">
        <f>SUM('3.K.mell.'!E85,'2.K.mell.'!E85,'4.K.sz.mell.'!E86)</f>
        <v>0</v>
      </c>
      <c r="F86" s="61">
        <f>SUM('3.K.mell.'!F85,'2.K.mell.'!F85,'4.K.sz.mell.'!F86)</f>
        <v>4179</v>
      </c>
      <c r="G86" s="61">
        <f>SUM('3.K.mell.'!G85,'2.K.mell.'!G85,'4.K.sz.mell.'!G86)</f>
        <v>4809</v>
      </c>
      <c r="H86" s="61">
        <f>SUM('3.K.mell.'!H85,'2.K.mell.'!H85,'4.K.sz.mell.'!H86)</f>
        <v>4322</v>
      </c>
      <c r="I86" s="61">
        <f>SUM('3.K.mell.'!I85,'2.K.mell.'!I85,'4.K.sz.mell.'!I86)</f>
        <v>2122</v>
      </c>
      <c r="J86" s="61">
        <f>SUM('3.K.mell.'!J85,'2.K.mell.'!J85,'4.K.sz.mell.'!J86)</f>
        <v>2200</v>
      </c>
      <c r="K86" s="61">
        <f>SUM('3.K.mell.'!K85,'2.K.mell.'!K85,'4.K.sz.mell.'!K86)</f>
        <v>0</v>
      </c>
    </row>
    <row r="87" spans="1:11" ht="15">
      <c r="A87" s="41" t="s">
        <v>327</v>
      </c>
      <c r="B87" s="44" t="s">
        <v>153</v>
      </c>
      <c r="C87" s="53">
        <f>SUM('3.K.mell.'!C86,'2.K.mell.'!C86,'4.K.sz.mell.'!C87)</f>
        <v>10900</v>
      </c>
      <c r="D87" s="53">
        <f>SUM('3.K.mell.'!D86,'2.K.mell.'!D86,'4.K.sz.mell.'!D87)</f>
        <v>8760</v>
      </c>
      <c r="E87" s="53">
        <f>SUM('3.K.mell.'!E86,'2.K.mell.'!E86,'4.K.sz.mell.'!E87)</f>
        <v>0</v>
      </c>
      <c r="F87" s="61">
        <f>SUM('3.K.mell.'!F86,'2.K.mell.'!F86,'4.K.sz.mell.'!F87)</f>
        <v>19660</v>
      </c>
      <c r="G87" s="61">
        <f>SUM('3.K.mell.'!G86,'2.K.mell.'!G86,'4.K.sz.mell.'!G87)</f>
        <v>24074</v>
      </c>
      <c r="H87" s="61">
        <f>SUM('3.K.mell.'!H86,'2.K.mell.'!H86,'4.K.sz.mell.'!H87)</f>
        <v>21080</v>
      </c>
      <c r="I87" s="61">
        <f>SUM('3.K.mell.'!I86,'2.K.mell.'!I86,'4.K.sz.mell.'!I87)</f>
        <v>10525</v>
      </c>
      <c r="J87" s="61">
        <f>SUM('3.K.mell.'!J86,'2.K.mell.'!J86,'4.K.sz.mell.'!J87)</f>
        <v>10555</v>
      </c>
      <c r="K87" s="61">
        <f>SUM('3.K.mell.'!K86,'2.K.mell.'!K86,'4.K.sz.mell.'!K87)</f>
        <v>0</v>
      </c>
    </row>
    <row r="88" spans="1:11" ht="14.25" customHeight="1">
      <c r="A88" s="11" t="s">
        <v>154</v>
      </c>
      <c r="B88" s="23" t="s">
        <v>155</v>
      </c>
      <c r="C88" s="53">
        <f>SUM('3.K.mell.'!C87,'2.K.mell.'!C87,'4.K.sz.mell.'!C88)</f>
        <v>0</v>
      </c>
      <c r="D88" s="53">
        <f>SUM('3.K.mell.'!D87,'2.K.mell.'!D87,'4.K.sz.mell.'!D88)</f>
        <v>0</v>
      </c>
      <c r="E88" s="53">
        <f>SUM('3.K.mell.'!E87,'2.K.mell.'!E87,'4.K.sz.mell.'!E88)</f>
        <v>0</v>
      </c>
      <c r="F88" s="61">
        <f>SUM('3.K.mell.'!F87,'2.K.mell.'!F87,'4.K.sz.mell.'!F88)</f>
        <v>0</v>
      </c>
      <c r="G88" s="61">
        <f>SUM('3.K.mell.'!G87,'2.K.mell.'!G87,'4.K.sz.mell.'!G88)</f>
        <v>0</v>
      </c>
      <c r="H88" s="61">
        <f>SUM('3.K.mell.'!H87,'2.K.mell.'!H87,'4.K.sz.mell.'!H88)</f>
        <v>0</v>
      </c>
      <c r="I88" s="61">
        <f>SUM('3.K.mell.'!I87,'2.K.mell.'!I87,'4.K.sz.mell.'!I88)</f>
        <v>0</v>
      </c>
      <c r="J88" s="61">
        <f>SUM('3.K.mell.'!J87,'2.K.mell.'!J87,'4.K.sz.mell.'!J88)</f>
        <v>0</v>
      </c>
      <c r="K88" s="61">
        <f>SUM('3.K.mell.'!K87,'2.K.mell.'!K87,'4.K.sz.mell.'!K88)</f>
        <v>0</v>
      </c>
    </row>
    <row r="89" spans="1:11" ht="14.25" customHeight="1">
      <c r="A89" s="11" t="s">
        <v>354</v>
      </c>
      <c r="B89" s="23" t="s">
        <v>156</v>
      </c>
      <c r="C89" s="53">
        <f>SUM('3.K.mell.'!C88,'2.K.mell.'!C88,'4.K.sz.mell.'!C89)</f>
        <v>0</v>
      </c>
      <c r="D89" s="53">
        <f>SUM('3.K.mell.'!D88,'2.K.mell.'!D88,'4.K.sz.mell.'!D89)</f>
        <v>0</v>
      </c>
      <c r="E89" s="53">
        <f>SUM('3.K.mell.'!E88,'2.K.mell.'!E88,'4.K.sz.mell.'!E89)</f>
        <v>0</v>
      </c>
      <c r="F89" s="61">
        <f>SUM('3.K.mell.'!F88,'2.K.mell.'!F88,'4.K.sz.mell.'!F89)</f>
        <v>0</v>
      </c>
      <c r="G89" s="61">
        <f>SUM('3.K.mell.'!G88,'2.K.mell.'!G88,'4.K.sz.mell.'!G89)</f>
        <v>0</v>
      </c>
      <c r="H89" s="61">
        <f>SUM('3.K.mell.'!H88,'2.K.mell.'!H88,'4.K.sz.mell.'!H89)</f>
        <v>0</v>
      </c>
      <c r="I89" s="61">
        <f>SUM('3.K.mell.'!I88,'2.K.mell.'!I88,'4.K.sz.mell.'!I89)</f>
        <v>0</v>
      </c>
      <c r="J89" s="61">
        <f>SUM('3.K.mell.'!J88,'2.K.mell.'!J88,'4.K.sz.mell.'!J89)</f>
        <v>0</v>
      </c>
      <c r="K89" s="61">
        <f>SUM('3.K.mell.'!K88,'2.K.mell.'!K88,'4.K.sz.mell.'!K89)</f>
        <v>0</v>
      </c>
    </row>
    <row r="90" spans="1:11" ht="14.25" customHeight="1">
      <c r="A90" s="11" t="s">
        <v>355</v>
      </c>
      <c r="B90" s="23" t="s">
        <v>157</v>
      </c>
      <c r="C90" s="53">
        <f>SUM('3.K.mell.'!C89,'2.K.mell.'!C89,'4.K.sz.mell.'!C90)</f>
        <v>0</v>
      </c>
      <c r="D90" s="53">
        <f>SUM('3.K.mell.'!D89,'2.K.mell.'!D89,'4.K.sz.mell.'!D90)</f>
        <v>0</v>
      </c>
      <c r="E90" s="53">
        <f>SUM('3.K.mell.'!E89,'2.K.mell.'!E89,'4.K.sz.mell.'!E90)</f>
        <v>0</v>
      </c>
      <c r="F90" s="61">
        <f>SUM('3.K.mell.'!F89,'2.K.mell.'!F89,'4.K.sz.mell.'!F90)</f>
        <v>0</v>
      </c>
      <c r="G90" s="61">
        <f>SUM('3.K.mell.'!G89,'2.K.mell.'!G89,'4.K.sz.mell.'!G90)</f>
        <v>0</v>
      </c>
      <c r="H90" s="61">
        <f>SUM('3.K.mell.'!H89,'2.K.mell.'!H89,'4.K.sz.mell.'!H90)</f>
        <v>0</v>
      </c>
      <c r="I90" s="61">
        <f>SUM('3.K.mell.'!I89,'2.K.mell.'!I89,'4.K.sz.mell.'!I90)</f>
        <v>0</v>
      </c>
      <c r="J90" s="61">
        <f>SUM('3.K.mell.'!J89,'2.K.mell.'!J89,'4.K.sz.mell.'!J90)</f>
        <v>0</v>
      </c>
      <c r="K90" s="61">
        <f>SUM('3.K.mell.'!K89,'2.K.mell.'!K89,'4.K.sz.mell.'!K90)</f>
        <v>0</v>
      </c>
    </row>
    <row r="91" spans="1:11" ht="14.25" customHeight="1">
      <c r="A91" s="11" t="s">
        <v>356</v>
      </c>
      <c r="B91" s="23" t="s">
        <v>158</v>
      </c>
      <c r="C91" s="53">
        <f>SUM('3.K.mell.'!C90,'2.K.mell.'!C90,'4.K.sz.mell.'!C91)</f>
        <v>1242</v>
      </c>
      <c r="D91" s="53">
        <f>SUM('3.K.mell.'!D90,'2.K.mell.'!D90,'4.K.sz.mell.'!D91)</f>
        <v>0</v>
      </c>
      <c r="E91" s="53">
        <f>SUM('3.K.mell.'!E90,'2.K.mell.'!E90,'4.K.sz.mell.'!E91)</f>
        <v>0</v>
      </c>
      <c r="F91" s="61">
        <f>SUM('3.K.mell.'!F90,'2.K.mell.'!F90,'4.K.sz.mell.'!F91)</f>
        <v>1242</v>
      </c>
      <c r="G91" s="61">
        <f>SUM('3.K.mell.'!G90,'2.K.mell.'!G90,'4.K.sz.mell.'!G91)</f>
        <v>0</v>
      </c>
      <c r="H91" s="61">
        <f>SUM('3.K.mell.'!H90,'2.K.mell.'!H90,'4.K.sz.mell.'!H91)</f>
        <v>0</v>
      </c>
      <c r="I91" s="61">
        <f>SUM('3.K.mell.'!I90,'2.K.mell.'!I90,'4.K.sz.mell.'!I91)</f>
        <v>0</v>
      </c>
      <c r="J91" s="61">
        <f>SUM('3.K.mell.'!J90,'2.K.mell.'!J90,'4.K.sz.mell.'!J91)</f>
        <v>0</v>
      </c>
      <c r="K91" s="61">
        <f>SUM('3.K.mell.'!K90,'2.K.mell.'!K90,'4.K.sz.mell.'!K91)</f>
        <v>0</v>
      </c>
    </row>
    <row r="92" spans="1:11" ht="14.25" customHeight="1">
      <c r="A92" s="11" t="s">
        <v>357</v>
      </c>
      <c r="B92" s="23" t="s">
        <v>159</v>
      </c>
      <c r="C92" s="53">
        <f>SUM('3.K.mell.'!C91,'2.K.mell.'!C91,'4.K.sz.mell.'!C92)</f>
        <v>0</v>
      </c>
      <c r="D92" s="53">
        <f>SUM('3.K.mell.'!D91,'2.K.mell.'!D91,'4.K.sz.mell.'!D92)</f>
        <v>0</v>
      </c>
      <c r="E92" s="53">
        <f>SUM('3.K.mell.'!E91,'2.K.mell.'!E91,'4.K.sz.mell.'!E92)</f>
        <v>0</v>
      </c>
      <c r="F92" s="61">
        <f>SUM('3.K.mell.'!F91,'2.K.mell.'!F91,'4.K.sz.mell.'!F92)</f>
        <v>0</v>
      </c>
      <c r="G92" s="61">
        <f>SUM('3.K.mell.'!G91,'2.K.mell.'!G91,'4.K.sz.mell.'!G92)</f>
        <v>0</v>
      </c>
      <c r="H92" s="61">
        <f>SUM('3.K.mell.'!H91,'2.K.mell.'!H91,'4.K.sz.mell.'!H92)</f>
        <v>0</v>
      </c>
      <c r="I92" s="61">
        <f>SUM('3.K.mell.'!I91,'2.K.mell.'!I91,'4.K.sz.mell.'!I92)</f>
        <v>0</v>
      </c>
      <c r="J92" s="61">
        <f>SUM('3.K.mell.'!J91,'2.K.mell.'!J91,'4.K.sz.mell.'!J92)</f>
        <v>0</v>
      </c>
      <c r="K92" s="61">
        <f>SUM('3.K.mell.'!K91,'2.K.mell.'!K91,'4.K.sz.mell.'!K92)</f>
        <v>0</v>
      </c>
    </row>
    <row r="93" spans="1:11" ht="14.25" customHeight="1">
      <c r="A93" s="11" t="s">
        <v>358</v>
      </c>
      <c r="B93" s="23" t="s">
        <v>160</v>
      </c>
      <c r="C93" s="53">
        <f>SUM('3.K.mell.'!C92,'2.K.mell.'!C92,'4.K.sz.mell.'!C93)</f>
        <v>0</v>
      </c>
      <c r="D93" s="53">
        <f>SUM('3.K.mell.'!D92,'2.K.mell.'!D92,'4.K.sz.mell.'!D93)</f>
        <v>0</v>
      </c>
      <c r="E93" s="53">
        <f>SUM('3.K.mell.'!E92,'2.K.mell.'!E92,'4.K.sz.mell.'!E93)</f>
        <v>0</v>
      </c>
      <c r="F93" s="61">
        <f>SUM('3.K.mell.'!F92,'2.K.mell.'!F92,'4.K.sz.mell.'!F93)</f>
        <v>0</v>
      </c>
      <c r="G93" s="61">
        <f>SUM('3.K.mell.'!G92,'2.K.mell.'!G92,'4.K.sz.mell.'!G93)</f>
        <v>0</v>
      </c>
      <c r="H93" s="61">
        <f>SUM('3.K.mell.'!H92,'2.K.mell.'!H92,'4.K.sz.mell.'!H93)</f>
        <v>0</v>
      </c>
      <c r="I93" s="61">
        <f>SUM('3.K.mell.'!I92,'2.K.mell.'!I92,'4.K.sz.mell.'!I93)</f>
        <v>0</v>
      </c>
      <c r="J93" s="61">
        <f>SUM('3.K.mell.'!J92,'2.K.mell.'!J92,'4.K.sz.mell.'!J93)</f>
        <v>0</v>
      </c>
      <c r="K93" s="61">
        <f>SUM('3.K.mell.'!K92,'2.K.mell.'!K92,'4.K.sz.mell.'!K93)</f>
        <v>0</v>
      </c>
    </row>
    <row r="94" spans="1:11" ht="15">
      <c r="A94" s="11" t="s">
        <v>161</v>
      </c>
      <c r="B94" s="23" t="s">
        <v>162</v>
      </c>
      <c r="C94" s="53">
        <f>SUM('3.K.mell.'!C93,'2.K.mell.'!C93,'4.K.sz.mell.'!C94)</f>
        <v>0</v>
      </c>
      <c r="D94" s="53">
        <f>SUM('3.K.mell.'!D93,'2.K.mell.'!D93,'4.K.sz.mell.'!D94)</f>
        <v>0</v>
      </c>
      <c r="E94" s="53">
        <f>SUM('3.K.mell.'!E93,'2.K.mell.'!E93,'4.K.sz.mell.'!E94)</f>
        <v>0</v>
      </c>
      <c r="F94" s="61">
        <f>SUM('3.K.mell.'!F93,'2.K.mell.'!F93,'4.K.sz.mell.'!F94)</f>
        <v>0</v>
      </c>
      <c r="G94" s="61">
        <f>SUM('3.K.mell.'!G93,'2.K.mell.'!G93,'4.K.sz.mell.'!G94)</f>
        <v>0</v>
      </c>
      <c r="H94" s="61">
        <f>SUM('3.K.mell.'!H93,'2.K.mell.'!H93,'4.K.sz.mell.'!H94)</f>
        <v>0</v>
      </c>
      <c r="I94" s="61">
        <f>SUM('3.K.mell.'!I93,'2.K.mell.'!I93,'4.K.sz.mell.'!I94)</f>
        <v>0</v>
      </c>
      <c r="J94" s="61">
        <f>SUM('3.K.mell.'!J93,'2.K.mell.'!J93,'4.K.sz.mell.'!J94)</f>
        <v>0</v>
      </c>
      <c r="K94" s="61">
        <f>SUM('3.K.mell.'!K93,'2.K.mell.'!K93,'4.K.sz.mell.'!K94)</f>
        <v>0</v>
      </c>
    </row>
    <row r="95" spans="1:11" ht="15">
      <c r="A95" s="11" t="s">
        <v>359</v>
      </c>
      <c r="B95" s="23" t="s">
        <v>163</v>
      </c>
      <c r="C95" s="53">
        <f>SUM('3.K.mell.'!C94,'2.K.mell.'!C94,'4.K.sz.mell.'!C95)</f>
        <v>0</v>
      </c>
      <c r="D95" s="53">
        <f>SUM('3.K.mell.'!D94,'2.K.mell.'!D94,'4.K.sz.mell.'!D95)</f>
        <v>1000</v>
      </c>
      <c r="E95" s="53">
        <f>SUM('3.K.mell.'!E94,'2.K.mell.'!E94,'4.K.sz.mell.'!E95)</f>
        <v>0</v>
      </c>
      <c r="F95" s="61">
        <f>SUM('3.K.mell.'!F94,'2.K.mell.'!F94,'4.K.sz.mell.'!F95)</f>
        <v>1000</v>
      </c>
      <c r="G95" s="61">
        <f>SUM('3.K.mell.'!G94,'2.K.mell.'!G94,'4.K.sz.mell.'!G95)</f>
        <v>0</v>
      </c>
      <c r="H95" s="61">
        <f>SUM('3.K.mell.'!H94,'2.K.mell.'!H94,'4.K.sz.mell.'!H95)</f>
        <v>0</v>
      </c>
      <c r="I95" s="61">
        <f>SUM('3.K.mell.'!I94,'2.K.mell.'!I94,'4.K.sz.mell.'!I95)</f>
        <v>0</v>
      </c>
      <c r="J95" s="61">
        <f>SUM('3.K.mell.'!J94,'2.K.mell.'!J94,'4.K.sz.mell.'!J95)</f>
        <v>0</v>
      </c>
      <c r="K95" s="61">
        <f>SUM('3.K.mell.'!K94,'2.K.mell.'!K94,'4.K.sz.mell.'!K95)</f>
        <v>0</v>
      </c>
    </row>
    <row r="96" spans="1:11" ht="15">
      <c r="A96" s="41" t="s">
        <v>328</v>
      </c>
      <c r="B96" s="44" t="s">
        <v>164</v>
      </c>
      <c r="C96" s="61">
        <f>SUM('3.K.mell.'!C95,'2.K.mell.'!C95,'4.K.sz.mell.'!C96)</f>
        <v>1242</v>
      </c>
      <c r="D96" s="61">
        <f>SUM('3.K.mell.'!D95,'2.K.mell.'!D95,'4.K.sz.mell.'!D96)</f>
        <v>1000</v>
      </c>
      <c r="E96" s="61">
        <f>SUM('3.K.mell.'!E95,'2.K.mell.'!E95,'4.K.sz.mell.'!E96)</f>
        <v>0</v>
      </c>
      <c r="F96" s="61">
        <f>SUM('3.K.mell.'!F95,'2.K.mell.'!F95,'4.K.sz.mell.'!F96)</f>
        <v>2242</v>
      </c>
      <c r="G96" s="61">
        <f>SUM('3.K.mell.'!G95,'2.K.mell.'!G95,'4.K.sz.mell.'!G96)</f>
        <v>0</v>
      </c>
      <c r="H96" s="61">
        <f>SUM('3.K.mell.'!H95,'2.K.mell.'!H95,'4.K.sz.mell.'!H96)</f>
        <v>0</v>
      </c>
      <c r="I96" s="61">
        <f>SUM('3.K.mell.'!I95,'2.K.mell.'!I95,'4.K.sz.mell.'!I96)</f>
        <v>0</v>
      </c>
      <c r="J96" s="61">
        <f>SUM('3.K.mell.'!J95,'2.K.mell.'!J95,'4.K.sz.mell.'!J96)</f>
        <v>0</v>
      </c>
      <c r="K96" s="61">
        <f>SUM('3.K.mell.'!K95,'2.K.mell.'!K95,'4.K.sz.mell.'!K96)</f>
        <v>0</v>
      </c>
    </row>
    <row r="97" spans="1:11" ht="15.75">
      <c r="A97" s="47" t="s">
        <v>3</v>
      </c>
      <c r="B97" s="44"/>
      <c r="C97" s="61">
        <f>SUM('3.K.mell.'!C96,'2.K.mell.'!C96,'4.K.sz.mell.'!C97)</f>
        <v>14650</v>
      </c>
      <c r="D97" s="61">
        <f>SUM('3.K.mell.'!D96,'2.K.mell.'!D96,'4.K.sz.mell.'!D97)</f>
        <v>14760</v>
      </c>
      <c r="E97" s="61">
        <f>SUM('3.K.mell.'!E96,'2.K.mell.'!E96,'4.K.sz.mell.'!E97)</f>
        <v>0</v>
      </c>
      <c r="F97" s="61">
        <f>SUM('3.K.mell.'!F96,'2.K.mell.'!F96,'4.K.sz.mell.'!F97)</f>
        <v>29410</v>
      </c>
      <c r="G97" s="61">
        <f>SUM('3.K.mell.'!G96,'2.K.mell.'!G96,'4.K.sz.mell.'!G97)</f>
        <v>80020</v>
      </c>
      <c r="H97" s="61">
        <f>SUM('3.K.mell.'!H96,'2.K.mell.'!H96,'4.K.sz.mell.'!H97)</f>
        <v>76741</v>
      </c>
      <c r="I97" s="61">
        <f>SUM('3.K.mell.'!I96,'2.K.mell.'!I96,'4.K.sz.mell.'!I97)</f>
        <v>21389</v>
      </c>
      <c r="J97" s="61">
        <f>SUM('3.K.mell.'!J96,'2.K.mell.'!J96,'4.K.sz.mell.'!J97)</f>
        <v>55352</v>
      </c>
      <c r="K97" s="61">
        <f>SUM('3.K.mell.'!K96,'2.K.mell.'!K96,'4.K.sz.mell.'!K97)</f>
        <v>0</v>
      </c>
    </row>
    <row r="98" spans="1:11" ht="15.75">
      <c r="A98" s="28" t="s">
        <v>367</v>
      </c>
      <c r="B98" s="29" t="s">
        <v>165</v>
      </c>
      <c r="C98" s="61">
        <f>SUM('3.K.mell.'!C97,'2.K.mell.'!C97,'4.K.sz.mell.'!C98)</f>
        <v>228567</v>
      </c>
      <c r="D98" s="61">
        <f>SUM('3.K.mell.'!D97,'2.K.mell.'!D97,'4.K.sz.mell.'!D98)</f>
        <v>49803</v>
      </c>
      <c r="E98" s="61">
        <f>SUM('3.K.mell.'!E97,'2.K.mell.'!E97,'4.K.sz.mell.'!E98)</f>
        <v>4294</v>
      </c>
      <c r="F98" s="61">
        <f>SUM('3.K.mell.'!F97,'2.K.mell.'!F97,'4.K.sz.mell.'!F98)</f>
        <v>282664</v>
      </c>
      <c r="G98" s="61">
        <f>SUM('3.K.mell.'!G97,'2.K.mell.'!G97,'4.K.sz.mell.'!G98)</f>
        <v>374862</v>
      </c>
      <c r="H98" s="61">
        <f>SUM('3.K.mell.'!H97,'2.K.mell.'!H97,'4.K.sz.mell.'!H98)</f>
        <v>330543</v>
      </c>
      <c r="I98" s="61">
        <f>SUM('3.K.mell.'!I97,'2.K.mell.'!I97,'4.K.sz.mell.'!I98)</f>
        <v>226560</v>
      </c>
      <c r="J98" s="61">
        <f>SUM('3.K.mell.'!J97,'2.K.mell.'!J97,'4.K.sz.mell.'!J98)</f>
        <v>99689</v>
      </c>
      <c r="K98" s="61">
        <f>SUM('3.K.mell.'!K97,'2.K.mell.'!K97,'4.K.sz.mell.'!K98)</f>
        <v>4294</v>
      </c>
    </row>
    <row r="99" spans="1:26" ht="15">
      <c r="A99" s="11" t="s">
        <v>360</v>
      </c>
      <c r="B99" s="5" t="s">
        <v>166</v>
      </c>
      <c r="C99" s="53">
        <f>SUM('3.K.mell.'!C98,'2.K.mell.'!C98,'4.K.sz.mell.'!C99)</f>
        <v>0</v>
      </c>
      <c r="D99" s="53">
        <f>SUM('3.K.mell.'!D98,'2.K.mell.'!D98,'4.K.sz.mell.'!D99)</f>
        <v>0</v>
      </c>
      <c r="E99" s="53">
        <f>SUM('3.K.mell.'!E98,'2.K.mell.'!E98,'4.K.sz.mell.'!E99)</f>
        <v>0</v>
      </c>
      <c r="F99" s="61">
        <f>SUM('3.K.mell.'!F98,'2.K.mell.'!F98,'4.K.sz.mell.'!F99)</f>
        <v>0</v>
      </c>
      <c r="G99" s="61">
        <f>SUM('3.K.mell.'!G98,'2.K.mell.'!G98,'4.K.sz.mell.'!G99)</f>
        <v>0</v>
      </c>
      <c r="H99" s="61">
        <f>SUM('3.K.mell.'!H98,'2.K.mell.'!H98,'4.K.sz.mell.'!H99)</f>
        <v>0</v>
      </c>
      <c r="I99" s="61">
        <f>SUM('3.K.mell.'!I98,'2.K.mell.'!I98,'4.K.sz.mell.'!I99)</f>
        <v>0</v>
      </c>
      <c r="J99" s="61">
        <f>SUM('3.K.mell.'!J98,'2.K.mell.'!J98,'4.K.sz.mell.'!J99)</f>
        <v>0</v>
      </c>
      <c r="K99" s="61">
        <f>SUM('3.K.mell.'!K98,'2.K.mell.'!K98,'4.K.sz.mell.'!K99)</f>
        <v>0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7"/>
      <c r="Z99" s="17"/>
    </row>
    <row r="100" spans="1:26" ht="15">
      <c r="A100" s="11" t="s">
        <v>167</v>
      </c>
      <c r="B100" s="5" t="s">
        <v>168</v>
      </c>
      <c r="C100" s="53">
        <f>SUM('3.K.mell.'!C99,'2.K.mell.'!C99,'4.K.sz.mell.'!C100)</f>
        <v>0</v>
      </c>
      <c r="D100" s="53">
        <f>SUM('3.K.mell.'!D99,'2.K.mell.'!D99,'4.K.sz.mell.'!D100)</f>
        <v>0</v>
      </c>
      <c r="E100" s="53">
        <f>SUM('3.K.mell.'!E99,'2.K.mell.'!E99,'4.K.sz.mell.'!E100)</f>
        <v>0</v>
      </c>
      <c r="F100" s="61">
        <f>SUM('3.K.mell.'!F99,'2.K.mell.'!F99,'4.K.sz.mell.'!F100)</f>
        <v>0</v>
      </c>
      <c r="G100" s="61">
        <f>SUM('3.K.mell.'!G99,'2.K.mell.'!G99,'4.K.sz.mell.'!G100)</f>
        <v>0</v>
      </c>
      <c r="H100" s="61">
        <f>SUM('3.K.mell.'!H99,'2.K.mell.'!H99,'4.K.sz.mell.'!H100)</f>
        <v>0</v>
      </c>
      <c r="I100" s="61">
        <f>SUM('3.K.mell.'!I99,'2.K.mell.'!I99,'4.K.sz.mell.'!I100)</f>
        <v>0</v>
      </c>
      <c r="J100" s="61">
        <f>SUM('3.K.mell.'!J99,'2.K.mell.'!J99,'4.K.sz.mell.'!J100)</f>
        <v>0</v>
      </c>
      <c r="K100" s="61">
        <f>SUM('3.K.mell.'!K99,'2.K.mell.'!K99,'4.K.sz.mell.'!K100)</f>
        <v>0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7"/>
      <c r="Z100" s="17"/>
    </row>
    <row r="101" spans="1:26" ht="15">
      <c r="A101" s="11" t="s">
        <v>361</v>
      </c>
      <c r="B101" s="5" t="s">
        <v>169</v>
      </c>
      <c r="C101" s="53">
        <f>SUM('3.K.mell.'!C100,'2.K.mell.'!C100,'4.K.sz.mell.'!C101)</f>
        <v>0</v>
      </c>
      <c r="D101" s="53">
        <f>SUM('3.K.mell.'!D100,'2.K.mell.'!D100,'4.K.sz.mell.'!D101)</f>
        <v>0</v>
      </c>
      <c r="E101" s="53">
        <f>SUM('3.K.mell.'!E100,'2.K.mell.'!E100,'4.K.sz.mell.'!E101)</f>
        <v>0</v>
      </c>
      <c r="F101" s="61">
        <f>SUM('3.K.mell.'!F100,'2.K.mell.'!F100,'4.K.sz.mell.'!F101)</f>
        <v>0</v>
      </c>
      <c r="G101" s="61">
        <f>SUM('3.K.mell.'!G100,'2.K.mell.'!G100,'4.K.sz.mell.'!G101)</f>
        <v>0</v>
      </c>
      <c r="H101" s="61">
        <f>SUM('3.K.mell.'!H100,'2.K.mell.'!H100,'4.K.sz.mell.'!H101)</f>
        <v>0</v>
      </c>
      <c r="I101" s="61">
        <f>SUM('3.K.mell.'!I100,'2.K.mell.'!I100,'4.K.sz.mell.'!I101)</f>
        <v>0</v>
      </c>
      <c r="J101" s="61">
        <f>SUM('3.K.mell.'!J100,'2.K.mell.'!J100,'4.K.sz.mell.'!J101)</f>
        <v>0</v>
      </c>
      <c r="K101" s="61">
        <f>SUM('3.K.mell.'!K100,'2.K.mell.'!K100,'4.K.sz.mell.'!K101)</f>
        <v>0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7"/>
      <c r="Z101" s="17"/>
    </row>
    <row r="102" spans="1:26" ht="15">
      <c r="A102" s="13" t="s">
        <v>329</v>
      </c>
      <c r="B102" s="7" t="s">
        <v>170</v>
      </c>
      <c r="C102" s="53">
        <f>SUM('3.K.mell.'!C101,'2.K.mell.'!C101,'4.K.sz.mell.'!C102)</f>
        <v>0</v>
      </c>
      <c r="D102" s="53">
        <f>SUM('3.K.mell.'!D101,'2.K.mell.'!D101,'4.K.sz.mell.'!D102)</f>
        <v>0</v>
      </c>
      <c r="E102" s="53">
        <f>SUM('3.K.mell.'!E101,'2.K.mell.'!E101,'4.K.sz.mell.'!E102)</f>
        <v>0</v>
      </c>
      <c r="F102" s="61">
        <f>SUM('3.K.mell.'!F101,'2.K.mell.'!F101,'4.K.sz.mell.'!F102)</f>
        <v>0</v>
      </c>
      <c r="G102" s="61">
        <f>SUM('3.K.mell.'!G101,'2.K.mell.'!G101,'4.K.sz.mell.'!G102)</f>
        <v>0</v>
      </c>
      <c r="H102" s="61">
        <f>SUM('3.K.mell.'!H101,'2.K.mell.'!H101,'4.K.sz.mell.'!H102)</f>
        <v>0</v>
      </c>
      <c r="I102" s="61">
        <f>SUM('3.K.mell.'!I101,'2.K.mell.'!I101,'4.K.sz.mell.'!I102)</f>
        <v>0</v>
      </c>
      <c r="J102" s="61">
        <f>SUM('3.K.mell.'!J101,'2.K.mell.'!J101,'4.K.sz.mell.'!J102)</f>
        <v>0</v>
      </c>
      <c r="K102" s="61">
        <f>SUM('3.K.mell.'!K101,'2.K.mell.'!K101,'4.K.sz.mell.'!K102)</f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7"/>
      <c r="Z102" s="17"/>
    </row>
    <row r="103" spans="1:26" ht="15">
      <c r="A103" s="30" t="s">
        <v>362</v>
      </c>
      <c r="B103" s="5" t="s">
        <v>171</v>
      </c>
      <c r="C103" s="53">
        <f>SUM('3.K.mell.'!C102,'2.K.mell.'!C102,'4.K.sz.mell.'!C103)</f>
        <v>0</v>
      </c>
      <c r="D103" s="53">
        <f>SUM('3.K.mell.'!D102,'2.K.mell.'!D102,'4.K.sz.mell.'!D103)</f>
        <v>0</v>
      </c>
      <c r="E103" s="53">
        <f>SUM('3.K.mell.'!E102,'2.K.mell.'!E102,'4.K.sz.mell.'!E103)</f>
        <v>0</v>
      </c>
      <c r="F103" s="61">
        <f>SUM('3.K.mell.'!F102,'2.K.mell.'!F102,'4.K.sz.mell.'!F103)</f>
        <v>0</v>
      </c>
      <c r="G103" s="61">
        <f>SUM('3.K.mell.'!G102,'2.K.mell.'!G102,'4.K.sz.mell.'!G103)</f>
        <v>0</v>
      </c>
      <c r="H103" s="61">
        <f>SUM('3.K.mell.'!H102,'2.K.mell.'!H102,'4.K.sz.mell.'!H103)</f>
        <v>0</v>
      </c>
      <c r="I103" s="61">
        <f>SUM('3.K.mell.'!I102,'2.K.mell.'!I102,'4.K.sz.mell.'!I103)</f>
        <v>0</v>
      </c>
      <c r="J103" s="61">
        <f>SUM('3.K.mell.'!J102,'2.K.mell.'!J102,'4.K.sz.mell.'!J103)</f>
        <v>0</v>
      </c>
      <c r="K103" s="61">
        <f>SUM('3.K.mell.'!K102,'2.K.mell.'!K102,'4.K.sz.mell.'!K103)</f>
        <v>0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7"/>
      <c r="Z103" s="17"/>
    </row>
    <row r="104" spans="1:26" ht="15">
      <c r="A104" s="30" t="s">
        <v>332</v>
      </c>
      <c r="B104" s="5" t="s">
        <v>172</v>
      </c>
      <c r="C104" s="53">
        <f>SUM('3.K.mell.'!C103,'2.K.mell.'!C103,'4.K.sz.mell.'!C104)</f>
        <v>0</v>
      </c>
      <c r="D104" s="53">
        <f>SUM('3.K.mell.'!D103,'2.K.mell.'!D103,'4.K.sz.mell.'!D104)</f>
        <v>0</v>
      </c>
      <c r="E104" s="53">
        <f>SUM('3.K.mell.'!E103,'2.K.mell.'!E103,'4.K.sz.mell.'!E104)</f>
        <v>0</v>
      </c>
      <c r="F104" s="61">
        <f>SUM('3.K.mell.'!F103,'2.K.mell.'!F103,'4.K.sz.mell.'!F104)</f>
        <v>0</v>
      </c>
      <c r="G104" s="61">
        <f>SUM('3.K.mell.'!G103,'2.K.mell.'!G103,'4.K.sz.mell.'!G104)</f>
        <v>0</v>
      </c>
      <c r="H104" s="61">
        <f>SUM('3.K.mell.'!H103,'2.K.mell.'!H103,'4.K.sz.mell.'!H104)</f>
        <v>0</v>
      </c>
      <c r="I104" s="61">
        <f>SUM('3.K.mell.'!I103,'2.K.mell.'!I103,'4.K.sz.mell.'!I104)</f>
        <v>0</v>
      </c>
      <c r="J104" s="61">
        <f>SUM('3.K.mell.'!J103,'2.K.mell.'!J103,'4.K.sz.mell.'!J104)</f>
        <v>0</v>
      </c>
      <c r="K104" s="61">
        <f>SUM('3.K.mell.'!K103,'2.K.mell.'!K103,'4.K.sz.mell.'!K104)</f>
        <v>0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7"/>
      <c r="Z104" s="17"/>
    </row>
    <row r="105" spans="1:26" ht="15">
      <c r="A105" s="11" t="s">
        <v>173</v>
      </c>
      <c r="B105" s="5" t="s">
        <v>174</v>
      </c>
      <c r="C105" s="53">
        <f>SUM('3.K.mell.'!C104,'2.K.mell.'!C104,'4.K.sz.mell.'!C105)</f>
        <v>0</v>
      </c>
      <c r="D105" s="53">
        <f>SUM('3.K.mell.'!D104,'2.K.mell.'!D104,'4.K.sz.mell.'!D105)</f>
        <v>0</v>
      </c>
      <c r="E105" s="53">
        <f>SUM('3.K.mell.'!E104,'2.K.mell.'!E104,'4.K.sz.mell.'!E105)</f>
        <v>0</v>
      </c>
      <c r="F105" s="61">
        <f>SUM('3.K.mell.'!F104,'2.K.mell.'!F104,'4.K.sz.mell.'!F105)</f>
        <v>0</v>
      </c>
      <c r="G105" s="61">
        <f>SUM('3.K.mell.'!G104,'2.K.mell.'!G104,'4.K.sz.mell.'!G105)</f>
        <v>0</v>
      </c>
      <c r="H105" s="61">
        <f>SUM('3.K.mell.'!H104,'2.K.mell.'!H104,'4.K.sz.mell.'!H105)</f>
        <v>0</v>
      </c>
      <c r="I105" s="61">
        <f>SUM('3.K.mell.'!I104,'2.K.mell.'!I104,'4.K.sz.mell.'!I105)</f>
        <v>0</v>
      </c>
      <c r="J105" s="61">
        <f>SUM('3.K.mell.'!J104,'2.K.mell.'!J104,'4.K.sz.mell.'!J105)</f>
        <v>0</v>
      </c>
      <c r="K105" s="61">
        <f>SUM('3.K.mell.'!K104,'2.K.mell.'!K104,'4.K.sz.mell.'!K105)</f>
        <v>0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7"/>
      <c r="Z105" s="17"/>
    </row>
    <row r="106" spans="1:26" ht="15">
      <c r="A106" s="11" t="s">
        <v>363</v>
      </c>
      <c r="B106" s="5" t="s">
        <v>175</v>
      </c>
      <c r="C106" s="53">
        <f>SUM('3.K.mell.'!C105,'2.K.mell.'!C105,'4.K.sz.mell.'!C106)</f>
        <v>0</v>
      </c>
      <c r="D106" s="53">
        <f>SUM('3.K.mell.'!D105,'2.K.mell.'!D105,'4.K.sz.mell.'!D106)</f>
        <v>0</v>
      </c>
      <c r="E106" s="53">
        <f>SUM('3.K.mell.'!E105,'2.K.mell.'!E105,'4.K.sz.mell.'!E106)</f>
        <v>0</v>
      </c>
      <c r="F106" s="61">
        <f>SUM('3.K.mell.'!F105,'2.K.mell.'!F105,'4.K.sz.mell.'!F106)</f>
        <v>0</v>
      </c>
      <c r="G106" s="61">
        <f>SUM('3.K.mell.'!G105,'2.K.mell.'!G105,'4.K.sz.mell.'!G106)</f>
        <v>0</v>
      </c>
      <c r="H106" s="61">
        <f>SUM('3.K.mell.'!H105,'2.K.mell.'!H105,'4.K.sz.mell.'!H106)</f>
        <v>0</v>
      </c>
      <c r="I106" s="61">
        <f>SUM('3.K.mell.'!I105,'2.K.mell.'!I105,'4.K.sz.mell.'!I106)</f>
        <v>0</v>
      </c>
      <c r="J106" s="61">
        <f>SUM('3.K.mell.'!J105,'2.K.mell.'!J105,'4.K.sz.mell.'!J106)</f>
        <v>0</v>
      </c>
      <c r="K106" s="61">
        <f>SUM('3.K.mell.'!K105,'2.K.mell.'!K105,'4.K.sz.mell.'!K106)</f>
        <v>0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7"/>
      <c r="Z106" s="17"/>
    </row>
    <row r="107" spans="1:26" ht="15">
      <c r="A107" s="12" t="s">
        <v>330</v>
      </c>
      <c r="B107" s="7" t="s">
        <v>176</v>
      </c>
      <c r="C107" s="53">
        <f>SUM('3.K.mell.'!C106,'2.K.mell.'!C106,'4.K.sz.mell.'!C107)</f>
        <v>0</v>
      </c>
      <c r="D107" s="53">
        <f>SUM('3.K.mell.'!D106,'2.K.mell.'!D106,'4.K.sz.mell.'!D107)</f>
        <v>0</v>
      </c>
      <c r="E107" s="53">
        <f>SUM('3.K.mell.'!E106,'2.K.mell.'!E106,'4.K.sz.mell.'!E107)</f>
        <v>0</v>
      </c>
      <c r="F107" s="61">
        <f>SUM('3.K.mell.'!F106,'2.K.mell.'!F106,'4.K.sz.mell.'!F107)</f>
        <v>0</v>
      </c>
      <c r="G107" s="61">
        <f>SUM('3.K.mell.'!G106,'2.K.mell.'!G106,'4.K.sz.mell.'!G107)</f>
        <v>0</v>
      </c>
      <c r="H107" s="61">
        <f>SUM('3.K.mell.'!H106,'2.K.mell.'!H106,'4.K.sz.mell.'!H107)</f>
        <v>0</v>
      </c>
      <c r="I107" s="61">
        <f>SUM('3.K.mell.'!I106,'2.K.mell.'!I106,'4.K.sz.mell.'!I107)</f>
        <v>0</v>
      </c>
      <c r="J107" s="61">
        <f>SUM('3.K.mell.'!J106,'2.K.mell.'!J106,'4.K.sz.mell.'!J107)</f>
        <v>0</v>
      </c>
      <c r="K107" s="61">
        <f>SUM('3.K.mell.'!K106,'2.K.mell.'!K106,'4.K.sz.mell.'!K107)</f>
        <v>0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17"/>
      <c r="Z107" s="17"/>
    </row>
    <row r="108" spans="1:26" ht="15">
      <c r="A108" s="30" t="s">
        <v>177</v>
      </c>
      <c r="B108" s="5" t="s">
        <v>178</v>
      </c>
      <c r="C108" s="53">
        <f>SUM('3.K.mell.'!C107,'2.K.mell.'!C107,'4.K.sz.mell.'!C108)</f>
        <v>0</v>
      </c>
      <c r="D108" s="53">
        <f>SUM('3.K.mell.'!D107,'2.K.mell.'!D107,'4.K.sz.mell.'!D108)</f>
        <v>0</v>
      </c>
      <c r="E108" s="53">
        <f>SUM('3.K.mell.'!E107,'2.K.mell.'!E107,'4.K.sz.mell.'!E108)</f>
        <v>0</v>
      </c>
      <c r="F108" s="61">
        <f>SUM('3.K.mell.'!F107,'2.K.mell.'!F107,'4.K.sz.mell.'!F108)</f>
        <v>0</v>
      </c>
      <c r="G108" s="61">
        <f>SUM('3.K.mell.'!G107,'2.K.mell.'!G107,'4.K.sz.mell.'!G108)</f>
        <v>0</v>
      </c>
      <c r="H108" s="61">
        <f>SUM('3.K.mell.'!H107,'2.K.mell.'!H107,'4.K.sz.mell.'!H108)</f>
        <v>0</v>
      </c>
      <c r="I108" s="61">
        <f>SUM('3.K.mell.'!I107,'2.K.mell.'!I107,'4.K.sz.mell.'!I108)</f>
        <v>0</v>
      </c>
      <c r="J108" s="61">
        <f>SUM('3.K.mell.'!J107,'2.K.mell.'!J107,'4.K.sz.mell.'!J108)</f>
        <v>0</v>
      </c>
      <c r="K108" s="61">
        <f>SUM('3.K.mell.'!K107,'2.K.mell.'!K107,'4.K.sz.mell.'!K108)</f>
        <v>0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7"/>
      <c r="Z108" s="17"/>
    </row>
    <row r="109" spans="1:26" ht="15">
      <c r="A109" s="30" t="s">
        <v>179</v>
      </c>
      <c r="B109" s="5" t="s">
        <v>180</v>
      </c>
      <c r="C109" s="53">
        <f>SUM('3.K.mell.'!C108,'2.K.mell.'!C108,'4.K.sz.mell.'!C109)</f>
        <v>0</v>
      </c>
      <c r="D109" s="53">
        <f>SUM('3.K.mell.'!D108,'2.K.mell.'!D108,'4.K.sz.mell.'!D109)</f>
        <v>0</v>
      </c>
      <c r="E109" s="53">
        <f>SUM('3.K.mell.'!E108,'2.K.mell.'!E108,'4.K.sz.mell.'!E109)</f>
        <v>0</v>
      </c>
      <c r="F109" s="61">
        <f>SUM('3.K.mell.'!F108,'2.K.mell.'!F108,'4.K.sz.mell.'!F109)</f>
        <v>0</v>
      </c>
      <c r="G109" s="61">
        <f>SUM('3.K.mell.'!G108,'2.K.mell.'!G108,'4.K.sz.mell.'!G109)</f>
        <v>15096</v>
      </c>
      <c r="H109" s="61">
        <f>SUM('3.K.mell.'!H108,'2.K.mell.'!H108,'4.K.sz.mell.'!H109)</f>
        <v>5807</v>
      </c>
      <c r="I109" s="61">
        <f>SUM('3.K.mell.'!I108,'2.K.mell.'!I108,'4.K.sz.mell.'!I109)</f>
        <v>5807</v>
      </c>
      <c r="J109" s="61">
        <f>SUM('3.K.mell.'!J108,'2.K.mell.'!J108,'4.K.sz.mell.'!J109)</f>
        <v>0</v>
      </c>
      <c r="K109" s="61">
        <f>SUM('3.K.mell.'!K108,'2.K.mell.'!K108,'4.K.sz.mell.'!K109)</f>
        <v>0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7"/>
      <c r="Z109" s="17"/>
    </row>
    <row r="110" spans="1:26" ht="15">
      <c r="A110" s="12" t="s">
        <v>181</v>
      </c>
      <c r="B110" s="7" t="s">
        <v>182</v>
      </c>
      <c r="C110" s="61">
        <f>SUM('3.K.mell.'!C109,'2.K.mell.'!C109,'4.K.sz.mell.'!C110)</f>
        <v>32630</v>
      </c>
      <c r="D110" s="61">
        <f>SUM('3.K.mell.'!D109,'2.K.mell.'!D109,'4.K.sz.mell.'!D110)</f>
        <v>536</v>
      </c>
      <c r="E110" s="61">
        <f>SUM('3.K.mell.'!E109,'2.K.mell.'!E109,'4.K.sz.mell.'!E110)</f>
        <v>4294</v>
      </c>
      <c r="F110" s="61">
        <f>SUM('3.K.mell.'!F109,'2.K.mell.'!F109,'4.K.sz.mell.'!F110)</f>
        <v>37460</v>
      </c>
      <c r="G110" s="61">
        <f>SUM('3.K.mell.'!G109,'2.K.mell.'!G109,'4.K.sz.mell.'!G110)</f>
        <v>36469</v>
      </c>
      <c r="H110" s="61">
        <f>SUM('3.K.mell.'!H109,'2.K.mell.'!H109,'4.K.sz.mell.'!H110)</f>
        <v>36428</v>
      </c>
      <c r="I110" s="61">
        <f>SUM('3.K.mell.'!I109,'2.K.mell.'!I109,'4.K.sz.mell.'!I110)</f>
        <v>31211</v>
      </c>
      <c r="J110" s="61">
        <f>SUM('3.K.mell.'!J109,'2.K.mell.'!J109,'4.K.sz.mell.'!J110)</f>
        <v>923</v>
      </c>
      <c r="K110" s="61">
        <f>SUM('3.K.mell.'!K109,'2.K.mell.'!K109,'4.K.sz.mell.'!K110)</f>
        <v>4294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7"/>
      <c r="Z110" s="17"/>
    </row>
    <row r="111" spans="1:26" ht="15">
      <c r="A111" s="30" t="s">
        <v>183</v>
      </c>
      <c r="B111" s="5" t="s">
        <v>184</v>
      </c>
      <c r="C111" s="53">
        <f>SUM('3.K.mell.'!C110,'2.K.mell.'!C110,'4.K.sz.mell.'!C111)</f>
        <v>0</v>
      </c>
      <c r="D111" s="53">
        <f>SUM('3.K.mell.'!D110,'2.K.mell.'!D110,'4.K.sz.mell.'!D111)</f>
        <v>0</v>
      </c>
      <c r="E111" s="53">
        <f>SUM('3.K.mell.'!E110,'2.K.mell.'!E110,'4.K.sz.mell.'!E111)</f>
        <v>0</v>
      </c>
      <c r="F111" s="61">
        <f>SUM('3.K.mell.'!F110,'2.K.mell.'!F110,'4.K.sz.mell.'!F111)</f>
        <v>0</v>
      </c>
      <c r="G111" s="61">
        <f>SUM('3.K.mell.'!G110,'2.K.mell.'!G110,'4.K.sz.mell.'!G111)</f>
        <v>0</v>
      </c>
      <c r="H111" s="61">
        <f>SUM('3.K.mell.'!H110,'2.K.mell.'!H110,'4.K.sz.mell.'!H111)</f>
        <v>0</v>
      </c>
      <c r="I111" s="61">
        <f>SUM('3.K.mell.'!I110,'2.K.mell.'!I110,'4.K.sz.mell.'!I111)</f>
        <v>0</v>
      </c>
      <c r="J111" s="61">
        <f>SUM('3.K.mell.'!J110,'2.K.mell.'!J110,'4.K.sz.mell.'!J111)</f>
        <v>0</v>
      </c>
      <c r="K111" s="61">
        <f>SUM('3.K.mell.'!K110,'2.K.mell.'!K110,'4.K.sz.mell.'!K111)</f>
        <v>0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7"/>
      <c r="Z111" s="17"/>
    </row>
    <row r="112" spans="1:26" ht="15">
      <c r="A112" s="30" t="s">
        <v>185</v>
      </c>
      <c r="B112" s="5" t="s">
        <v>186</v>
      </c>
      <c r="C112" s="53">
        <f>SUM('3.K.mell.'!C111,'2.K.mell.'!C111,'4.K.sz.mell.'!C112)</f>
        <v>0</v>
      </c>
      <c r="D112" s="53">
        <f>SUM('3.K.mell.'!D111,'2.K.mell.'!D111,'4.K.sz.mell.'!D112)</f>
        <v>0</v>
      </c>
      <c r="E112" s="53">
        <f>SUM('3.K.mell.'!E111,'2.K.mell.'!E111,'4.K.sz.mell.'!E112)</f>
        <v>0</v>
      </c>
      <c r="F112" s="61">
        <f>SUM('3.K.mell.'!F111,'2.K.mell.'!F111,'4.K.sz.mell.'!F112)</f>
        <v>0</v>
      </c>
      <c r="G112" s="61">
        <f>SUM('3.K.mell.'!G111,'2.K.mell.'!G111,'4.K.sz.mell.'!G112)</f>
        <v>0</v>
      </c>
      <c r="H112" s="61">
        <f>SUM('3.K.mell.'!H111,'2.K.mell.'!H111,'4.K.sz.mell.'!H112)</f>
        <v>0</v>
      </c>
      <c r="I112" s="61">
        <f>SUM('3.K.mell.'!I111,'2.K.mell.'!I111,'4.K.sz.mell.'!I112)</f>
        <v>0</v>
      </c>
      <c r="J112" s="61">
        <f>SUM('3.K.mell.'!J111,'2.K.mell.'!J111,'4.K.sz.mell.'!J112)</f>
        <v>0</v>
      </c>
      <c r="K112" s="61">
        <f>SUM('3.K.mell.'!K111,'2.K.mell.'!K111,'4.K.sz.mell.'!K112)</f>
        <v>0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7"/>
      <c r="Z112" s="17"/>
    </row>
    <row r="113" spans="1:26" ht="15">
      <c r="A113" s="30" t="s">
        <v>187</v>
      </c>
      <c r="B113" s="5" t="s">
        <v>188</v>
      </c>
      <c r="C113" s="53">
        <f>SUM('3.K.mell.'!C112,'2.K.mell.'!C112,'4.K.sz.mell.'!C113)</f>
        <v>0</v>
      </c>
      <c r="D113" s="53">
        <f>SUM('3.K.mell.'!D112,'2.K.mell.'!D112,'4.K.sz.mell.'!D113)</f>
        <v>0</v>
      </c>
      <c r="E113" s="53">
        <f>SUM('3.K.mell.'!E112,'2.K.mell.'!E112,'4.K.sz.mell.'!E113)</f>
        <v>0</v>
      </c>
      <c r="F113" s="61">
        <f>SUM('3.K.mell.'!F112,'2.K.mell.'!F112,'4.K.sz.mell.'!F113)</f>
        <v>0</v>
      </c>
      <c r="G113" s="61">
        <f>SUM('3.K.mell.'!G112,'2.K.mell.'!G112,'4.K.sz.mell.'!G113)</f>
        <v>0</v>
      </c>
      <c r="H113" s="61">
        <f>SUM('3.K.mell.'!H112,'2.K.mell.'!H112,'4.K.sz.mell.'!H113)</f>
        <v>0</v>
      </c>
      <c r="I113" s="61">
        <f>SUM('3.K.mell.'!I112,'2.K.mell.'!I112,'4.K.sz.mell.'!I113)</f>
        <v>0</v>
      </c>
      <c r="J113" s="61">
        <f>SUM('3.K.mell.'!J112,'2.K.mell.'!J112,'4.K.sz.mell.'!J113)</f>
        <v>0</v>
      </c>
      <c r="K113" s="61">
        <f>SUM('3.K.mell.'!K112,'2.K.mell.'!K112,'4.K.sz.mell.'!K113)</f>
        <v>0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7"/>
      <c r="Z113" s="17"/>
    </row>
    <row r="114" spans="1:26" ht="15">
      <c r="A114" s="31" t="s">
        <v>331</v>
      </c>
      <c r="B114" s="32" t="s">
        <v>189</v>
      </c>
      <c r="C114" s="61">
        <f>SUM('3.K.mell.'!C113,'2.K.mell.'!C113,'4.K.sz.mell.'!C114)</f>
        <v>32630</v>
      </c>
      <c r="D114" s="61">
        <f>SUM('3.K.mell.'!D113,'2.K.mell.'!D113,'4.K.sz.mell.'!D114)</f>
        <v>536</v>
      </c>
      <c r="E114" s="61">
        <f>SUM('3.K.mell.'!E113,'2.K.mell.'!E113,'4.K.sz.mell.'!E114)</f>
        <v>4294</v>
      </c>
      <c r="F114" s="61">
        <f>SUM('3.K.mell.'!F113,'2.K.mell.'!F113,'4.K.sz.mell.'!F114)</f>
        <v>37460</v>
      </c>
      <c r="G114" s="61">
        <f>SUM('3.K.mell.'!G113,'2.K.mell.'!G113,'4.K.sz.mell.'!G114)</f>
        <v>51565</v>
      </c>
      <c r="H114" s="61">
        <f>SUM('3.K.mell.'!H113,'2.K.mell.'!H113,'4.K.sz.mell.'!H114)</f>
        <v>42235</v>
      </c>
      <c r="I114" s="61">
        <f>SUM('3.K.mell.'!I113,'2.K.mell.'!I113,'4.K.sz.mell.'!I114)</f>
        <v>37018</v>
      </c>
      <c r="J114" s="61">
        <f>SUM('3.K.mell.'!J113,'2.K.mell.'!J113,'4.K.sz.mell.'!J114)</f>
        <v>923</v>
      </c>
      <c r="K114" s="61">
        <f>SUM('3.K.mell.'!K113,'2.K.mell.'!K113,'4.K.sz.mell.'!K114)</f>
        <v>4294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17"/>
      <c r="Z114" s="17"/>
    </row>
    <row r="115" spans="1:26" ht="15">
      <c r="A115" s="30" t="s">
        <v>190</v>
      </c>
      <c r="B115" s="5" t="s">
        <v>191</v>
      </c>
      <c r="C115" s="53">
        <f>SUM('3.K.mell.'!C114,'2.K.mell.'!C114,'4.K.sz.mell.'!C115)</f>
        <v>0</v>
      </c>
      <c r="D115" s="53">
        <f>SUM('3.K.mell.'!D114,'2.K.mell.'!D114,'4.K.sz.mell.'!D115)</f>
        <v>0</v>
      </c>
      <c r="E115" s="53">
        <f>SUM('3.K.mell.'!E114,'2.K.mell.'!E114,'4.K.sz.mell.'!E115)</f>
        <v>0</v>
      </c>
      <c r="F115" s="61">
        <f>SUM('3.K.mell.'!F114,'2.K.mell.'!F114,'4.K.sz.mell.'!F115)</f>
        <v>0</v>
      </c>
      <c r="G115" s="61">
        <f>SUM('3.K.mell.'!G114,'2.K.mell.'!G114,'4.K.sz.mell.'!G115)</f>
        <v>0</v>
      </c>
      <c r="H115" s="61">
        <f>SUM('3.K.mell.'!H114,'2.K.mell.'!H114,'4.K.sz.mell.'!H115)</f>
        <v>0</v>
      </c>
      <c r="I115" s="61">
        <f>SUM('3.K.mell.'!I114,'2.K.mell.'!I114,'4.K.sz.mell.'!I115)</f>
        <v>0</v>
      </c>
      <c r="J115" s="61">
        <f>SUM('3.K.mell.'!J114,'2.K.mell.'!J114,'4.K.sz.mell.'!J115)</f>
        <v>0</v>
      </c>
      <c r="K115" s="61">
        <f>SUM('3.K.mell.'!K114,'2.K.mell.'!K114,'4.K.sz.mell.'!K115)</f>
        <v>0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7"/>
      <c r="Z115" s="17"/>
    </row>
    <row r="116" spans="1:26" ht="15">
      <c r="A116" s="11" t="s">
        <v>192</v>
      </c>
      <c r="B116" s="5" t="s">
        <v>193</v>
      </c>
      <c r="C116" s="53">
        <f>SUM('3.K.mell.'!C115,'2.K.mell.'!C115,'4.K.sz.mell.'!C116)</f>
        <v>0</v>
      </c>
      <c r="D116" s="53">
        <f>SUM('3.K.mell.'!D115,'2.K.mell.'!D115,'4.K.sz.mell.'!D116)</f>
        <v>0</v>
      </c>
      <c r="E116" s="53">
        <f>SUM('3.K.mell.'!E115,'2.K.mell.'!E115,'4.K.sz.mell.'!E116)</f>
        <v>0</v>
      </c>
      <c r="F116" s="61">
        <f>SUM('3.K.mell.'!F115,'2.K.mell.'!F115,'4.K.sz.mell.'!F116)</f>
        <v>0</v>
      </c>
      <c r="G116" s="61">
        <f>SUM('3.K.mell.'!G115,'2.K.mell.'!G115,'4.K.sz.mell.'!G116)</f>
        <v>0</v>
      </c>
      <c r="H116" s="61">
        <f>SUM('3.K.mell.'!H115,'2.K.mell.'!H115,'4.K.sz.mell.'!H116)</f>
        <v>0</v>
      </c>
      <c r="I116" s="61">
        <f>SUM('3.K.mell.'!I115,'2.K.mell.'!I115,'4.K.sz.mell.'!I116)</f>
        <v>0</v>
      </c>
      <c r="J116" s="61">
        <f>SUM('3.K.mell.'!J115,'2.K.mell.'!J115,'4.K.sz.mell.'!J116)</f>
        <v>0</v>
      </c>
      <c r="K116" s="61">
        <f>SUM('3.K.mell.'!K115,'2.K.mell.'!K115,'4.K.sz.mell.'!K116)</f>
        <v>0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7"/>
      <c r="Z116" s="17"/>
    </row>
    <row r="117" spans="1:26" ht="15">
      <c r="A117" s="30" t="s">
        <v>364</v>
      </c>
      <c r="B117" s="5" t="s">
        <v>194</v>
      </c>
      <c r="C117" s="53">
        <f>SUM('3.K.mell.'!C116,'2.K.mell.'!C116,'4.K.sz.mell.'!C117)</f>
        <v>0</v>
      </c>
      <c r="D117" s="53">
        <f>SUM('3.K.mell.'!D116,'2.K.mell.'!D116,'4.K.sz.mell.'!D117)</f>
        <v>0</v>
      </c>
      <c r="E117" s="53">
        <f>SUM('3.K.mell.'!E116,'2.K.mell.'!E116,'4.K.sz.mell.'!E117)</f>
        <v>0</v>
      </c>
      <c r="F117" s="61">
        <f>SUM('3.K.mell.'!F116,'2.K.mell.'!F116,'4.K.sz.mell.'!F117)</f>
        <v>0</v>
      </c>
      <c r="G117" s="61">
        <f>SUM('3.K.mell.'!G116,'2.K.mell.'!G116,'4.K.sz.mell.'!G117)</f>
        <v>0</v>
      </c>
      <c r="H117" s="61">
        <f>SUM('3.K.mell.'!H116,'2.K.mell.'!H116,'4.K.sz.mell.'!H117)</f>
        <v>0</v>
      </c>
      <c r="I117" s="61">
        <f>SUM('3.K.mell.'!I116,'2.K.mell.'!I116,'4.K.sz.mell.'!I117)</f>
        <v>0</v>
      </c>
      <c r="J117" s="61">
        <f>SUM('3.K.mell.'!J116,'2.K.mell.'!J116,'4.K.sz.mell.'!J117)</f>
        <v>0</v>
      </c>
      <c r="K117" s="61">
        <f>SUM('3.K.mell.'!K116,'2.K.mell.'!K116,'4.K.sz.mell.'!K117)</f>
        <v>0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7"/>
      <c r="Z117" s="17"/>
    </row>
    <row r="118" spans="1:26" ht="15">
      <c r="A118" s="30" t="s">
        <v>333</v>
      </c>
      <c r="B118" s="5" t="s">
        <v>195</v>
      </c>
      <c r="C118" s="53">
        <f>SUM('3.K.mell.'!C117,'2.K.mell.'!C117,'4.K.sz.mell.'!C118)</f>
        <v>0</v>
      </c>
      <c r="D118" s="53">
        <f>SUM('3.K.mell.'!D117,'2.K.mell.'!D117,'4.K.sz.mell.'!D118)</f>
        <v>0</v>
      </c>
      <c r="E118" s="53">
        <f>SUM('3.K.mell.'!E117,'2.K.mell.'!E117,'4.K.sz.mell.'!E118)</f>
        <v>0</v>
      </c>
      <c r="F118" s="61">
        <f>SUM('3.K.mell.'!F117,'2.K.mell.'!F117,'4.K.sz.mell.'!F118)</f>
        <v>0</v>
      </c>
      <c r="G118" s="61">
        <f>SUM('3.K.mell.'!G117,'2.K.mell.'!G117,'4.K.sz.mell.'!G118)</f>
        <v>0</v>
      </c>
      <c r="H118" s="61">
        <f>SUM('3.K.mell.'!H117,'2.K.mell.'!H117,'4.K.sz.mell.'!H118)</f>
        <v>0</v>
      </c>
      <c r="I118" s="61">
        <f>SUM('3.K.mell.'!I117,'2.K.mell.'!I117,'4.K.sz.mell.'!I118)</f>
        <v>0</v>
      </c>
      <c r="J118" s="61">
        <f>SUM('3.K.mell.'!J117,'2.K.mell.'!J117,'4.K.sz.mell.'!J118)</f>
        <v>0</v>
      </c>
      <c r="K118" s="61">
        <f>SUM('3.K.mell.'!K117,'2.K.mell.'!K117,'4.K.sz.mell.'!K118)</f>
        <v>0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7"/>
      <c r="Z118" s="17"/>
    </row>
    <row r="119" spans="1:26" ht="15">
      <c r="A119" s="31" t="s">
        <v>334</v>
      </c>
      <c r="B119" s="32" t="s">
        <v>196</v>
      </c>
      <c r="C119" s="53">
        <f>SUM('3.K.mell.'!C118,'2.K.mell.'!C118,'4.K.sz.mell.'!C119)</f>
        <v>0</v>
      </c>
      <c r="D119" s="53">
        <f>SUM('3.K.mell.'!D118,'2.K.mell.'!D118,'4.K.sz.mell.'!D119)</f>
        <v>0</v>
      </c>
      <c r="E119" s="53">
        <f>SUM('3.K.mell.'!E118,'2.K.mell.'!E118,'4.K.sz.mell.'!E119)</f>
        <v>0</v>
      </c>
      <c r="F119" s="61">
        <f>SUM('3.K.mell.'!F118,'2.K.mell.'!F118,'4.K.sz.mell.'!F119)</f>
        <v>0</v>
      </c>
      <c r="G119" s="61">
        <f>SUM('3.K.mell.'!G118,'2.K.mell.'!G118,'4.K.sz.mell.'!G119)</f>
        <v>0</v>
      </c>
      <c r="H119" s="61">
        <f>SUM('3.K.mell.'!H118,'2.K.mell.'!H118,'4.K.sz.mell.'!H119)</f>
        <v>0</v>
      </c>
      <c r="I119" s="61">
        <f>SUM('3.K.mell.'!I118,'2.K.mell.'!I118,'4.K.sz.mell.'!I119)</f>
        <v>0</v>
      </c>
      <c r="J119" s="61">
        <f>SUM('3.K.mell.'!J118,'2.K.mell.'!J118,'4.K.sz.mell.'!J119)</f>
        <v>0</v>
      </c>
      <c r="K119" s="61">
        <f>SUM('3.K.mell.'!K118,'2.K.mell.'!K118,'4.K.sz.mell.'!K119)</f>
        <v>0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17"/>
      <c r="Z119" s="17"/>
    </row>
    <row r="120" spans="1:26" ht="15">
      <c r="A120" s="11" t="s">
        <v>197</v>
      </c>
      <c r="B120" s="5" t="s">
        <v>198</v>
      </c>
      <c r="C120" s="53">
        <f>SUM('3.K.mell.'!C119,'2.K.mell.'!C119,'4.K.sz.mell.'!C120)</f>
        <v>0</v>
      </c>
      <c r="D120" s="53">
        <f>SUM('3.K.mell.'!D119,'2.K.mell.'!D119,'4.K.sz.mell.'!D120)</f>
        <v>0</v>
      </c>
      <c r="E120" s="53">
        <f>SUM('3.K.mell.'!E119,'2.K.mell.'!E119,'4.K.sz.mell.'!E120)</f>
        <v>0</v>
      </c>
      <c r="F120" s="61">
        <f>SUM('3.K.mell.'!F119,'2.K.mell.'!F119,'4.K.sz.mell.'!F120)</f>
        <v>0</v>
      </c>
      <c r="G120" s="61">
        <f>SUM('3.K.mell.'!G119,'2.K.mell.'!G119,'4.K.sz.mell.'!G120)</f>
        <v>0</v>
      </c>
      <c r="H120" s="61">
        <f>SUM('3.K.mell.'!H119,'2.K.mell.'!H119,'4.K.sz.mell.'!H120)</f>
        <v>0</v>
      </c>
      <c r="I120" s="61">
        <f>SUM('3.K.mell.'!I119,'2.K.mell.'!I119,'4.K.sz.mell.'!I120)</f>
        <v>0</v>
      </c>
      <c r="J120" s="61">
        <f>SUM('3.K.mell.'!J119,'2.K.mell.'!J119,'4.K.sz.mell.'!J120)</f>
        <v>0</v>
      </c>
      <c r="K120" s="61">
        <f>SUM('3.K.mell.'!K119,'2.K.mell.'!K119,'4.K.sz.mell.'!K120)</f>
        <v>0</v>
      </c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7"/>
      <c r="Z120" s="17"/>
    </row>
    <row r="121" spans="1:26" ht="15.75">
      <c r="A121" s="33" t="s">
        <v>368</v>
      </c>
      <c r="B121" s="34" t="s">
        <v>199</v>
      </c>
      <c r="C121" s="61">
        <f>SUM('3.K.mell.'!C120,'2.K.mell.'!C120,'4.K.sz.mell.'!C121)</f>
        <v>32630</v>
      </c>
      <c r="D121" s="61">
        <f>SUM('3.K.mell.'!D120,'2.K.mell.'!D120,'4.K.sz.mell.'!D121)</f>
        <v>536</v>
      </c>
      <c r="E121" s="61">
        <f>SUM('3.K.mell.'!E120,'2.K.mell.'!E120,'4.K.sz.mell.'!E121)</f>
        <v>4294</v>
      </c>
      <c r="F121" s="61">
        <f>SUM('3.K.mell.'!F120,'2.K.mell.'!F120,'4.K.sz.mell.'!F121)</f>
        <v>37460</v>
      </c>
      <c r="G121" s="61">
        <f>SUM('3.K.mell.'!G120,'2.K.mell.'!G120,'4.K.sz.mell.'!G121)</f>
        <v>51565</v>
      </c>
      <c r="H121" s="61">
        <f>SUM('3.K.mell.'!H120,'2.K.mell.'!H120,'4.K.sz.mell.'!H121)</f>
        <v>42235</v>
      </c>
      <c r="I121" s="61">
        <f>SUM('3.K.mell.'!I120,'2.K.mell.'!I120,'4.K.sz.mell.'!I121)</f>
        <v>37018</v>
      </c>
      <c r="J121" s="61">
        <f>SUM('3.K.mell.'!J120,'2.K.mell.'!J120,'4.K.sz.mell.'!J121)</f>
        <v>923</v>
      </c>
      <c r="K121" s="61">
        <f>SUM('3.K.mell.'!K120,'2.K.mell.'!K120,'4.K.sz.mell.'!K121)</f>
        <v>4294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17"/>
      <c r="Z121" s="17"/>
    </row>
    <row r="122" spans="1:26" ht="15.75">
      <c r="A122" s="37" t="s">
        <v>404</v>
      </c>
      <c r="B122" s="38"/>
      <c r="C122" s="61">
        <f>SUM('3.K.mell.'!C121,'2.K.mell.'!C121,'4.K.sz.mell.'!C122)</f>
        <v>261197</v>
      </c>
      <c r="D122" s="61">
        <f>SUM('3.K.mell.'!D121,'2.K.mell.'!D121,'4.K.sz.mell.'!D122)</f>
        <v>50339</v>
      </c>
      <c r="E122" s="61">
        <f>SUM('3.K.mell.'!E121,'2.K.mell.'!E121,'4.K.sz.mell.'!E122)</f>
        <v>8588</v>
      </c>
      <c r="F122" s="61">
        <f>SUM('3.K.mell.'!F121,'2.K.mell.'!F121,'4.K.sz.mell.'!F122)</f>
        <v>320124</v>
      </c>
      <c r="G122" s="61">
        <f>SUM('3.K.mell.'!G121,'2.K.mell.'!G121,'4.K.sz.mell.'!G122)</f>
        <v>426427</v>
      </c>
      <c r="H122" s="61">
        <f>SUM('3.K.mell.'!H121,'2.K.mell.'!H121,'4.K.sz.mell.'!H122)</f>
        <v>372778</v>
      </c>
      <c r="I122" s="61">
        <f>SUM('3.K.mell.'!I121,'2.K.mell.'!I121,'4.K.sz.mell.'!I122)</f>
        <v>263578</v>
      </c>
      <c r="J122" s="61">
        <f>SUM('3.K.mell.'!J121,'2.K.mell.'!J121,'4.K.sz.mell.'!J122)</f>
        <v>100612</v>
      </c>
      <c r="K122" s="61">
        <f>SUM('3.K.mell.'!K121,'2.K.mell.'!K121,'4.K.sz.mell.'!K122)</f>
        <v>8588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ht="15">
      <c r="B123" s="17"/>
      <c r="C123" s="17"/>
      <c r="D123" s="17"/>
      <c r="E123" s="17"/>
      <c r="F123" s="52"/>
      <c r="G123" s="52"/>
      <c r="H123" s="52"/>
      <c r="I123" s="52"/>
      <c r="J123" s="52"/>
      <c r="K123" s="52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2:26" ht="15">
      <c r="B124" s="17"/>
      <c r="C124" s="17"/>
      <c r="D124" s="17"/>
      <c r="E124" s="17"/>
      <c r="F124" s="52"/>
      <c r="G124" s="52"/>
      <c r="H124" s="52"/>
      <c r="I124" s="52"/>
      <c r="J124" s="52"/>
      <c r="K124" s="52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2:26" ht="15">
      <c r="B125" s="17"/>
      <c r="C125" s="17"/>
      <c r="D125" s="17"/>
      <c r="E125" s="17"/>
      <c r="F125" s="52"/>
      <c r="G125" s="52"/>
      <c r="H125" s="52"/>
      <c r="I125" s="52"/>
      <c r="J125" s="52"/>
      <c r="K125" s="52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2:26" ht="15">
      <c r="B126" s="17"/>
      <c r="C126" s="17"/>
      <c r="D126" s="17"/>
      <c r="E126" s="17"/>
      <c r="F126" s="52"/>
      <c r="G126" s="52"/>
      <c r="H126" s="52"/>
      <c r="I126" s="52"/>
      <c r="J126" s="52"/>
      <c r="K126" s="52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2:26" ht="15">
      <c r="B127" s="17"/>
      <c r="C127" s="17"/>
      <c r="D127" s="17"/>
      <c r="E127" s="17"/>
      <c r="F127" s="52"/>
      <c r="G127" s="52"/>
      <c r="H127" s="52"/>
      <c r="I127" s="52"/>
      <c r="J127" s="52"/>
      <c r="K127" s="52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2:26" ht="15">
      <c r="B128" s="17"/>
      <c r="C128" s="17"/>
      <c r="D128" s="17"/>
      <c r="E128" s="17"/>
      <c r="F128" s="52"/>
      <c r="G128" s="52"/>
      <c r="H128" s="52"/>
      <c r="I128" s="52"/>
      <c r="J128" s="52"/>
      <c r="K128" s="52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ht="15">
      <c r="B129" s="17"/>
      <c r="C129" s="17"/>
      <c r="D129" s="17"/>
      <c r="E129" s="17"/>
      <c r="F129" s="52"/>
      <c r="G129" s="52"/>
      <c r="H129" s="52"/>
      <c r="I129" s="52"/>
      <c r="J129" s="52"/>
      <c r="K129" s="52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ht="15">
      <c r="B130" s="17"/>
      <c r="C130" s="17"/>
      <c r="D130" s="17"/>
      <c r="E130" s="17"/>
      <c r="F130" s="52"/>
      <c r="G130" s="52"/>
      <c r="H130" s="52"/>
      <c r="I130" s="52"/>
      <c r="J130" s="52"/>
      <c r="K130" s="52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ht="15">
      <c r="B131" s="17"/>
      <c r="C131" s="17"/>
      <c r="D131" s="17"/>
      <c r="E131" s="17"/>
      <c r="F131" s="52"/>
      <c r="G131" s="52"/>
      <c r="H131" s="52"/>
      <c r="I131" s="52"/>
      <c r="J131" s="52"/>
      <c r="K131" s="52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ht="15">
      <c r="B132" s="17"/>
      <c r="C132" s="17"/>
      <c r="D132" s="17"/>
      <c r="E132" s="17"/>
      <c r="F132" s="52"/>
      <c r="G132" s="52"/>
      <c r="H132" s="52"/>
      <c r="I132" s="52"/>
      <c r="J132" s="52"/>
      <c r="K132" s="52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ht="15">
      <c r="B133" s="17"/>
      <c r="C133" s="17"/>
      <c r="D133" s="17"/>
      <c r="E133" s="17"/>
      <c r="F133" s="52"/>
      <c r="G133" s="52"/>
      <c r="H133" s="52"/>
      <c r="I133" s="52"/>
      <c r="J133" s="52"/>
      <c r="K133" s="52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ht="15">
      <c r="B134" s="17"/>
      <c r="C134" s="17"/>
      <c r="D134" s="17"/>
      <c r="E134" s="17"/>
      <c r="F134" s="52"/>
      <c r="G134" s="52"/>
      <c r="H134" s="52"/>
      <c r="I134" s="52"/>
      <c r="J134" s="52"/>
      <c r="K134" s="52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ht="15">
      <c r="B135" s="17"/>
      <c r="C135" s="17"/>
      <c r="D135" s="17"/>
      <c r="E135" s="17"/>
      <c r="F135" s="52"/>
      <c r="G135" s="52"/>
      <c r="H135" s="52"/>
      <c r="I135" s="52"/>
      <c r="J135" s="52"/>
      <c r="K135" s="52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ht="15">
      <c r="B136" s="17"/>
      <c r="C136" s="17"/>
      <c r="D136" s="17"/>
      <c r="E136" s="17"/>
      <c r="F136" s="52"/>
      <c r="G136" s="52"/>
      <c r="H136" s="52"/>
      <c r="I136" s="52"/>
      <c r="J136" s="52"/>
      <c r="K136" s="52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ht="15">
      <c r="B137" s="17"/>
      <c r="C137" s="17"/>
      <c r="D137" s="17"/>
      <c r="E137" s="17"/>
      <c r="F137" s="52"/>
      <c r="G137" s="52"/>
      <c r="H137" s="52"/>
      <c r="I137" s="52"/>
      <c r="J137" s="52"/>
      <c r="K137" s="52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ht="15">
      <c r="B138" s="17"/>
      <c r="C138" s="17"/>
      <c r="D138" s="17"/>
      <c r="E138" s="17"/>
      <c r="F138" s="52"/>
      <c r="G138" s="52"/>
      <c r="H138" s="52"/>
      <c r="I138" s="52"/>
      <c r="J138" s="52"/>
      <c r="K138" s="52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ht="15">
      <c r="B139" s="17"/>
      <c r="C139" s="17"/>
      <c r="D139" s="17"/>
      <c r="E139" s="17"/>
      <c r="F139" s="52"/>
      <c r="G139" s="52"/>
      <c r="H139" s="52"/>
      <c r="I139" s="52"/>
      <c r="J139" s="52"/>
      <c r="K139" s="52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ht="15">
      <c r="B140" s="17"/>
      <c r="C140" s="17"/>
      <c r="D140" s="17"/>
      <c r="E140" s="17"/>
      <c r="F140" s="52"/>
      <c r="G140" s="52"/>
      <c r="H140" s="52"/>
      <c r="I140" s="52"/>
      <c r="J140" s="52"/>
      <c r="K140" s="52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ht="15">
      <c r="B141" s="17"/>
      <c r="C141" s="17"/>
      <c r="D141" s="17"/>
      <c r="E141" s="17"/>
      <c r="F141" s="52"/>
      <c r="G141" s="52"/>
      <c r="H141" s="52"/>
      <c r="I141" s="52"/>
      <c r="J141" s="52"/>
      <c r="K141" s="52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ht="15">
      <c r="B142" s="17"/>
      <c r="C142" s="17"/>
      <c r="D142" s="17"/>
      <c r="E142" s="17"/>
      <c r="F142" s="52"/>
      <c r="G142" s="52"/>
      <c r="H142" s="52"/>
      <c r="I142" s="52"/>
      <c r="J142" s="52"/>
      <c r="K142" s="52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ht="15">
      <c r="B143" s="17"/>
      <c r="C143" s="17"/>
      <c r="D143" s="17"/>
      <c r="E143" s="17"/>
      <c r="F143" s="52"/>
      <c r="G143" s="52"/>
      <c r="H143" s="52"/>
      <c r="I143" s="52"/>
      <c r="J143" s="52"/>
      <c r="K143" s="52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ht="15">
      <c r="B144" s="17"/>
      <c r="C144" s="17"/>
      <c r="D144" s="17"/>
      <c r="E144" s="17"/>
      <c r="F144" s="52"/>
      <c r="G144" s="52"/>
      <c r="H144" s="52"/>
      <c r="I144" s="52"/>
      <c r="J144" s="52"/>
      <c r="K144" s="52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ht="15">
      <c r="B145" s="17"/>
      <c r="C145" s="17"/>
      <c r="D145" s="17"/>
      <c r="E145" s="17"/>
      <c r="F145" s="52"/>
      <c r="G145" s="52"/>
      <c r="H145" s="52"/>
      <c r="I145" s="52"/>
      <c r="J145" s="52"/>
      <c r="K145" s="52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 ht="15">
      <c r="B146" s="17"/>
      <c r="C146" s="17"/>
      <c r="D146" s="17"/>
      <c r="E146" s="17"/>
      <c r="F146" s="52"/>
      <c r="G146" s="52"/>
      <c r="H146" s="52"/>
      <c r="I146" s="52"/>
      <c r="J146" s="52"/>
      <c r="K146" s="52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ht="15">
      <c r="B147" s="17"/>
      <c r="C147" s="17"/>
      <c r="D147" s="17"/>
      <c r="E147" s="17"/>
      <c r="F147" s="52"/>
      <c r="G147" s="52"/>
      <c r="H147" s="52"/>
      <c r="I147" s="52"/>
      <c r="J147" s="52"/>
      <c r="K147" s="52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 ht="15">
      <c r="B148" s="17"/>
      <c r="C148" s="17"/>
      <c r="D148" s="17"/>
      <c r="E148" s="17"/>
      <c r="F148" s="52"/>
      <c r="G148" s="52"/>
      <c r="H148" s="52"/>
      <c r="I148" s="52"/>
      <c r="J148" s="52"/>
      <c r="K148" s="52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 ht="15">
      <c r="B149" s="17"/>
      <c r="C149" s="17"/>
      <c r="D149" s="17"/>
      <c r="E149" s="17"/>
      <c r="F149" s="52"/>
      <c r="G149" s="52"/>
      <c r="H149" s="52"/>
      <c r="I149" s="52"/>
      <c r="J149" s="52"/>
      <c r="K149" s="52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ht="15">
      <c r="B150" s="17"/>
      <c r="C150" s="17"/>
      <c r="D150" s="17"/>
      <c r="E150" s="17"/>
      <c r="F150" s="52"/>
      <c r="G150" s="52"/>
      <c r="H150" s="52"/>
      <c r="I150" s="52"/>
      <c r="J150" s="52"/>
      <c r="K150" s="52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 ht="15">
      <c r="B151" s="17"/>
      <c r="C151" s="17"/>
      <c r="D151" s="17"/>
      <c r="E151" s="17"/>
      <c r="F151" s="52"/>
      <c r="G151" s="52"/>
      <c r="H151" s="52"/>
      <c r="I151" s="52"/>
      <c r="J151" s="52"/>
      <c r="K151" s="52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 ht="15">
      <c r="B152" s="17"/>
      <c r="C152" s="17"/>
      <c r="D152" s="17"/>
      <c r="E152" s="17"/>
      <c r="F152" s="52"/>
      <c r="G152" s="52"/>
      <c r="H152" s="52"/>
      <c r="I152" s="52"/>
      <c r="J152" s="52"/>
      <c r="K152" s="52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ht="15">
      <c r="B153" s="17"/>
      <c r="C153" s="17"/>
      <c r="D153" s="17"/>
      <c r="E153" s="17"/>
      <c r="F153" s="52"/>
      <c r="G153" s="52"/>
      <c r="H153" s="52"/>
      <c r="I153" s="52"/>
      <c r="J153" s="52"/>
      <c r="K153" s="52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 ht="15">
      <c r="B154" s="17"/>
      <c r="C154" s="17"/>
      <c r="D154" s="17"/>
      <c r="E154" s="17"/>
      <c r="F154" s="52"/>
      <c r="G154" s="52"/>
      <c r="H154" s="52"/>
      <c r="I154" s="52"/>
      <c r="J154" s="52"/>
      <c r="K154" s="52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 ht="15">
      <c r="B155" s="17"/>
      <c r="C155" s="17"/>
      <c r="D155" s="17"/>
      <c r="E155" s="17"/>
      <c r="F155" s="52"/>
      <c r="G155" s="52"/>
      <c r="H155" s="52"/>
      <c r="I155" s="52"/>
      <c r="J155" s="52"/>
      <c r="K155" s="52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 ht="15">
      <c r="B156" s="17"/>
      <c r="C156" s="17"/>
      <c r="D156" s="17"/>
      <c r="E156" s="17"/>
      <c r="F156" s="52"/>
      <c r="G156" s="52"/>
      <c r="H156" s="52"/>
      <c r="I156" s="52"/>
      <c r="J156" s="52"/>
      <c r="K156" s="52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 ht="15">
      <c r="B157" s="17"/>
      <c r="C157" s="17"/>
      <c r="D157" s="17"/>
      <c r="E157" s="17"/>
      <c r="F157" s="52"/>
      <c r="G157" s="52"/>
      <c r="H157" s="52"/>
      <c r="I157" s="52"/>
      <c r="J157" s="52"/>
      <c r="K157" s="52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 ht="15">
      <c r="B158" s="17"/>
      <c r="C158" s="17"/>
      <c r="D158" s="17"/>
      <c r="E158" s="17"/>
      <c r="F158" s="52"/>
      <c r="G158" s="52"/>
      <c r="H158" s="52"/>
      <c r="I158" s="52"/>
      <c r="J158" s="52"/>
      <c r="K158" s="52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 ht="15">
      <c r="B159" s="17"/>
      <c r="C159" s="17"/>
      <c r="D159" s="17"/>
      <c r="E159" s="17"/>
      <c r="F159" s="52"/>
      <c r="G159" s="52"/>
      <c r="H159" s="52"/>
      <c r="I159" s="52"/>
      <c r="J159" s="52"/>
      <c r="K159" s="52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 ht="15">
      <c r="B160" s="17"/>
      <c r="C160" s="17"/>
      <c r="D160" s="17"/>
      <c r="E160" s="17"/>
      <c r="F160" s="52"/>
      <c r="G160" s="52"/>
      <c r="H160" s="52"/>
      <c r="I160" s="52"/>
      <c r="J160" s="52"/>
      <c r="K160" s="52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 ht="15">
      <c r="B161" s="17"/>
      <c r="C161" s="17"/>
      <c r="D161" s="17"/>
      <c r="E161" s="17"/>
      <c r="F161" s="52"/>
      <c r="G161" s="52"/>
      <c r="H161" s="52"/>
      <c r="I161" s="52"/>
      <c r="J161" s="52"/>
      <c r="K161" s="52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 ht="15">
      <c r="B162" s="17"/>
      <c r="C162" s="17"/>
      <c r="D162" s="17"/>
      <c r="E162" s="17"/>
      <c r="F162" s="52"/>
      <c r="G162" s="52"/>
      <c r="H162" s="52"/>
      <c r="I162" s="52"/>
      <c r="J162" s="52"/>
      <c r="K162" s="52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 ht="15">
      <c r="B163" s="17"/>
      <c r="C163" s="17"/>
      <c r="D163" s="17"/>
      <c r="E163" s="17"/>
      <c r="F163" s="52"/>
      <c r="G163" s="52"/>
      <c r="H163" s="52"/>
      <c r="I163" s="52"/>
      <c r="J163" s="52"/>
      <c r="K163" s="52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 ht="15">
      <c r="B164" s="17"/>
      <c r="C164" s="17"/>
      <c r="D164" s="17"/>
      <c r="E164" s="17"/>
      <c r="F164" s="52"/>
      <c r="G164" s="52"/>
      <c r="H164" s="52"/>
      <c r="I164" s="52"/>
      <c r="J164" s="52"/>
      <c r="K164" s="52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ht="15">
      <c r="B165" s="17"/>
      <c r="C165" s="17"/>
      <c r="D165" s="17"/>
      <c r="E165" s="17"/>
      <c r="F165" s="52"/>
      <c r="G165" s="52"/>
      <c r="H165" s="52"/>
      <c r="I165" s="52"/>
      <c r="J165" s="52"/>
      <c r="K165" s="52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 ht="15">
      <c r="B166" s="17"/>
      <c r="C166" s="17"/>
      <c r="D166" s="17"/>
      <c r="E166" s="17"/>
      <c r="F166" s="52"/>
      <c r="G166" s="52"/>
      <c r="H166" s="52"/>
      <c r="I166" s="52"/>
      <c r="J166" s="52"/>
      <c r="K166" s="52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 ht="15">
      <c r="B167" s="17"/>
      <c r="C167" s="17"/>
      <c r="D167" s="17"/>
      <c r="E167" s="17"/>
      <c r="F167" s="52"/>
      <c r="G167" s="52"/>
      <c r="H167" s="52"/>
      <c r="I167" s="52"/>
      <c r="J167" s="52"/>
      <c r="K167" s="52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 ht="15">
      <c r="B168" s="17"/>
      <c r="C168" s="17"/>
      <c r="D168" s="17"/>
      <c r="E168" s="17"/>
      <c r="F168" s="52"/>
      <c r="G168" s="52"/>
      <c r="H168" s="52"/>
      <c r="I168" s="52"/>
      <c r="J168" s="52"/>
      <c r="K168" s="52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 ht="15">
      <c r="B169" s="17"/>
      <c r="C169" s="17"/>
      <c r="D169" s="17"/>
      <c r="E169" s="17"/>
      <c r="F169" s="52"/>
      <c r="G169" s="52"/>
      <c r="H169" s="52"/>
      <c r="I169" s="52"/>
      <c r="J169" s="52"/>
      <c r="K169" s="52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 ht="15">
      <c r="B170" s="17"/>
      <c r="C170" s="17"/>
      <c r="D170" s="17"/>
      <c r="E170" s="17"/>
      <c r="F170" s="52"/>
      <c r="G170" s="52"/>
      <c r="H170" s="52"/>
      <c r="I170" s="52"/>
      <c r="J170" s="52"/>
      <c r="K170" s="52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2:26" ht="15">
      <c r="B171" s="17"/>
      <c r="C171" s="17"/>
      <c r="D171" s="17"/>
      <c r="E171" s="17"/>
      <c r="F171" s="52"/>
      <c r="G171" s="52"/>
      <c r="H171" s="52"/>
      <c r="I171" s="52"/>
      <c r="J171" s="52"/>
      <c r="K171" s="52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</sheetData>
  <sheetProtection/>
  <mergeCells count="2">
    <mergeCell ref="A2:K2"/>
    <mergeCell ref="A1:K1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0"/>
  <sheetViews>
    <sheetView view="pageLayout" workbookViewId="0" topLeftCell="A1">
      <selection activeCell="A17" sqref="A17"/>
    </sheetView>
  </sheetViews>
  <sheetFormatPr defaultColWidth="9.140625" defaultRowHeight="15"/>
  <cols>
    <col min="1" max="1" width="88.421875" style="0" customWidth="1"/>
    <col min="2" max="2" width="9.00390625" style="0" customWidth="1"/>
    <col min="3" max="5" width="20.7109375" style="0" hidden="1" customWidth="1"/>
    <col min="6" max="11" width="14.7109375" style="51" customWidth="1"/>
  </cols>
  <sheetData>
    <row r="1" spans="1:11" ht="19.5" customHeight="1">
      <c r="A1" s="220" t="s">
        <v>505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8.75" customHeight="1">
      <c r="A2" s="219" t="s">
        <v>425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ht="9" customHeight="1">
      <c r="A3" s="4"/>
    </row>
    <row r="4" spans="1:11" ht="26.25" customHeight="1">
      <c r="A4" s="2" t="s">
        <v>28</v>
      </c>
      <c r="B4" s="3" t="s">
        <v>29</v>
      </c>
      <c r="C4" s="59" t="s">
        <v>461</v>
      </c>
      <c r="D4" s="59" t="s">
        <v>462</v>
      </c>
      <c r="E4" s="59" t="s">
        <v>463</v>
      </c>
      <c r="F4" s="77" t="s">
        <v>474</v>
      </c>
      <c r="G4" s="77" t="s">
        <v>473</v>
      </c>
      <c r="H4" s="77" t="s">
        <v>502</v>
      </c>
      <c r="I4" s="78" t="s">
        <v>461</v>
      </c>
      <c r="J4" s="78" t="s">
        <v>462</v>
      </c>
      <c r="K4" s="78" t="s">
        <v>463</v>
      </c>
    </row>
    <row r="5" spans="1:11" ht="15">
      <c r="A5" s="21" t="s">
        <v>30</v>
      </c>
      <c r="B5" s="22" t="s">
        <v>31</v>
      </c>
      <c r="C5" s="53">
        <v>13366</v>
      </c>
      <c r="D5" s="53">
        <v>7588</v>
      </c>
      <c r="E5" s="53">
        <v>0</v>
      </c>
      <c r="F5" s="64">
        <f>SUM(C5:E5)</f>
        <v>20954</v>
      </c>
      <c r="G5" s="64">
        <v>30897</v>
      </c>
      <c r="H5" s="64">
        <v>30897</v>
      </c>
      <c r="I5" s="64">
        <v>13063</v>
      </c>
      <c r="J5" s="64">
        <f>H5-I5</f>
        <v>17834</v>
      </c>
      <c r="K5" s="64">
        <v>0</v>
      </c>
    </row>
    <row r="6" spans="1:11" ht="15">
      <c r="A6" s="21" t="s">
        <v>32</v>
      </c>
      <c r="B6" s="23" t="s">
        <v>33</v>
      </c>
      <c r="C6" s="53"/>
      <c r="D6" s="53"/>
      <c r="E6" s="53"/>
      <c r="F6" s="64">
        <f aca="true" t="shared" si="0" ref="F6:F69">SUM(C6:E6)</f>
        <v>0</v>
      </c>
      <c r="G6" s="64">
        <v>0</v>
      </c>
      <c r="H6" s="64">
        <v>0</v>
      </c>
      <c r="I6" s="64">
        <v>0</v>
      </c>
      <c r="J6" s="64">
        <f aca="true" t="shared" si="1" ref="J6:J69">H6-I6</f>
        <v>0</v>
      </c>
      <c r="K6" s="64">
        <v>0</v>
      </c>
    </row>
    <row r="7" spans="1:11" ht="15">
      <c r="A7" s="21" t="s">
        <v>34</v>
      </c>
      <c r="B7" s="23" t="s">
        <v>35</v>
      </c>
      <c r="C7" s="53"/>
      <c r="D7" s="53"/>
      <c r="E7" s="53"/>
      <c r="F7" s="64">
        <f t="shared" si="0"/>
        <v>0</v>
      </c>
      <c r="G7" s="64">
        <v>0</v>
      </c>
      <c r="H7" s="64">
        <v>0</v>
      </c>
      <c r="I7" s="64">
        <v>0</v>
      </c>
      <c r="J7" s="64">
        <f t="shared" si="1"/>
        <v>0</v>
      </c>
      <c r="K7" s="64">
        <v>0</v>
      </c>
    </row>
    <row r="8" spans="1:11" ht="15">
      <c r="A8" s="24" t="s">
        <v>36</v>
      </c>
      <c r="B8" s="23" t="s">
        <v>37</v>
      </c>
      <c r="C8" s="53"/>
      <c r="D8" s="53">
        <v>46</v>
      </c>
      <c r="E8" s="53"/>
      <c r="F8" s="64">
        <f t="shared" si="0"/>
        <v>46</v>
      </c>
      <c r="G8" s="64">
        <v>46</v>
      </c>
      <c r="H8" s="64">
        <v>46</v>
      </c>
      <c r="I8" s="64">
        <v>0</v>
      </c>
      <c r="J8" s="64">
        <f t="shared" si="1"/>
        <v>46</v>
      </c>
      <c r="K8" s="64">
        <v>0</v>
      </c>
    </row>
    <row r="9" spans="1:11" ht="15">
      <c r="A9" s="24" t="s">
        <v>38</v>
      </c>
      <c r="B9" s="23" t="s">
        <v>39</v>
      </c>
      <c r="C9" s="53"/>
      <c r="D9" s="53"/>
      <c r="E9" s="53"/>
      <c r="F9" s="64">
        <f t="shared" si="0"/>
        <v>0</v>
      </c>
      <c r="G9" s="64">
        <v>0</v>
      </c>
      <c r="H9" s="64">
        <v>0</v>
      </c>
      <c r="I9" s="64">
        <v>0</v>
      </c>
      <c r="J9" s="64">
        <f t="shared" si="1"/>
        <v>0</v>
      </c>
      <c r="K9" s="64">
        <v>0</v>
      </c>
    </row>
    <row r="10" spans="1:11" ht="15">
      <c r="A10" s="24" t="s">
        <v>40</v>
      </c>
      <c r="B10" s="23" t="s">
        <v>41</v>
      </c>
      <c r="C10" s="53"/>
      <c r="D10" s="53"/>
      <c r="E10" s="53"/>
      <c r="F10" s="64">
        <f t="shared" si="0"/>
        <v>0</v>
      </c>
      <c r="G10" s="64">
        <v>0</v>
      </c>
      <c r="H10" s="64">
        <v>0</v>
      </c>
      <c r="I10" s="64">
        <v>0</v>
      </c>
      <c r="J10" s="64">
        <f t="shared" si="1"/>
        <v>0</v>
      </c>
      <c r="K10" s="64">
        <v>0</v>
      </c>
    </row>
    <row r="11" spans="1:11" ht="15">
      <c r="A11" s="24" t="s">
        <v>42</v>
      </c>
      <c r="B11" s="23" t="s">
        <v>43</v>
      </c>
      <c r="C11" s="53">
        <v>760</v>
      </c>
      <c r="D11" s="53">
        <v>285</v>
      </c>
      <c r="E11" s="53"/>
      <c r="F11" s="64">
        <f t="shared" si="0"/>
        <v>1045</v>
      </c>
      <c r="G11" s="64">
        <v>953</v>
      </c>
      <c r="H11" s="64">
        <v>953</v>
      </c>
      <c r="I11" s="64">
        <v>757</v>
      </c>
      <c r="J11" s="64">
        <f t="shared" si="1"/>
        <v>196</v>
      </c>
      <c r="K11" s="64"/>
    </row>
    <row r="12" spans="1:11" ht="15">
      <c r="A12" s="24" t="s">
        <v>44</v>
      </c>
      <c r="B12" s="23" t="s">
        <v>45</v>
      </c>
      <c r="C12" s="53"/>
      <c r="D12" s="53"/>
      <c r="E12" s="53"/>
      <c r="F12" s="64">
        <f t="shared" si="0"/>
        <v>0</v>
      </c>
      <c r="G12" s="64">
        <v>0</v>
      </c>
      <c r="H12" s="64">
        <v>0</v>
      </c>
      <c r="I12" s="64">
        <v>0</v>
      </c>
      <c r="J12" s="64">
        <f t="shared" si="1"/>
        <v>0</v>
      </c>
      <c r="K12" s="64">
        <v>0</v>
      </c>
    </row>
    <row r="13" spans="1:11" ht="15">
      <c r="A13" s="5" t="s">
        <v>46</v>
      </c>
      <c r="B13" s="23" t="s">
        <v>47</v>
      </c>
      <c r="C13" s="53">
        <v>434</v>
      </c>
      <c r="D13" s="53"/>
      <c r="E13" s="53"/>
      <c r="F13" s="64">
        <f t="shared" si="0"/>
        <v>434</v>
      </c>
      <c r="G13" s="64">
        <v>441</v>
      </c>
      <c r="H13" s="64">
        <v>441</v>
      </c>
      <c r="I13" s="64">
        <v>415</v>
      </c>
      <c r="J13" s="64">
        <f t="shared" si="1"/>
        <v>26</v>
      </c>
      <c r="K13" s="64">
        <v>0</v>
      </c>
    </row>
    <row r="14" spans="1:11" ht="15">
      <c r="A14" s="5" t="s">
        <v>48</v>
      </c>
      <c r="B14" s="23" t="s">
        <v>49</v>
      </c>
      <c r="C14" s="53"/>
      <c r="D14" s="53"/>
      <c r="E14" s="53"/>
      <c r="F14" s="64">
        <f t="shared" si="0"/>
        <v>0</v>
      </c>
      <c r="G14" s="64">
        <v>0</v>
      </c>
      <c r="H14" s="64">
        <v>0</v>
      </c>
      <c r="I14" s="64">
        <v>0</v>
      </c>
      <c r="J14" s="64">
        <f t="shared" si="1"/>
        <v>0</v>
      </c>
      <c r="K14" s="64">
        <v>0</v>
      </c>
    </row>
    <row r="15" spans="1:11" ht="15">
      <c r="A15" s="5" t="s">
        <v>50</v>
      </c>
      <c r="B15" s="23" t="s">
        <v>51</v>
      </c>
      <c r="C15" s="53"/>
      <c r="D15" s="53"/>
      <c r="E15" s="53"/>
      <c r="F15" s="64">
        <f t="shared" si="0"/>
        <v>0</v>
      </c>
      <c r="G15" s="64">
        <v>0</v>
      </c>
      <c r="H15" s="64">
        <v>0</v>
      </c>
      <c r="I15" s="64">
        <v>0</v>
      </c>
      <c r="J15" s="64">
        <f t="shared" si="1"/>
        <v>0</v>
      </c>
      <c r="K15" s="64">
        <v>0</v>
      </c>
    </row>
    <row r="16" spans="1:11" ht="15">
      <c r="A16" s="5" t="s">
        <v>52</v>
      </c>
      <c r="B16" s="23" t="s">
        <v>53</v>
      </c>
      <c r="C16" s="53"/>
      <c r="D16" s="53"/>
      <c r="E16" s="53"/>
      <c r="F16" s="64">
        <f t="shared" si="0"/>
        <v>0</v>
      </c>
      <c r="G16" s="64">
        <v>0</v>
      </c>
      <c r="H16" s="64">
        <v>0</v>
      </c>
      <c r="I16" s="64">
        <v>0</v>
      </c>
      <c r="J16" s="64">
        <f t="shared" si="1"/>
        <v>0</v>
      </c>
      <c r="K16" s="64">
        <v>0</v>
      </c>
    </row>
    <row r="17" spans="1:11" ht="15">
      <c r="A17" s="5" t="s">
        <v>335</v>
      </c>
      <c r="B17" s="23" t="s">
        <v>54</v>
      </c>
      <c r="C17" s="53">
        <v>10</v>
      </c>
      <c r="D17" s="53"/>
      <c r="E17" s="53"/>
      <c r="F17" s="64">
        <f t="shared" si="0"/>
        <v>10</v>
      </c>
      <c r="G17" s="64">
        <v>816</v>
      </c>
      <c r="H17" s="64">
        <v>816</v>
      </c>
      <c r="I17" s="64">
        <v>569</v>
      </c>
      <c r="J17" s="64">
        <f t="shared" si="1"/>
        <v>247</v>
      </c>
      <c r="K17" s="64">
        <v>0</v>
      </c>
    </row>
    <row r="18" spans="1:11" ht="15">
      <c r="A18" s="25" t="s">
        <v>314</v>
      </c>
      <c r="B18" s="26" t="s">
        <v>55</v>
      </c>
      <c r="C18" s="60">
        <f aca="true" t="shared" si="2" ref="C18:K18">SUM(C5:C17)</f>
        <v>14570</v>
      </c>
      <c r="D18" s="60">
        <f t="shared" si="2"/>
        <v>7919</v>
      </c>
      <c r="E18" s="60">
        <f t="shared" si="2"/>
        <v>0</v>
      </c>
      <c r="F18" s="60">
        <f t="shared" si="2"/>
        <v>22489</v>
      </c>
      <c r="G18" s="60">
        <f t="shared" si="2"/>
        <v>33153</v>
      </c>
      <c r="H18" s="60">
        <f t="shared" si="2"/>
        <v>33153</v>
      </c>
      <c r="I18" s="60">
        <f t="shared" si="2"/>
        <v>14804</v>
      </c>
      <c r="J18" s="54">
        <f t="shared" si="1"/>
        <v>18349</v>
      </c>
      <c r="K18" s="60">
        <f t="shared" si="2"/>
        <v>0</v>
      </c>
    </row>
    <row r="19" spans="1:11" ht="15">
      <c r="A19" s="5" t="s">
        <v>56</v>
      </c>
      <c r="B19" s="23" t="s">
        <v>57</v>
      </c>
      <c r="C19" s="53">
        <v>6291</v>
      </c>
      <c r="D19" s="53"/>
      <c r="E19" s="53"/>
      <c r="F19" s="64">
        <f t="shared" si="0"/>
        <v>6291</v>
      </c>
      <c r="G19" s="64">
        <v>4972</v>
      </c>
      <c r="H19" s="64">
        <v>4972</v>
      </c>
      <c r="I19" s="64">
        <v>4972</v>
      </c>
      <c r="J19" s="64">
        <f t="shared" si="1"/>
        <v>0</v>
      </c>
      <c r="K19" s="64">
        <v>0</v>
      </c>
    </row>
    <row r="20" spans="1:11" ht="17.25" customHeight="1">
      <c r="A20" s="5" t="s">
        <v>58</v>
      </c>
      <c r="B20" s="23" t="s">
        <v>59</v>
      </c>
      <c r="C20" s="53"/>
      <c r="D20" s="53">
        <v>1666</v>
      </c>
      <c r="E20" s="53"/>
      <c r="F20" s="64">
        <f t="shared" si="0"/>
        <v>1666</v>
      </c>
      <c r="G20" s="64">
        <v>2058</v>
      </c>
      <c r="H20" s="64">
        <v>2058</v>
      </c>
      <c r="I20" s="64">
        <v>499</v>
      </c>
      <c r="J20" s="64">
        <f t="shared" si="1"/>
        <v>1559</v>
      </c>
      <c r="K20" s="64">
        <v>0</v>
      </c>
    </row>
    <row r="21" spans="1:11" ht="15">
      <c r="A21" s="6" t="s">
        <v>60</v>
      </c>
      <c r="B21" s="23" t="s">
        <v>61</v>
      </c>
      <c r="C21" s="53">
        <v>719</v>
      </c>
      <c r="D21" s="53">
        <v>100</v>
      </c>
      <c r="E21" s="53"/>
      <c r="F21" s="64">
        <f t="shared" si="0"/>
        <v>819</v>
      </c>
      <c r="G21" s="64">
        <v>72</v>
      </c>
      <c r="H21" s="64">
        <v>72</v>
      </c>
      <c r="I21" s="64">
        <v>0</v>
      </c>
      <c r="J21" s="64">
        <f t="shared" si="1"/>
        <v>72</v>
      </c>
      <c r="K21" s="64">
        <v>0</v>
      </c>
    </row>
    <row r="22" spans="1:11" ht="15">
      <c r="A22" s="7" t="s">
        <v>315</v>
      </c>
      <c r="B22" s="26" t="s">
        <v>62</v>
      </c>
      <c r="C22" s="60">
        <f aca="true" t="shared" si="3" ref="C22:K22">SUM(C19:C21)</f>
        <v>7010</v>
      </c>
      <c r="D22" s="60">
        <f t="shared" si="3"/>
        <v>1766</v>
      </c>
      <c r="E22" s="60">
        <f t="shared" si="3"/>
        <v>0</v>
      </c>
      <c r="F22" s="54">
        <f t="shared" si="3"/>
        <v>8776</v>
      </c>
      <c r="G22" s="54">
        <f t="shared" si="3"/>
        <v>7102</v>
      </c>
      <c r="H22" s="54">
        <f t="shared" si="3"/>
        <v>7102</v>
      </c>
      <c r="I22" s="54">
        <f t="shared" si="3"/>
        <v>5471</v>
      </c>
      <c r="J22" s="54">
        <f t="shared" si="1"/>
        <v>1631</v>
      </c>
      <c r="K22" s="54">
        <f t="shared" si="3"/>
        <v>0</v>
      </c>
    </row>
    <row r="23" spans="1:11" ht="15">
      <c r="A23" s="43" t="s">
        <v>365</v>
      </c>
      <c r="B23" s="44" t="s">
        <v>63</v>
      </c>
      <c r="C23" s="60">
        <f aca="true" t="shared" si="4" ref="C23:K23">SUM(C22,C18)</f>
        <v>21580</v>
      </c>
      <c r="D23" s="60">
        <f t="shared" si="4"/>
        <v>9685</v>
      </c>
      <c r="E23" s="60">
        <f t="shared" si="4"/>
        <v>0</v>
      </c>
      <c r="F23" s="60">
        <f t="shared" si="4"/>
        <v>31265</v>
      </c>
      <c r="G23" s="60">
        <f t="shared" si="4"/>
        <v>40255</v>
      </c>
      <c r="H23" s="60">
        <f t="shared" si="4"/>
        <v>40255</v>
      </c>
      <c r="I23" s="60">
        <f t="shared" si="4"/>
        <v>20275</v>
      </c>
      <c r="J23" s="54">
        <f t="shared" si="1"/>
        <v>19980</v>
      </c>
      <c r="K23" s="60">
        <f t="shared" si="4"/>
        <v>0</v>
      </c>
    </row>
    <row r="24" spans="1:11" ht="15">
      <c r="A24" s="32" t="s">
        <v>336</v>
      </c>
      <c r="B24" s="44" t="s">
        <v>64</v>
      </c>
      <c r="C24" s="60">
        <v>5090</v>
      </c>
      <c r="D24" s="60">
        <v>1672</v>
      </c>
      <c r="E24" s="53"/>
      <c r="F24" s="54">
        <f t="shared" si="0"/>
        <v>6762</v>
      </c>
      <c r="G24" s="54">
        <v>8696</v>
      </c>
      <c r="H24" s="54">
        <v>8696</v>
      </c>
      <c r="I24" s="54">
        <v>5280</v>
      </c>
      <c r="J24" s="54">
        <f t="shared" si="1"/>
        <v>3416</v>
      </c>
      <c r="K24" s="54">
        <v>0</v>
      </c>
    </row>
    <row r="25" spans="1:11" ht="15">
      <c r="A25" s="5" t="s">
        <v>65</v>
      </c>
      <c r="B25" s="23" t="s">
        <v>66</v>
      </c>
      <c r="C25" s="53">
        <v>150</v>
      </c>
      <c r="D25" s="53">
        <v>20</v>
      </c>
      <c r="E25" s="53"/>
      <c r="F25" s="64">
        <f t="shared" si="0"/>
        <v>170</v>
      </c>
      <c r="G25" s="64">
        <v>190</v>
      </c>
      <c r="H25" s="64">
        <v>190</v>
      </c>
      <c r="I25" s="64">
        <v>113</v>
      </c>
      <c r="J25" s="64">
        <f t="shared" si="1"/>
        <v>77</v>
      </c>
      <c r="K25" s="64">
        <v>0</v>
      </c>
    </row>
    <row r="26" spans="1:11" ht="15">
      <c r="A26" s="5" t="s">
        <v>67</v>
      </c>
      <c r="B26" s="23" t="s">
        <v>68</v>
      </c>
      <c r="C26" s="53">
        <v>19114</v>
      </c>
      <c r="D26" s="53">
        <v>2050</v>
      </c>
      <c r="E26" s="53"/>
      <c r="F26" s="64">
        <f t="shared" si="0"/>
        <v>21164</v>
      </c>
      <c r="G26" s="64">
        <v>22619</v>
      </c>
      <c r="H26" s="64">
        <v>22425</v>
      </c>
      <c r="I26" s="64">
        <v>20668</v>
      </c>
      <c r="J26" s="64">
        <f t="shared" si="1"/>
        <v>1757</v>
      </c>
      <c r="K26" s="64">
        <v>0</v>
      </c>
    </row>
    <row r="27" spans="1:11" ht="15">
      <c r="A27" s="5" t="s">
        <v>69</v>
      </c>
      <c r="B27" s="23" t="s">
        <v>70</v>
      </c>
      <c r="C27" s="53"/>
      <c r="D27" s="53"/>
      <c r="E27" s="53"/>
      <c r="F27" s="64">
        <f t="shared" si="0"/>
        <v>0</v>
      </c>
      <c r="G27" s="64">
        <v>0</v>
      </c>
      <c r="H27" s="64">
        <v>0</v>
      </c>
      <c r="I27" s="64">
        <v>0</v>
      </c>
      <c r="J27" s="64">
        <f t="shared" si="1"/>
        <v>0</v>
      </c>
      <c r="K27" s="64">
        <v>0</v>
      </c>
    </row>
    <row r="28" spans="1:11" ht="15">
      <c r="A28" s="7" t="s">
        <v>316</v>
      </c>
      <c r="B28" s="26" t="s">
        <v>71</v>
      </c>
      <c r="C28" s="60">
        <f aca="true" t="shared" si="5" ref="C28:K28">SUM(C25:C27)</f>
        <v>19264</v>
      </c>
      <c r="D28" s="60">
        <f t="shared" si="5"/>
        <v>2070</v>
      </c>
      <c r="E28" s="60">
        <f t="shared" si="5"/>
        <v>0</v>
      </c>
      <c r="F28" s="60">
        <f t="shared" si="5"/>
        <v>21334</v>
      </c>
      <c r="G28" s="60">
        <f t="shared" si="5"/>
        <v>22809</v>
      </c>
      <c r="H28" s="60">
        <f t="shared" si="5"/>
        <v>22615</v>
      </c>
      <c r="I28" s="60">
        <f t="shared" si="5"/>
        <v>20781</v>
      </c>
      <c r="J28" s="54">
        <f t="shared" si="1"/>
        <v>1834</v>
      </c>
      <c r="K28" s="60">
        <f t="shared" si="5"/>
        <v>0</v>
      </c>
    </row>
    <row r="29" spans="1:11" ht="15">
      <c r="A29" s="5" t="s">
        <v>72</v>
      </c>
      <c r="B29" s="23" t="s">
        <v>73</v>
      </c>
      <c r="C29" s="53">
        <v>1265</v>
      </c>
      <c r="D29" s="53">
        <v>130</v>
      </c>
      <c r="E29" s="53"/>
      <c r="F29" s="64">
        <f t="shared" si="0"/>
        <v>1395</v>
      </c>
      <c r="G29" s="64">
        <v>1542</v>
      </c>
      <c r="H29" s="64">
        <v>1500</v>
      </c>
      <c r="I29" s="64">
        <v>1367</v>
      </c>
      <c r="J29" s="64">
        <f t="shared" si="1"/>
        <v>133</v>
      </c>
      <c r="K29" s="64">
        <v>0</v>
      </c>
    </row>
    <row r="30" spans="1:11" ht="15">
      <c r="A30" s="5" t="s">
        <v>74</v>
      </c>
      <c r="B30" s="23" t="s">
        <v>75</v>
      </c>
      <c r="C30" s="53">
        <v>48</v>
      </c>
      <c r="D30" s="53">
        <v>200</v>
      </c>
      <c r="E30" s="53"/>
      <c r="F30" s="64">
        <f t="shared" si="0"/>
        <v>248</v>
      </c>
      <c r="G30" s="64">
        <v>155</v>
      </c>
      <c r="H30" s="64">
        <v>155</v>
      </c>
      <c r="I30" s="64">
        <v>65</v>
      </c>
      <c r="J30" s="64">
        <f t="shared" si="1"/>
        <v>90</v>
      </c>
      <c r="K30" s="64">
        <v>0</v>
      </c>
    </row>
    <row r="31" spans="1:11" ht="15" customHeight="1">
      <c r="A31" s="7" t="s">
        <v>366</v>
      </c>
      <c r="B31" s="26" t="s">
        <v>76</v>
      </c>
      <c r="C31" s="60">
        <f aca="true" t="shared" si="6" ref="C31:K31">SUM(C29:C30)</f>
        <v>1313</v>
      </c>
      <c r="D31" s="60">
        <f t="shared" si="6"/>
        <v>330</v>
      </c>
      <c r="E31" s="60">
        <f t="shared" si="6"/>
        <v>0</v>
      </c>
      <c r="F31" s="60">
        <f t="shared" si="6"/>
        <v>1643</v>
      </c>
      <c r="G31" s="60">
        <f t="shared" si="6"/>
        <v>1697</v>
      </c>
      <c r="H31" s="60">
        <f t="shared" si="6"/>
        <v>1655</v>
      </c>
      <c r="I31" s="60">
        <f t="shared" si="6"/>
        <v>1432</v>
      </c>
      <c r="J31" s="54">
        <f t="shared" si="1"/>
        <v>223</v>
      </c>
      <c r="K31" s="60">
        <f t="shared" si="6"/>
        <v>0</v>
      </c>
    </row>
    <row r="32" spans="1:11" ht="15">
      <c r="A32" s="5" t="s">
        <v>77</v>
      </c>
      <c r="B32" s="23" t="s">
        <v>78</v>
      </c>
      <c r="C32" s="53">
        <v>4810</v>
      </c>
      <c r="D32" s="53">
        <v>9300</v>
      </c>
      <c r="E32" s="53"/>
      <c r="F32" s="64">
        <f t="shared" si="0"/>
        <v>14110</v>
      </c>
      <c r="G32" s="64">
        <v>11485</v>
      </c>
      <c r="H32" s="64">
        <v>11266</v>
      </c>
      <c r="I32" s="64">
        <v>5114</v>
      </c>
      <c r="J32" s="64">
        <f t="shared" si="1"/>
        <v>6152</v>
      </c>
      <c r="K32" s="64">
        <v>0</v>
      </c>
    </row>
    <row r="33" spans="1:11" ht="15">
      <c r="A33" s="5" t="s">
        <v>79</v>
      </c>
      <c r="B33" s="23" t="s">
        <v>80</v>
      </c>
      <c r="C33" s="53">
        <v>10</v>
      </c>
      <c r="D33" s="53"/>
      <c r="E33" s="53"/>
      <c r="F33" s="64">
        <f t="shared" si="0"/>
        <v>10</v>
      </c>
      <c r="G33" s="64">
        <v>46</v>
      </c>
      <c r="H33" s="64">
        <v>46</v>
      </c>
      <c r="I33" s="64">
        <v>32</v>
      </c>
      <c r="J33" s="64">
        <f t="shared" si="1"/>
        <v>14</v>
      </c>
      <c r="K33" s="64">
        <v>0</v>
      </c>
    </row>
    <row r="34" spans="1:11" ht="15">
      <c r="A34" s="5" t="s">
        <v>337</v>
      </c>
      <c r="B34" s="23" t="s">
        <v>81</v>
      </c>
      <c r="C34" s="53">
        <v>60</v>
      </c>
      <c r="D34" s="53"/>
      <c r="E34" s="53"/>
      <c r="F34" s="64">
        <f t="shared" si="0"/>
        <v>60</v>
      </c>
      <c r="G34" s="64">
        <v>65</v>
      </c>
      <c r="H34" s="64">
        <v>65</v>
      </c>
      <c r="I34" s="64">
        <v>65</v>
      </c>
      <c r="J34" s="64">
        <f t="shared" si="1"/>
        <v>0</v>
      </c>
      <c r="K34" s="64">
        <v>0</v>
      </c>
    </row>
    <row r="35" spans="1:11" ht="15">
      <c r="A35" s="5" t="s">
        <v>82</v>
      </c>
      <c r="B35" s="23" t="s">
        <v>83</v>
      </c>
      <c r="C35" s="53">
        <v>3178</v>
      </c>
      <c r="D35" s="53">
        <v>580</v>
      </c>
      <c r="E35" s="53"/>
      <c r="F35" s="64">
        <f t="shared" si="0"/>
        <v>3758</v>
      </c>
      <c r="G35" s="64">
        <v>4251</v>
      </c>
      <c r="H35" s="64">
        <v>4197</v>
      </c>
      <c r="I35" s="64">
        <v>3813</v>
      </c>
      <c r="J35" s="64">
        <f t="shared" si="1"/>
        <v>384</v>
      </c>
      <c r="K35" s="64">
        <v>0</v>
      </c>
    </row>
    <row r="36" spans="1:11" ht="15">
      <c r="A36" s="9" t="s">
        <v>338</v>
      </c>
      <c r="B36" s="23" t="s">
        <v>84</v>
      </c>
      <c r="C36" s="53"/>
      <c r="D36" s="53">
        <v>540</v>
      </c>
      <c r="E36" s="53"/>
      <c r="F36" s="64">
        <f t="shared" si="0"/>
        <v>540</v>
      </c>
      <c r="G36" s="64">
        <v>415</v>
      </c>
      <c r="H36" s="64">
        <v>401</v>
      </c>
      <c r="I36" s="64">
        <v>0</v>
      </c>
      <c r="J36" s="64">
        <f t="shared" si="1"/>
        <v>401</v>
      </c>
      <c r="K36" s="64">
        <v>0</v>
      </c>
    </row>
    <row r="37" spans="1:11" ht="15">
      <c r="A37" s="6" t="s">
        <v>85</v>
      </c>
      <c r="B37" s="23" t="s">
        <v>86</v>
      </c>
      <c r="C37" s="53">
        <v>550</v>
      </c>
      <c r="D37" s="53"/>
      <c r="E37" s="53"/>
      <c r="F37" s="64">
        <f t="shared" si="0"/>
        <v>550</v>
      </c>
      <c r="G37" s="64">
        <v>390</v>
      </c>
      <c r="H37" s="64">
        <v>390</v>
      </c>
      <c r="I37" s="64">
        <v>390</v>
      </c>
      <c r="J37" s="64">
        <f t="shared" si="1"/>
        <v>0</v>
      </c>
      <c r="K37" s="64">
        <v>0</v>
      </c>
    </row>
    <row r="38" spans="1:11" ht="15">
      <c r="A38" s="5" t="s">
        <v>339</v>
      </c>
      <c r="B38" s="23" t="s">
        <v>87</v>
      </c>
      <c r="C38" s="53">
        <v>4400</v>
      </c>
      <c r="D38" s="53">
        <v>450</v>
      </c>
      <c r="E38" s="53"/>
      <c r="F38" s="64">
        <f t="shared" si="0"/>
        <v>4850</v>
      </c>
      <c r="G38" s="64">
        <v>4872</v>
      </c>
      <c r="H38" s="64">
        <v>4655</v>
      </c>
      <c r="I38" s="64">
        <v>4241</v>
      </c>
      <c r="J38" s="64">
        <f t="shared" si="1"/>
        <v>414</v>
      </c>
      <c r="K38" s="64">
        <v>0</v>
      </c>
    </row>
    <row r="39" spans="1:11" ht="15">
      <c r="A39" s="7" t="s">
        <v>317</v>
      </c>
      <c r="B39" s="26" t="s">
        <v>88</v>
      </c>
      <c r="C39" s="60">
        <f aca="true" t="shared" si="7" ref="C39:K39">SUM(C32:C38)</f>
        <v>13008</v>
      </c>
      <c r="D39" s="60">
        <f t="shared" si="7"/>
        <v>10870</v>
      </c>
      <c r="E39" s="60">
        <f t="shared" si="7"/>
        <v>0</v>
      </c>
      <c r="F39" s="60">
        <f t="shared" si="7"/>
        <v>23878</v>
      </c>
      <c r="G39" s="60">
        <f t="shared" si="7"/>
        <v>21524</v>
      </c>
      <c r="H39" s="60">
        <f t="shared" si="7"/>
        <v>21020</v>
      </c>
      <c r="I39" s="60">
        <f t="shared" si="7"/>
        <v>13655</v>
      </c>
      <c r="J39" s="54">
        <f t="shared" si="1"/>
        <v>7365</v>
      </c>
      <c r="K39" s="60">
        <f t="shared" si="7"/>
        <v>0</v>
      </c>
    </row>
    <row r="40" spans="1:11" ht="15">
      <c r="A40" s="5" t="s">
        <v>89</v>
      </c>
      <c r="B40" s="23" t="s">
        <v>90</v>
      </c>
      <c r="C40" s="53"/>
      <c r="D40" s="53"/>
      <c r="E40" s="53"/>
      <c r="F40" s="64">
        <f t="shared" si="0"/>
        <v>0</v>
      </c>
      <c r="G40" s="64">
        <v>0</v>
      </c>
      <c r="H40" s="64">
        <v>0</v>
      </c>
      <c r="I40" s="64">
        <v>0</v>
      </c>
      <c r="J40" s="64">
        <f t="shared" si="1"/>
        <v>0</v>
      </c>
      <c r="K40" s="64">
        <v>0</v>
      </c>
    </row>
    <row r="41" spans="1:11" ht="15">
      <c r="A41" s="5" t="s">
        <v>91</v>
      </c>
      <c r="B41" s="23" t="s">
        <v>92</v>
      </c>
      <c r="C41" s="53"/>
      <c r="D41" s="53">
        <v>680</v>
      </c>
      <c r="E41" s="53"/>
      <c r="F41" s="64">
        <f t="shared" si="0"/>
        <v>680</v>
      </c>
      <c r="G41" s="64">
        <v>998</v>
      </c>
      <c r="H41" s="64">
        <v>998</v>
      </c>
      <c r="I41" s="64">
        <v>452</v>
      </c>
      <c r="J41" s="64">
        <f t="shared" si="1"/>
        <v>546</v>
      </c>
      <c r="K41" s="64">
        <v>0</v>
      </c>
    </row>
    <row r="42" spans="1:11" ht="15">
      <c r="A42" s="7" t="s">
        <v>318</v>
      </c>
      <c r="B42" s="26" t="s">
        <v>93</v>
      </c>
      <c r="C42" s="60">
        <f aca="true" t="shared" si="8" ref="C42:K42">SUM(C40:C41)</f>
        <v>0</v>
      </c>
      <c r="D42" s="60">
        <f t="shared" si="8"/>
        <v>680</v>
      </c>
      <c r="E42" s="60">
        <f t="shared" si="8"/>
        <v>0</v>
      </c>
      <c r="F42" s="60">
        <f t="shared" si="8"/>
        <v>680</v>
      </c>
      <c r="G42" s="60">
        <f t="shared" si="8"/>
        <v>998</v>
      </c>
      <c r="H42" s="60">
        <f t="shared" si="8"/>
        <v>998</v>
      </c>
      <c r="I42" s="60">
        <f t="shared" si="8"/>
        <v>452</v>
      </c>
      <c r="J42" s="54">
        <f t="shared" si="1"/>
        <v>546</v>
      </c>
      <c r="K42" s="60">
        <f t="shared" si="8"/>
        <v>0</v>
      </c>
    </row>
    <row r="43" spans="1:11" ht="15">
      <c r="A43" s="5" t="s">
        <v>94</v>
      </c>
      <c r="B43" s="23" t="s">
        <v>95</v>
      </c>
      <c r="C43" s="53">
        <v>8311</v>
      </c>
      <c r="D43" s="53">
        <v>3583</v>
      </c>
      <c r="E43" s="53"/>
      <c r="F43" s="64">
        <f t="shared" si="0"/>
        <v>11894</v>
      </c>
      <c r="G43" s="64">
        <v>11298</v>
      </c>
      <c r="H43" s="64">
        <v>11114</v>
      </c>
      <c r="I43" s="64">
        <v>8632</v>
      </c>
      <c r="J43" s="64">
        <f t="shared" si="1"/>
        <v>2482</v>
      </c>
      <c r="K43" s="64">
        <v>0</v>
      </c>
    </row>
    <row r="44" spans="1:11" ht="15">
      <c r="A44" s="5" t="s">
        <v>96</v>
      </c>
      <c r="B44" s="23" t="s">
        <v>97</v>
      </c>
      <c r="C44" s="53">
        <v>844</v>
      </c>
      <c r="D44" s="53"/>
      <c r="E44" s="53"/>
      <c r="F44" s="64">
        <f t="shared" si="0"/>
        <v>844</v>
      </c>
      <c r="G44" s="64">
        <v>670</v>
      </c>
      <c r="H44" s="64">
        <v>670</v>
      </c>
      <c r="I44" s="64">
        <v>670</v>
      </c>
      <c r="J44" s="64">
        <f t="shared" si="1"/>
        <v>0</v>
      </c>
      <c r="K44" s="64">
        <v>0</v>
      </c>
    </row>
    <row r="45" spans="1:11" ht="15">
      <c r="A45" s="5" t="s">
        <v>340</v>
      </c>
      <c r="B45" s="23" t="s">
        <v>98</v>
      </c>
      <c r="C45" s="53"/>
      <c r="D45" s="53"/>
      <c r="E45" s="53"/>
      <c r="F45" s="64">
        <f t="shared" si="0"/>
        <v>0</v>
      </c>
      <c r="G45" s="64">
        <v>0</v>
      </c>
      <c r="H45" s="64">
        <v>0</v>
      </c>
      <c r="I45" s="64">
        <v>0</v>
      </c>
      <c r="J45" s="64">
        <f t="shared" si="1"/>
        <v>0</v>
      </c>
      <c r="K45" s="64">
        <v>0</v>
      </c>
    </row>
    <row r="46" spans="1:11" ht="15">
      <c r="A46" s="5" t="s">
        <v>341</v>
      </c>
      <c r="B46" s="23" t="s">
        <v>99</v>
      </c>
      <c r="C46" s="53"/>
      <c r="D46" s="53"/>
      <c r="E46" s="53"/>
      <c r="F46" s="64">
        <f t="shared" si="0"/>
        <v>0</v>
      </c>
      <c r="G46" s="64">
        <v>0</v>
      </c>
      <c r="H46" s="64">
        <v>0</v>
      </c>
      <c r="I46" s="64">
        <v>0</v>
      </c>
      <c r="J46" s="64">
        <f t="shared" si="1"/>
        <v>0</v>
      </c>
      <c r="K46" s="64">
        <v>0</v>
      </c>
    </row>
    <row r="47" spans="1:11" ht="15">
      <c r="A47" s="5" t="s">
        <v>100</v>
      </c>
      <c r="B47" s="23" t="s">
        <v>101</v>
      </c>
      <c r="C47" s="53">
        <v>550</v>
      </c>
      <c r="D47" s="53">
        <v>500</v>
      </c>
      <c r="E47" s="53"/>
      <c r="F47" s="64">
        <f t="shared" si="0"/>
        <v>1050</v>
      </c>
      <c r="G47" s="64">
        <v>1078</v>
      </c>
      <c r="H47" s="64">
        <v>1078</v>
      </c>
      <c r="I47" s="64">
        <v>631</v>
      </c>
      <c r="J47" s="64">
        <f t="shared" si="1"/>
        <v>447</v>
      </c>
      <c r="K47" s="64">
        <v>0</v>
      </c>
    </row>
    <row r="48" spans="1:11" ht="15">
      <c r="A48" s="7" t="s">
        <v>319</v>
      </c>
      <c r="B48" s="26" t="s">
        <v>102</v>
      </c>
      <c r="C48" s="60">
        <f aca="true" t="shared" si="9" ref="C48:K48">SUM(C43:C47)</f>
        <v>9705</v>
      </c>
      <c r="D48" s="60">
        <f t="shared" si="9"/>
        <v>4083</v>
      </c>
      <c r="E48" s="60">
        <f t="shared" si="9"/>
        <v>0</v>
      </c>
      <c r="F48" s="60">
        <f t="shared" si="9"/>
        <v>13788</v>
      </c>
      <c r="G48" s="60">
        <f t="shared" si="9"/>
        <v>13046</v>
      </c>
      <c r="H48" s="60">
        <f t="shared" si="9"/>
        <v>12862</v>
      </c>
      <c r="I48" s="60">
        <f t="shared" si="9"/>
        <v>9933</v>
      </c>
      <c r="J48" s="54">
        <f t="shared" si="1"/>
        <v>2929</v>
      </c>
      <c r="K48" s="60">
        <f t="shared" si="9"/>
        <v>0</v>
      </c>
    </row>
    <row r="49" spans="1:11" ht="15">
      <c r="A49" s="32" t="s">
        <v>320</v>
      </c>
      <c r="B49" s="44" t="s">
        <v>103</v>
      </c>
      <c r="C49" s="60">
        <f aca="true" t="shared" si="10" ref="C49:K49">SUM(C28,C31,C39,C42,C48)</f>
        <v>43290</v>
      </c>
      <c r="D49" s="60">
        <f t="shared" si="10"/>
        <v>18033</v>
      </c>
      <c r="E49" s="60">
        <f t="shared" si="10"/>
        <v>0</v>
      </c>
      <c r="F49" s="60">
        <f t="shared" si="10"/>
        <v>61323</v>
      </c>
      <c r="G49" s="60">
        <f t="shared" si="10"/>
        <v>60074</v>
      </c>
      <c r="H49" s="60">
        <f t="shared" si="10"/>
        <v>59150</v>
      </c>
      <c r="I49" s="60">
        <f t="shared" si="10"/>
        <v>46253</v>
      </c>
      <c r="J49" s="54">
        <f t="shared" si="1"/>
        <v>12897</v>
      </c>
      <c r="K49" s="60">
        <f t="shared" si="10"/>
        <v>0</v>
      </c>
    </row>
    <row r="50" spans="1:11" ht="15">
      <c r="A50" s="11" t="s">
        <v>104</v>
      </c>
      <c r="B50" s="23" t="s">
        <v>105</v>
      </c>
      <c r="C50" s="53"/>
      <c r="D50" s="53"/>
      <c r="E50" s="53"/>
      <c r="F50" s="64">
        <f t="shared" si="0"/>
        <v>0</v>
      </c>
      <c r="G50" s="64">
        <v>0</v>
      </c>
      <c r="H50" s="64">
        <v>0</v>
      </c>
      <c r="I50" s="64">
        <v>0</v>
      </c>
      <c r="J50" s="64">
        <f t="shared" si="1"/>
        <v>0</v>
      </c>
      <c r="K50" s="64">
        <v>0</v>
      </c>
    </row>
    <row r="51" spans="1:11" ht="15">
      <c r="A51" s="11" t="s">
        <v>321</v>
      </c>
      <c r="B51" s="23" t="s">
        <v>106</v>
      </c>
      <c r="C51" s="53"/>
      <c r="D51" s="53">
        <v>180</v>
      </c>
      <c r="E51" s="53"/>
      <c r="F51" s="64">
        <f t="shared" si="0"/>
        <v>180</v>
      </c>
      <c r="G51" s="64">
        <v>426</v>
      </c>
      <c r="H51" s="64">
        <v>426</v>
      </c>
      <c r="I51" s="64">
        <v>426</v>
      </c>
      <c r="J51" s="64">
        <f t="shared" si="1"/>
        <v>0</v>
      </c>
      <c r="K51" s="64">
        <v>0</v>
      </c>
    </row>
    <row r="52" spans="1:11" ht="15">
      <c r="A52" s="14" t="s">
        <v>342</v>
      </c>
      <c r="B52" s="23" t="s">
        <v>107</v>
      </c>
      <c r="C52" s="53"/>
      <c r="D52" s="53"/>
      <c r="E52" s="53"/>
      <c r="F52" s="64">
        <f t="shared" si="0"/>
        <v>0</v>
      </c>
      <c r="G52" s="64">
        <v>0</v>
      </c>
      <c r="H52" s="64">
        <v>0</v>
      </c>
      <c r="I52" s="64">
        <v>0</v>
      </c>
      <c r="J52" s="64">
        <f t="shared" si="1"/>
        <v>0</v>
      </c>
      <c r="K52" s="64">
        <v>0</v>
      </c>
    </row>
    <row r="53" spans="1:11" ht="15">
      <c r="A53" s="14" t="s">
        <v>343</v>
      </c>
      <c r="B53" s="23" t="s">
        <v>108</v>
      </c>
      <c r="C53" s="53"/>
      <c r="D53" s="53">
        <v>150</v>
      </c>
      <c r="E53" s="53"/>
      <c r="F53" s="64">
        <f t="shared" si="0"/>
        <v>150</v>
      </c>
      <c r="G53" s="64">
        <v>26</v>
      </c>
      <c r="H53" s="64">
        <v>26</v>
      </c>
      <c r="I53" s="64">
        <v>0</v>
      </c>
      <c r="J53" s="64">
        <f t="shared" si="1"/>
        <v>26</v>
      </c>
      <c r="K53" s="64">
        <v>0</v>
      </c>
    </row>
    <row r="54" spans="1:11" ht="15">
      <c r="A54" s="14" t="s">
        <v>344</v>
      </c>
      <c r="B54" s="23" t="s">
        <v>109</v>
      </c>
      <c r="C54" s="53"/>
      <c r="D54" s="53"/>
      <c r="E54" s="53"/>
      <c r="F54" s="64">
        <f t="shared" si="0"/>
        <v>0</v>
      </c>
      <c r="G54" s="64">
        <v>43</v>
      </c>
      <c r="H54" s="64">
        <v>43</v>
      </c>
      <c r="I54" s="64">
        <v>43</v>
      </c>
      <c r="J54" s="64">
        <f t="shared" si="1"/>
        <v>0</v>
      </c>
      <c r="K54" s="64">
        <v>0</v>
      </c>
    </row>
    <row r="55" spans="1:11" ht="15">
      <c r="A55" s="11" t="s">
        <v>345</v>
      </c>
      <c r="B55" s="23" t="s">
        <v>110</v>
      </c>
      <c r="C55" s="53"/>
      <c r="D55" s="53">
        <v>300</v>
      </c>
      <c r="E55" s="53"/>
      <c r="F55" s="64">
        <f t="shared" si="0"/>
        <v>300</v>
      </c>
      <c r="G55" s="64">
        <v>757</v>
      </c>
      <c r="H55" s="64">
        <v>757</v>
      </c>
      <c r="I55" s="64">
        <v>757</v>
      </c>
      <c r="J55" s="64">
        <f t="shared" si="1"/>
        <v>0</v>
      </c>
      <c r="K55" s="64">
        <v>0</v>
      </c>
    </row>
    <row r="56" spans="1:11" ht="15">
      <c r="A56" s="11" t="s">
        <v>346</v>
      </c>
      <c r="B56" s="23" t="s">
        <v>111</v>
      </c>
      <c r="C56" s="53"/>
      <c r="D56" s="53"/>
      <c r="E56" s="53"/>
      <c r="F56" s="64">
        <f t="shared" si="0"/>
        <v>0</v>
      </c>
      <c r="G56" s="64">
        <v>0</v>
      </c>
      <c r="H56" s="64">
        <v>0</v>
      </c>
      <c r="I56" s="64">
        <v>0</v>
      </c>
      <c r="J56" s="64">
        <f t="shared" si="1"/>
        <v>0</v>
      </c>
      <c r="K56" s="64">
        <v>0</v>
      </c>
    </row>
    <row r="57" spans="1:11" ht="15">
      <c r="A57" s="11" t="s">
        <v>347</v>
      </c>
      <c r="B57" s="23" t="s">
        <v>112</v>
      </c>
      <c r="C57" s="53">
        <v>4469</v>
      </c>
      <c r="D57" s="53">
        <v>3815</v>
      </c>
      <c r="E57" s="53"/>
      <c r="F57" s="64">
        <f t="shared" si="0"/>
        <v>8284</v>
      </c>
      <c r="G57" s="64">
        <v>11988</v>
      </c>
      <c r="H57" s="64">
        <v>11988</v>
      </c>
      <c r="I57" s="64">
        <v>5965</v>
      </c>
      <c r="J57" s="64">
        <f t="shared" si="1"/>
        <v>6023</v>
      </c>
      <c r="K57" s="64">
        <v>0</v>
      </c>
    </row>
    <row r="58" spans="1:11" ht="15">
      <c r="A58" s="41" t="s">
        <v>322</v>
      </c>
      <c r="B58" s="44" t="s">
        <v>113</v>
      </c>
      <c r="C58" s="60">
        <f aca="true" t="shared" si="11" ref="C58:K58">SUM(C50:C57)</f>
        <v>4469</v>
      </c>
      <c r="D58" s="60">
        <f t="shared" si="11"/>
        <v>4445</v>
      </c>
      <c r="E58" s="60">
        <f t="shared" si="11"/>
        <v>0</v>
      </c>
      <c r="F58" s="60">
        <f t="shared" si="11"/>
        <v>8914</v>
      </c>
      <c r="G58" s="60">
        <f t="shared" si="11"/>
        <v>13240</v>
      </c>
      <c r="H58" s="60">
        <f t="shared" si="11"/>
        <v>13240</v>
      </c>
      <c r="I58" s="60">
        <f t="shared" si="11"/>
        <v>7191</v>
      </c>
      <c r="J58" s="54">
        <f t="shared" si="1"/>
        <v>6049</v>
      </c>
      <c r="K58" s="60">
        <f t="shared" si="11"/>
        <v>0</v>
      </c>
    </row>
    <row r="59" spans="1:11" ht="15">
      <c r="A59" s="10" t="s">
        <v>348</v>
      </c>
      <c r="B59" s="23" t="s">
        <v>114</v>
      </c>
      <c r="C59" s="53"/>
      <c r="D59" s="53"/>
      <c r="E59" s="53"/>
      <c r="F59" s="64">
        <f t="shared" si="0"/>
        <v>0</v>
      </c>
      <c r="G59" s="64">
        <v>0</v>
      </c>
      <c r="H59" s="64">
        <v>0</v>
      </c>
      <c r="I59" s="64">
        <v>0</v>
      </c>
      <c r="J59" s="64">
        <f t="shared" si="1"/>
        <v>0</v>
      </c>
      <c r="K59" s="64">
        <v>0</v>
      </c>
    </row>
    <row r="60" spans="1:11" ht="15">
      <c r="A60" s="10" t="s">
        <v>115</v>
      </c>
      <c r="B60" s="23" t="s">
        <v>116</v>
      </c>
      <c r="C60" s="53">
        <v>413</v>
      </c>
      <c r="D60" s="53">
        <v>522</v>
      </c>
      <c r="E60" s="53"/>
      <c r="F60" s="64">
        <f t="shared" si="0"/>
        <v>935</v>
      </c>
      <c r="G60" s="64">
        <v>168</v>
      </c>
      <c r="H60" s="64">
        <v>168</v>
      </c>
      <c r="I60" s="64">
        <v>125</v>
      </c>
      <c r="J60" s="64">
        <f t="shared" si="1"/>
        <v>43</v>
      </c>
      <c r="K60" s="64">
        <v>0</v>
      </c>
    </row>
    <row r="61" spans="1:11" ht="16.5" customHeight="1">
      <c r="A61" s="10" t="s">
        <v>117</v>
      </c>
      <c r="B61" s="23" t="s">
        <v>118</v>
      </c>
      <c r="C61" s="53"/>
      <c r="D61" s="53"/>
      <c r="E61" s="53"/>
      <c r="F61" s="64">
        <f t="shared" si="0"/>
        <v>0</v>
      </c>
      <c r="G61" s="64">
        <v>0</v>
      </c>
      <c r="H61" s="64">
        <v>0</v>
      </c>
      <c r="I61" s="64">
        <v>0</v>
      </c>
      <c r="J61" s="64">
        <f t="shared" si="1"/>
        <v>0</v>
      </c>
      <c r="K61" s="64">
        <v>0</v>
      </c>
    </row>
    <row r="62" spans="1:11" ht="16.5" customHeight="1">
      <c r="A62" s="10" t="s">
        <v>323</v>
      </c>
      <c r="B62" s="23" t="s">
        <v>119</v>
      </c>
      <c r="C62" s="53"/>
      <c r="D62" s="53"/>
      <c r="E62" s="53"/>
      <c r="F62" s="64">
        <f t="shared" si="0"/>
        <v>0</v>
      </c>
      <c r="G62" s="64">
        <v>0</v>
      </c>
      <c r="H62" s="64">
        <v>0</v>
      </c>
      <c r="I62" s="64">
        <v>0</v>
      </c>
      <c r="J62" s="64">
        <f t="shared" si="1"/>
        <v>0</v>
      </c>
      <c r="K62" s="64">
        <v>0</v>
      </c>
    </row>
    <row r="63" spans="1:11" ht="16.5" customHeight="1">
      <c r="A63" s="10" t="s">
        <v>349</v>
      </c>
      <c r="B63" s="23" t="s">
        <v>120</v>
      </c>
      <c r="C63" s="53"/>
      <c r="D63" s="53"/>
      <c r="E63" s="53"/>
      <c r="F63" s="64">
        <f t="shared" si="0"/>
        <v>0</v>
      </c>
      <c r="G63" s="64">
        <v>0</v>
      </c>
      <c r="H63" s="64">
        <v>0</v>
      </c>
      <c r="I63" s="64">
        <v>0</v>
      </c>
      <c r="J63" s="64">
        <f t="shared" si="1"/>
        <v>0</v>
      </c>
      <c r="K63" s="64">
        <v>0</v>
      </c>
    </row>
    <row r="64" spans="1:11" ht="15">
      <c r="A64" s="10" t="s">
        <v>324</v>
      </c>
      <c r="B64" s="23" t="s">
        <v>121</v>
      </c>
      <c r="C64" s="53">
        <v>90478</v>
      </c>
      <c r="D64" s="53"/>
      <c r="E64" s="53"/>
      <c r="F64" s="64">
        <f t="shared" si="0"/>
        <v>90478</v>
      </c>
      <c r="G64" s="64">
        <v>94686</v>
      </c>
      <c r="H64" s="64">
        <v>94584</v>
      </c>
      <c r="I64" s="64">
        <v>94584</v>
      </c>
      <c r="J64" s="64">
        <f t="shared" si="1"/>
        <v>0</v>
      </c>
      <c r="K64" s="64">
        <v>0</v>
      </c>
    </row>
    <row r="65" spans="1:11" ht="15.75" customHeight="1">
      <c r="A65" s="10" t="s">
        <v>350</v>
      </c>
      <c r="B65" s="23" t="s">
        <v>122</v>
      </c>
      <c r="C65" s="53"/>
      <c r="D65" s="53"/>
      <c r="E65" s="53"/>
      <c r="F65" s="64">
        <f t="shared" si="0"/>
        <v>0</v>
      </c>
      <c r="G65" s="64">
        <v>0</v>
      </c>
      <c r="H65" s="64"/>
      <c r="I65" s="64">
        <v>0</v>
      </c>
      <c r="J65" s="64">
        <f t="shared" si="1"/>
        <v>0</v>
      </c>
      <c r="K65" s="64">
        <v>0</v>
      </c>
    </row>
    <row r="66" spans="1:11" ht="15.75" customHeight="1">
      <c r="A66" s="10" t="s">
        <v>351</v>
      </c>
      <c r="B66" s="23" t="s">
        <v>123</v>
      </c>
      <c r="C66" s="53"/>
      <c r="D66" s="53"/>
      <c r="E66" s="53"/>
      <c r="F66" s="64">
        <f t="shared" si="0"/>
        <v>0</v>
      </c>
      <c r="G66" s="64">
        <v>15</v>
      </c>
      <c r="H66" s="64">
        <v>15</v>
      </c>
      <c r="I66" s="64">
        <v>0</v>
      </c>
      <c r="J66" s="64">
        <f t="shared" si="1"/>
        <v>15</v>
      </c>
      <c r="K66" s="64">
        <v>0</v>
      </c>
    </row>
    <row r="67" spans="1:11" ht="15">
      <c r="A67" s="10" t="s">
        <v>124</v>
      </c>
      <c r="B67" s="23" t="s">
        <v>125</v>
      </c>
      <c r="C67" s="53"/>
      <c r="D67" s="53"/>
      <c r="E67" s="53"/>
      <c r="F67" s="64">
        <f t="shared" si="0"/>
        <v>0</v>
      </c>
      <c r="G67" s="64">
        <v>0</v>
      </c>
      <c r="H67" s="64">
        <v>0</v>
      </c>
      <c r="I67" s="64">
        <v>0</v>
      </c>
      <c r="J67" s="64">
        <f t="shared" si="1"/>
        <v>0</v>
      </c>
      <c r="K67" s="64">
        <v>0</v>
      </c>
    </row>
    <row r="68" spans="1:11" ht="15">
      <c r="A68" s="15" t="s">
        <v>126</v>
      </c>
      <c r="B68" s="23" t="s">
        <v>127</v>
      </c>
      <c r="C68" s="53"/>
      <c r="D68" s="53"/>
      <c r="E68" s="53"/>
      <c r="F68" s="64">
        <f t="shared" si="0"/>
        <v>0</v>
      </c>
      <c r="G68" s="64">
        <v>0</v>
      </c>
      <c r="H68" s="64">
        <v>0</v>
      </c>
      <c r="I68" s="64">
        <v>0</v>
      </c>
      <c r="J68" s="64">
        <f t="shared" si="1"/>
        <v>0</v>
      </c>
      <c r="K68" s="64">
        <v>0</v>
      </c>
    </row>
    <row r="69" spans="1:11" ht="15">
      <c r="A69" s="10" t="s">
        <v>352</v>
      </c>
      <c r="B69" s="23" t="s">
        <v>129</v>
      </c>
      <c r="C69" s="53">
        <v>200</v>
      </c>
      <c r="D69" s="53"/>
      <c r="E69" s="53"/>
      <c r="F69" s="64">
        <f t="shared" si="0"/>
        <v>200</v>
      </c>
      <c r="G69" s="64">
        <v>0</v>
      </c>
      <c r="H69" s="64">
        <v>0</v>
      </c>
      <c r="I69" s="64">
        <v>0</v>
      </c>
      <c r="J69" s="64">
        <f t="shared" si="1"/>
        <v>0</v>
      </c>
      <c r="K69" s="64">
        <v>0</v>
      </c>
    </row>
    <row r="70" spans="1:11" ht="15">
      <c r="A70" s="15" t="s">
        <v>458</v>
      </c>
      <c r="B70" s="23" t="s">
        <v>475</v>
      </c>
      <c r="C70" s="53">
        <v>16365</v>
      </c>
      <c r="D70" s="53"/>
      <c r="E70" s="53"/>
      <c r="F70" s="64">
        <f aca="true" t="shared" si="12" ref="F70:F119">SUM(C70:E70)</f>
        <v>16365</v>
      </c>
      <c r="G70" s="64">
        <v>39949</v>
      </c>
      <c r="H70" s="64">
        <v>0</v>
      </c>
      <c r="I70" s="64">
        <v>0</v>
      </c>
      <c r="J70" s="64">
        <f aca="true" t="shared" si="13" ref="J70:J119">H70-I70</f>
        <v>0</v>
      </c>
      <c r="K70" s="64">
        <v>0</v>
      </c>
    </row>
    <row r="71" spans="1:11" ht="15">
      <c r="A71" s="15" t="s">
        <v>459</v>
      </c>
      <c r="B71" s="23" t="s">
        <v>475</v>
      </c>
      <c r="C71" s="53"/>
      <c r="D71" s="53"/>
      <c r="E71" s="53"/>
      <c r="F71" s="64">
        <f t="shared" si="12"/>
        <v>0</v>
      </c>
      <c r="G71" s="64">
        <v>0</v>
      </c>
      <c r="H71" s="64">
        <v>0</v>
      </c>
      <c r="I71" s="64">
        <v>0</v>
      </c>
      <c r="J71" s="64">
        <f t="shared" si="13"/>
        <v>0</v>
      </c>
      <c r="K71" s="64">
        <v>0</v>
      </c>
    </row>
    <row r="72" spans="1:11" ht="15">
      <c r="A72" s="41" t="s">
        <v>325</v>
      </c>
      <c r="B72" s="44" t="s">
        <v>130</v>
      </c>
      <c r="C72" s="60">
        <f aca="true" t="shared" si="14" ref="C72:K72">SUM(C59:C71)</f>
        <v>107456</v>
      </c>
      <c r="D72" s="60">
        <f t="shared" si="14"/>
        <v>522</v>
      </c>
      <c r="E72" s="60">
        <f t="shared" si="14"/>
        <v>0</v>
      </c>
      <c r="F72" s="60">
        <f t="shared" si="14"/>
        <v>107978</v>
      </c>
      <c r="G72" s="60">
        <f t="shared" si="14"/>
        <v>134818</v>
      </c>
      <c r="H72" s="60">
        <f t="shared" si="14"/>
        <v>94767</v>
      </c>
      <c r="I72" s="60">
        <f t="shared" si="14"/>
        <v>94709</v>
      </c>
      <c r="J72" s="54">
        <f t="shared" si="13"/>
        <v>58</v>
      </c>
      <c r="K72" s="60">
        <f t="shared" si="14"/>
        <v>0</v>
      </c>
    </row>
    <row r="73" spans="1:11" ht="15.75">
      <c r="A73" s="47" t="s">
        <v>2</v>
      </c>
      <c r="B73" s="44"/>
      <c r="C73" s="60">
        <f aca="true" t="shared" si="15" ref="C73:K73">SUM(C23,C24,C49,C58,C72)</f>
        <v>181885</v>
      </c>
      <c r="D73" s="60">
        <f t="shared" si="15"/>
        <v>34357</v>
      </c>
      <c r="E73" s="60">
        <f t="shared" si="15"/>
        <v>0</v>
      </c>
      <c r="F73" s="60">
        <f t="shared" si="15"/>
        <v>216242</v>
      </c>
      <c r="G73" s="60">
        <f t="shared" si="15"/>
        <v>257083</v>
      </c>
      <c r="H73" s="60">
        <f t="shared" si="15"/>
        <v>216108</v>
      </c>
      <c r="I73" s="60">
        <f t="shared" si="15"/>
        <v>173708</v>
      </c>
      <c r="J73" s="54">
        <f t="shared" si="13"/>
        <v>42400</v>
      </c>
      <c r="K73" s="60">
        <f t="shared" si="15"/>
        <v>0</v>
      </c>
    </row>
    <row r="74" spans="1:11" ht="15">
      <c r="A74" s="27" t="s">
        <v>131</v>
      </c>
      <c r="B74" s="23" t="s">
        <v>132</v>
      </c>
      <c r="C74" s="53"/>
      <c r="D74" s="53"/>
      <c r="E74" s="53"/>
      <c r="F74" s="64">
        <f t="shared" si="12"/>
        <v>0</v>
      </c>
      <c r="G74" s="64">
        <v>0</v>
      </c>
      <c r="H74" s="64">
        <v>0</v>
      </c>
      <c r="I74" s="64">
        <v>0</v>
      </c>
      <c r="J74" s="64">
        <f t="shared" si="13"/>
        <v>0</v>
      </c>
      <c r="K74" s="64">
        <v>0</v>
      </c>
    </row>
    <row r="75" spans="1:11" ht="15">
      <c r="A75" s="27" t="s">
        <v>353</v>
      </c>
      <c r="B75" s="23" t="s">
        <v>133</v>
      </c>
      <c r="C75" s="53">
        <v>1496</v>
      </c>
      <c r="D75" s="53">
        <v>5000</v>
      </c>
      <c r="E75" s="53"/>
      <c r="F75" s="64">
        <f t="shared" si="12"/>
        <v>6496</v>
      </c>
      <c r="G75" s="64">
        <v>44633</v>
      </c>
      <c r="H75" s="64">
        <v>44409</v>
      </c>
      <c r="I75" s="64">
        <v>9201</v>
      </c>
      <c r="J75" s="64">
        <f t="shared" si="13"/>
        <v>35208</v>
      </c>
      <c r="K75" s="64">
        <v>0</v>
      </c>
    </row>
    <row r="76" spans="1:11" ht="15">
      <c r="A76" s="27" t="s">
        <v>134</v>
      </c>
      <c r="B76" s="23" t="s">
        <v>135</v>
      </c>
      <c r="C76" s="53"/>
      <c r="D76" s="53"/>
      <c r="E76" s="53"/>
      <c r="F76" s="64">
        <f t="shared" si="12"/>
        <v>0</v>
      </c>
      <c r="G76" s="64">
        <v>209</v>
      </c>
      <c r="H76" s="64">
        <v>209</v>
      </c>
      <c r="I76" s="64">
        <v>209</v>
      </c>
      <c r="J76" s="64">
        <f t="shared" si="13"/>
        <v>0</v>
      </c>
      <c r="K76" s="64">
        <v>0</v>
      </c>
    </row>
    <row r="77" spans="1:11" ht="15">
      <c r="A77" s="27" t="s">
        <v>136</v>
      </c>
      <c r="B77" s="23" t="s">
        <v>137</v>
      </c>
      <c r="C77" s="53"/>
      <c r="D77" s="53"/>
      <c r="E77" s="53"/>
      <c r="F77" s="64">
        <f t="shared" si="12"/>
        <v>0</v>
      </c>
      <c r="G77" s="64">
        <v>276</v>
      </c>
      <c r="H77" s="64">
        <v>276</v>
      </c>
      <c r="I77" s="64">
        <v>206</v>
      </c>
      <c r="J77" s="64">
        <f t="shared" si="13"/>
        <v>70</v>
      </c>
      <c r="K77" s="64">
        <v>0</v>
      </c>
    </row>
    <row r="78" spans="1:11" ht="15">
      <c r="A78" s="6" t="s">
        <v>138</v>
      </c>
      <c r="B78" s="23" t="s">
        <v>139</v>
      </c>
      <c r="C78" s="53"/>
      <c r="D78" s="53"/>
      <c r="E78" s="53"/>
      <c r="F78" s="64">
        <f t="shared" si="12"/>
        <v>0</v>
      </c>
      <c r="G78" s="64">
        <v>10</v>
      </c>
      <c r="H78" s="64">
        <v>10</v>
      </c>
      <c r="I78" s="64">
        <v>10</v>
      </c>
      <c r="J78" s="64">
        <f t="shared" si="13"/>
        <v>0</v>
      </c>
      <c r="K78" s="64">
        <v>0</v>
      </c>
    </row>
    <row r="79" spans="1:11" ht="15">
      <c r="A79" s="6" t="s">
        <v>140</v>
      </c>
      <c r="B79" s="23" t="s">
        <v>141</v>
      </c>
      <c r="C79" s="53"/>
      <c r="D79" s="53"/>
      <c r="E79" s="53"/>
      <c r="F79" s="64">
        <f t="shared" si="12"/>
        <v>0</v>
      </c>
      <c r="G79" s="64">
        <v>0</v>
      </c>
      <c r="H79" s="64">
        <v>0</v>
      </c>
      <c r="I79" s="64">
        <v>0</v>
      </c>
      <c r="J79" s="64">
        <f t="shared" si="13"/>
        <v>0</v>
      </c>
      <c r="K79" s="64">
        <v>0</v>
      </c>
    </row>
    <row r="80" spans="1:11" ht="15">
      <c r="A80" s="6" t="s">
        <v>142</v>
      </c>
      <c r="B80" s="23" t="s">
        <v>143</v>
      </c>
      <c r="C80" s="53">
        <v>404</v>
      </c>
      <c r="D80" s="53"/>
      <c r="E80" s="53"/>
      <c r="F80" s="64">
        <f t="shared" si="12"/>
        <v>404</v>
      </c>
      <c r="G80" s="64">
        <v>10818</v>
      </c>
      <c r="H80" s="64">
        <v>10757</v>
      </c>
      <c r="I80" s="64">
        <v>1238</v>
      </c>
      <c r="J80" s="64">
        <f t="shared" si="13"/>
        <v>9519</v>
      </c>
      <c r="K80" s="64">
        <v>0</v>
      </c>
    </row>
    <row r="81" spans="1:11" ht="15">
      <c r="A81" s="42" t="s">
        <v>326</v>
      </c>
      <c r="B81" s="44" t="s">
        <v>144</v>
      </c>
      <c r="C81" s="60">
        <f aca="true" t="shared" si="16" ref="C81:K81">SUM(C74:C80)</f>
        <v>1900</v>
      </c>
      <c r="D81" s="60">
        <f t="shared" si="16"/>
        <v>5000</v>
      </c>
      <c r="E81" s="60">
        <f t="shared" si="16"/>
        <v>0</v>
      </c>
      <c r="F81" s="60">
        <f t="shared" si="16"/>
        <v>6900</v>
      </c>
      <c r="G81" s="60">
        <f t="shared" si="16"/>
        <v>55946</v>
      </c>
      <c r="H81" s="60">
        <f t="shared" si="16"/>
        <v>55661</v>
      </c>
      <c r="I81" s="60">
        <f t="shared" si="16"/>
        <v>10864</v>
      </c>
      <c r="J81" s="54">
        <f t="shared" si="13"/>
        <v>44797</v>
      </c>
      <c r="K81" s="60">
        <f t="shared" si="16"/>
        <v>0</v>
      </c>
    </row>
    <row r="82" spans="1:11" ht="15">
      <c r="A82" s="11" t="s">
        <v>145</v>
      </c>
      <c r="B82" s="23" t="s">
        <v>146</v>
      </c>
      <c r="C82" s="53">
        <v>8189</v>
      </c>
      <c r="D82" s="53">
        <v>6898</v>
      </c>
      <c r="E82" s="53"/>
      <c r="F82" s="64">
        <f t="shared" si="12"/>
        <v>15087</v>
      </c>
      <c r="G82" s="64">
        <v>19068</v>
      </c>
      <c r="H82" s="64">
        <v>16561</v>
      </c>
      <c r="I82" s="64">
        <v>8206</v>
      </c>
      <c r="J82" s="64">
        <f t="shared" si="13"/>
        <v>8355</v>
      </c>
      <c r="K82" s="64">
        <v>0</v>
      </c>
    </row>
    <row r="83" spans="1:11" ht="15">
      <c r="A83" s="11" t="s">
        <v>147</v>
      </c>
      <c r="B83" s="23" t="s">
        <v>148</v>
      </c>
      <c r="C83" s="53"/>
      <c r="D83" s="53"/>
      <c r="E83" s="53"/>
      <c r="F83" s="64">
        <f t="shared" si="12"/>
        <v>0</v>
      </c>
      <c r="G83" s="64">
        <v>0</v>
      </c>
      <c r="H83" s="64">
        <v>0</v>
      </c>
      <c r="I83" s="64">
        <v>0</v>
      </c>
      <c r="J83" s="64">
        <f t="shared" si="13"/>
        <v>0</v>
      </c>
      <c r="K83" s="64">
        <v>0</v>
      </c>
    </row>
    <row r="84" spans="1:11" ht="15">
      <c r="A84" s="11" t="s">
        <v>149</v>
      </c>
      <c r="B84" s="23" t="s">
        <v>150</v>
      </c>
      <c r="C84" s="53">
        <v>394</v>
      </c>
      <c r="D84" s="53"/>
      <c r="E84" s="53"/>
      <c r="F84" s="64">
        <f t="shared" si="12"/>
        <v>394</v>
      </c>
      <c r="G84" s="64">
        <v>197</v>
      </c>
      <c r="H84" s="64">
        <v>197</v>
      </c>
      <c r="I84" s="64">
        <v>197</v>
      </c>
      <c r="J84" s="64">
        <f t="shared" si="13"/>
        <v>0</v>
      </c>
      <c r="K84" s="64">
        <v>0</v>
      </c>
    </row>
    <row r="85" spans="1:11" ht="15">
      <c r="A85" s="11" t="s">
        <v>151</v>
      </c>
      <c r="B85" s="23" t="s">
        <v>152</v>
      </c>
      <c r="C85" s="53">
        <v>2317</v>
      </c>
      <c r="D85" s="53">
        <v>1862</v>
      </c>
      <c r="E85" s="53"/>
      <c r="F85" s="64">
        <f t="shared" si="12"/>
        <v>4179</v>
      </c>
      <c r="G85" s="64">
        <v>4809</v>
      </c>
      <c r="H85" s="64">
        <v>4322</v>
      </c>
      <c r="I85" s="64">
        <v>2122</v>
      </c>
      <c r="J85" s="64">
        <f t="shared" si="13"/>
        <v>2200</v>
      </c>
      <c r="K85" s="64">
        <v>0</v>
      </c>
    </row>
    <row r="86" spans="1:11" ht="15">
      <c r="A86" s="41" t="s">
        <v>327</v>
      </c>
      <c r="B86" s="44" t="s">
        <v>153</v>
      </c>
      <c r="C86" s="60">
        <f aca="true" t="shared" si="17" ref="C86:K86">SUM(C82:C85)</f>
        <v>10900</v>
      </c>
      <c r="D86" s="60">
        <f t="shared" si="17"/>
        <v>8760</v>
      </c>
      <c r="E86" s="60">
        <f t="shared" si="17"/>
        <v>0</v>
      </c>
      <c r="F86" s="60">
        <f t="shared" si="17"/>
        <v>19660</v>
      </c>
      <c r="G86" s="60">
        <f t="shared" si="17"/>
        <v>24074</v>
      </c>
      <c r="H86" s="60">
        <f t="shared" si="17"/>
        <v>21080</v>
      </c>
      <c r="I86" s="60">
        <f t="shared" si="17"/>
        <v>10525</v>
      </c>
      <c r="J86" s="54">
        <f t="shared" si="13"/>
        <v>10555</v>
      </c>
      <c r="K86" s="60">
        <f t="shared" si="17"/>
        <v>0</v>
      </c>
    </row>
    <row r="87" spans="1:11" ht="14.25" customHeight="1">
      <c r="A87" s="11" t="s">
        <v>154</v>
      </c>
      <c r="B87" s="23" t="s">
        <v>155</v>
      </c>
      <c r="C87" s="53"/>
      <c r="D87" s="53"/>
      <c r="E87" s="53"/>
      <c r="F87" s="64">
        <f t="shared" si="12"/>
        <v>0</v>
      </c>
      <c r="G87" s="64">
        <v>0</v>
      </c>
      <c r="H87" s="64">
        <v>0</v>
      </c>
      <c r="I87" s="64">
        <v>0</v>
      </c>
      <c r="J87" s="64">
        <f t="shared" si="13"/>
        <v>0</v>
      </c>
      <c r="K87" s="64">
        <v>0</v>
      </c>
    </row>
    <row r="88" spans="1:11" ht="14.25" customHeight="1">
      <c r="A88" s="11" t="s">
        <v>354</v>
      </c>
      <c r="B88" s="23" t="s">
        <v>156</v>
      </c>
      <c r="C88" s="53"/>
      <c r="D88" s="53"/>
      <c r="E88" s="53"/>
      <c r="F88" s="64">
        <f t="shared" si="12"/>
        <v>0</v>
      </c>
      <c r="G88" s="64">
        <v>0</v>
      </c>
      <c r="H88" s="64">
        <v>0</v>
      </c>
      <c r="I88" s="64">
        <v>0</v>
      </c>
      <c r="J88" s="64">
        <f t="shared" si="13"/>
        <v>0</v>
      </c>
      <c r="K88" s="64">
        <v>0</v>
      </c>
    </row>
    <row r="89" spans="1:11" ht="14.25" customHeight="1">
      <c r="A89" s="11" t="s">
        <v>355</v>
      </c>
      <c r="B89" s="23" t="s">
        <v>157</v>
      </c>
      <c r="C89" s="53"/>
      <c r="D89" s="53"/>
      <c r="E89" s="53"/>
      <c r="F89" s="64">
        <f t="shared" si="12"/>
        <v>0</v>
      </c>
      <c r="G89" s="64">
        <v>0</v>
      </c>
      <c r="H89" s="64">
        <v>0</v>
      </c>
      <c r="I89" s="64">
        <v>0</v>
      </c>
      <c r="J89" s="64">
        <f t="shared" si="13"/>
        <v>0</v>
      </c>
      <c r="K89" s="64">
        <v>0</v>
      </c>
    </row>
    <row r="90" spans="1:11" ht="14.25" customHeight="1">
      <c r="A90" s="11" t="s">
        <v>356</v>
      </c>
      <c r="B90" s="23" t="s">
        <v>158</v>
      </c>
      <c r="C90" s="53">
        <v>1242</v>
      </c>
      <c r="D90" s="53"/>
      <c r="E90" s="53"/>
      <c r="F90" s="64">
        <f t="shared" si="12"/>
        <v>1242</v>
      </c>
      <c r="G90" s="64">
        <v>0</v>
      </c>
      <c r="H90" s="64">
        <v>0</v>
      </c>
      <c r="I90" s="64">
        <v>0</v>
      </c>
      <c r="J90" s="64">
        <f t="shared" si="13"/>
        <v>0</v>
      </c>
      <c r="K90" s="64">
        <v>0</v>
      </c>
    </row>
    <row r="91" spans="1:11" ht="14.25" customHeight="1">
      <c r="A91" s="11" t="s">
        <v>357</v>
      </c>
      <c r="B91" s="23" t="s">
        <v>159</v>
      </c>
      <c r="C91" s="53"/>
      <c r="D91" s="53"/>
      <c r="E91" s="53"/>
      <c r="F91" s="64">
        <f t="shared" si="12"/>
        <v>0</v>
      </c>
      <c r="G91" s="64">
        <v>0</v>
      </c>
      <c r="H91" s="64">
        <v>0</v>
      </c>
      <c r="I91" s="64">
        <v>0</v>
      </c>
      <c r="J91" s="64">
        <f t="shared" si="13"/>
        <v>0</v>
      </c>
      <c r="K91" s="64">
        <v>0</v>
      </c>
    </row>
    <row r="92" spans="1:11" ht="14.25" customHeight="1">
      <c r="A92" s="11" t="s">
        <v>358</v>
      </c>
      <c r="B92" s="23" t="s">
        <v>160</v>
      </c>
      <c r="C92" s="53"/>
      <c r="D92" s="53"/>
      <c r="E92" s="53"/>
      <c r="F92" s="64">
        <f t="shared" si="12"/>
        <v>0</v>
      </c>
      <c r="G92" s="64">
        <v>0</v>
      </c>
      <c r="H92" s="64">
        <v>0</v>
      </c>
      <c r="I92" s="64">
        <v>0</v>
      </c>
      <c r="J92" s="64">
        <f t="shared" si="13"/>
        <v>0</v>
      </c>
      <c r="K92" s="64">
        <v>0</v>
      </c>
    </row>
    <row r="93" spans="1:11" ht="15">
      <c r="A93" s="11" t="s">
        <v>161</v>
      </c>
      <c r="B93" s="23" t="s">
        <v>162</v>
      </c>
      <c r="C93" s="53"/>
      <c r="D93" s="53"/>
      <c r="E93" s="53"/>
      <c r="F93" s="64">
        <f t="shared" si="12"/>
        <v>0</v>
      </c>
      <c r="G93" s="64">
        <v>0</v>
      </c>
      <c r="H93" s="64">
        <v>0</v>
      </c>
      <c r="I93" s="64">
        <v>0</v>
      </c>
      <c r="J93" s="64">
        <f t="shared" si="13"/>
        <v>0</v>
      </c>
      <c r="K93" s="64">
        <v>0</v>
      </c>
    </row>
    <row r="94" spans="1:11" ht="15">
      <c r="A94" s="11" t="s">
        <v>359</v>
      </c>
      <c r="B94" s="23" t="s">
        <v>163</v>
      </c>
      <c r="C94" s="53"/>
      <c r="D94" s="53">
        <v>1000</v>
      </c>
      <c r="E94" s="53"/>
      <c r="F94" s="64">
        <f t="shared" si="12"/>
        <v>1000</v>
      </c>
      <c r="G94" s="64">
        <v>0</v>
      </c>
      <c r="H94" s="64">
        <v>0</v>
      </c>
      <c r="I94" s="64">
        <v>0</v>
      </c>
      <c r="J94" s="64">
        <f t="shared" si="13"/>
        <v>0</v>
      </c>
      <c r="K94" s="64">
        <v>0</v>
      </c>
    </row>
    <row r="95" spans="1:11" ht="15">
      <c r="A95" s="41" t="s">
        <v>328</v>
      </c>
      <c r="B95" s="44" t="s">
        <v>164</v>
      </c>
      <c r="C95" s="60">
        <f aca="true" t="shared" si="18" ref="C95:K95">SUM(C87:C94)</f>
        <v>1242</v>
      </c>
      <c r="D95" s="60">
        <f t="shared" si="18"/>
        <v>1000</v>
      </c>
      <c r="E95" s="60">
        <f t="shared" si="18"/>
        <v>0</v>
      </c>
      <c r="F95" s="60">
        <f t="shared" si="18"/>
        <v>2242</v>
      </c>
      <c r="G95" s="60">
        <f t="shared" si="18"/>
        <v>0</v>
      </c>
      <c r="H95" s="60">
        <v>0</v>
      </c>
      <c r="I95" s="60">
        <f t="shared" si="18"/>
        <v>0</v>
      </c>
      <c r="J95" s="54">
        <f t="shared" si="13"/>
        <v>0</v>
      </c>
      <c r="K95" s="60">
        <f t="shared" si="18"/>
        <v>0</v>
      </c>
    </row>
    <row r="96" spans="1:11" ht="15.75">
      <c r="A96" s="47" t="s">
        <v>3</v>
      </c>
      <c r="B96" s="44"/>
      <c r="C96" s="60">
        <f aca="true" t="shared" si="19" ref="C96:K96">SUM(C95,C86,C81)</f>
        <v>14042</v>
      </c>
      <c r="D96" s="60">
        <f t="shared" si="19"/>
        <v>14760</v>
      </c>
      <c r="E96" s="60">
        <f t="shared" si="19"/>
        <v>0</v>
      </c>
      <c r="F96" s="60">
        <f t="shared" si="19"/>
        <v>28802</v>
      </c>
      <c r="G96" s="60">
        <f t="shared" si="19"/>
        <v>80020</v>
      </c>
      <c r="H96" s="60">
        <f t="shared" si="19"/>
        <v>76741</v>
      </c>
      <c r="I96" s="60">
        <f t="shared" si="19"/>
        <v>21389</v>
      </c>
      <c r="J96" s="54">
        <f t="shared" si="13"/>
        <v>55352</v>
      </c>
      <c r="K96" s="60">
        <f t="shared" si="19"/>
        <v>0</v>
      </c>
    </row>
    <row r="97" spans="1:11" ht="15.75">
      <c r="A97" s="28" t="s">
        <v>367</v>
      </c>
      <c r="B97" s="29" t="s">
        <v>165</v>
      </c>
      <c r="C97" s="60">
        <f aca="true" t="shared" si="20" ref="C97:K97">SUM(C73,C96)</f>
        <v>195927</v>
      </c>
      <c r="D97" s="60">
        <f t="shared" si="20"/>
        <v>49117</v>
      </c>
      <c r="E97" s="60">
        <f t="shared" si="20"/>
        <v>0</v>
      </c>
      <c r="F97" s="60">
        <f t="shared" si="20"/>
        <v>245044</v>
      </c>
      <c r="G97" s="60">
        <f t="shared" si="20"/>
        <v>337103</v>
      </c>
      <c r="H97" s="60">
        <f t="shared" si="20"/>
        <v>292849</v>
      </c>
      <c r="I97" s="60">
        <f t="shared" si="20"/>
        <v>195097</v>
      </c>
      <c r="J97" s="54">
        <f t="shared" si="13"/>
        <v>97752</v>
      </c>
      <c r="K97" s="60">
        <f t="shared" si="20"/>
        <v>0</v>
      </c>
    </row>
    <row r="98" spans="1:25" ht="15">
      <c r="A98" s="11" t="s">
        <v>360</v>
      </c>
      <c r="B98" s="5" t="s">
        <v>166</v>
      </c>
      <c r="C98" s="55"/>
      <c r="D98" s="55"/>
      <c r="E98" s="55"/>
      <c r="F98" s="54">
        <f t="shared" si="12"/>
        <v>0</v>
      </c>
      <c r="G98" s="54">
        <v>0</v>
      </c>
      <c r="H98" s="54">
        <v>0</v>
      </c>
      <c r="I98" s="54">
        <v>0</v>
      </c>
      <c r="J98" s="54">
        <f t="shared" si="13"/>
        <v>0</v>
      </c>
      <c r="K98" s="54">
        <v>0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7"/>
      <c r="Y98" s="17"/>
    </row>
    <row r="99" spans="1:25" ht="15">
      <c r="A99" s="11" t="s">
        <v>167</v>
      </c>
      <c r="B99" s="5" t="s">
        <v>168</v>
      </c>
      <c r="C99" s="55"/>
      <c r="D99" s="55"/>
      <c r="E99" s="55"/>
      <c r="F99" s="54">
        <f t="shared" si="12"/>
        <v>0</v>
      </c>
      <c r="G99" s="54">
        <v>0</v>
      </c>
      <c r="H99" s="54">
        <v>0</v>
      </c>
      <c r="I99" s="54">
        <v>0</v>
      </c>
      <c r="J99" s="54">
        <f t="shared" si="13"/>
        <v>0</v>
      </c>
      <c r="K99" s="54">
        <v>0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7"/>
      <c r="Y99" s="17"/>
    </row>
    <row r="100" spans="1:25" ht="15">
      <c r="A100" s="11" t="s">
        <v>361</v>
      </c>
      <c r="B100" s="5" t="s">
        <v>169</v>
      </c>
      <c r="C100" s="55"/>
      <c r="D100" s="55"/>
      <c r="E100" s="55"/>
      <c r="F100" s="54">
        <f t="shared" si="12"/>
        <v>0</v>
      </c>
      <c r="G100" s="54">
        <v>0</v>
      </c>
      <c r="H100" s="54">
        <v>0</v>
      </c>
      <c r="I100" s="54">
        <v>0</v>
      </c>
      <c r="J100" s="54">
        <f t="shared" si="13"/>
        <v>0</v>
      </c>
      <c r="K100" s="54">
        <v>0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7"/>
      <c r="Y100" s="17"/>
    </row>
    <row r="101" spans="1:25" ht="15">
      <c r="A101" s="13" t="s">
        <v>329</v>
      </c>
      <c r="B101" s="7" t="s">
        <v>170</v>
      </c>
      <c r="C101" s="56"/>
      <c r="D101" s="56"/>
      <c r="E101" s="56"/>
      <c r="F101" s="54">
        <f t="shared" si="12"/>
        <v>0</v>
      </c>
      <c r="G101" s="54">
        <f>SUM(D101:F101)</f>
        <v>0</v>
      </c>
      <c r="H101" s="54">
        <v>0</v>
      </c>
      <c r="I101" s="54">
        <f>SUM(E101:G101)</f>
        <v>0</v>
      </c>
      <c r="J101" s="54">
        <f t="shared" si="13"/>
        <v>0</v>
      </c>
      <c r="K101" s="54">
        <f>SUM(G101:J101)</f>
        <v>0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7"/>
      <c r="Y101" s="17"/>
    </row>
    <row r="102" spans="1:25" ht="15">
      <c r="A102" s="30" t="s">
        <v>362</v>
      </c>
      <c r="B102" s="5" t="s">
        <v>171</v>
      </c>
      <c r="C102" s="57"/>
      <c r="D102" s="57"/>
      <c r="E102" s="57"/>
      <c r="F102" s="54">
        <f t="shared" si="12"/>
        <v>0</v>
      </c>
      <c r="G102" s="54">
        <v>0</v>
      </c>
      <c r="H102" s="54">
        <v>0</v>
      </c>
      <c r="I102" s="54">
        <v>0</v>
      </c>
      <c r="J102" s="54">
        <f t="shared" si="13"/>
        <v>0</v>
      </c>
      <c r="K102" s="54">
        <v>0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7"/>
      <c r="Y102" s="17"/>
    </row>
    <row r="103" spans="1:25" ht="15">
      <c r="A103" s="30" t="s">
        <v>332</v>
      </c>
      <c r="B103" s="5" t="s">
        <v>172</v>
      </c>
      <c r="C103" s="57"/>
      <c r="D103" s="57"/>
      <c r="E103" s="57"/>
      <c r="F103" s="54">
        <f t="shared" si="12"/>
        <v>0</v>
      </c>
      <c r="G103" s="54">
        <v>0</v>
      </c>
      <c r="H103" s="54">
        <v>0</v>
      </c>
      <c r="I103" s="54">
        <v>0</v>
      </c>
      <c r="J103" s="54">
        <f t="shared" si="13"/>
        <v>0</v>
      </c>
      <c r="K103" s="54">
        <v>0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7"/>
      <c r="Y103" s="17"/>
    </row>
    <row r="104" spans="1:25" ht="15">
      <c r="A104" s="11" t="s">
        <v>173</v>
      </c>
      <c r="B104" s="5" t="s">
        <v>174</v>
      </c>
      <c r="C104" s="55"/>
      <c r="D104" s="55"/>
      <c r="E104" s="55"/>
      <c r="F104" s="54">
        <f t="shared" si="12"/>
        <v>0</v>
      </c>
      <c r="G104" s="54">
        <v>0</v>
      </c>
      <c r="H104" s="54">
        <v>0</v>
      </c>
      <c r="I104" s="54">
        <v>0</v>
      </c>
      <c r="J104" s="54">
        <f t="shared" si="13"/>
        <v>0</v>
      </c>
      <c r="K104" s="54">
        <v>0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7"/>
      <c r="Y104" s="17"/>
    </row>
    <row r="105" spans="1:25" ht="15">
      <c r="A105" s="11" t="s">
        <v>363</v>
      </c>
      <c r="B105" s="5" t="s">
        <v>175</v>
      </c>
      <c r="C105" s="55"/>
      <c r="D105" s="55"/>
      <c r="E105" s="55"/>
      <c r="F105" s="54">
        <f t="shared" si="12"/>
        <v>0</v>
      </c>
      <c r="G105" s="54">
        <v>0</v>
      </c>
      <c r="H105" s="54">
        <v>0</v>
      </c>
      <c r="I105" s="54">
        <v>0</v>
      </c>
      <c r="J105" s="54">
        <f t="shared" si="13"/>
        <v>0</v>
      </c>
      <c r="K105" s="54">
        <v>0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7"/>
      <c r="Y105" s="17"/>
    </row>
    <row r="106" spans="1:25" ht="15">
      <c r="A106" s="12" t="s">
        <v>330</v>
      </c>
      <c r="B106" s="7" t="s">
        <v>176</v>
      </c>
      <c r="C106" s="58"/>
      <c r="D106" s="58"/>
      <c r="E106" s="58"/>
      <c r="F106" s="54">
        <f t="shared" si="12"/>
        <v>0</v>
      </c>
      <c r="G106" s="54">
        <f>SUM(D106:F106)</f>
        <v>0</v>
      </c>
      <c r="H106" s="54">
        <v>0</v>
      </c>
      <c r="I106" s="54">
        <f>SUM(E106:G106)</f>
        <v>0</v>
      </c>
      <c r="J106" s="54">
        <f t="shared" si="13"/>
        <v>0</v>
      </c>
      <c r="K106" s="54">
        <f>SUM(G106:J106)</f>
        <v>0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17"/>
      <c r="Y106" s="17"/>
    </row>
    <row r="107" spans="1:25" ht="15">
      <c r="A107" s="30" t="s">
        <v>177</v>
      </c>
      <c r="B107" s="5" t="s">
        <v>178</v>
      </c>
      <c r="C107" s="57"/>
      <c r="D107" s="57"/>
      <c r="E107" s="57"/>
      <c r="F107" s="54">
        <f t="shared" si="12"/>
        <v>0</v>
      </c>
      <c r="G107" s="54">
        <v>0</v>
      </c>
      <c r="H107" s="54">
        <v>0</v>
      </c>
      <c r="I107" s="54">
        <v>0</v>
      </c>
      <c r="J107" s="54">
        <f t="shared" si="13"/>
        <v>0</v>
      </c>
      <c r="K107" s="54">
        <v>0</v>
      </c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7"/>
      <c r="Y107" s="17"/>
    </row>
    <row r="108" spans="1:25" ht="15">
      <c r="A108" s="30" t="s">
        <v>179</v>
      </c>
      <c r="B108" s="5" t="s">
        <v>180</v>
      </c>
      <c r="C108" s="57"/>
      <c r="D108" s="57"/>
      <c r="E108" s="57"/>
      <c r="F108" s="64">
        <f t="shared" si="12"/>
        <v>0</v>
      </c>
      <c r="G108" s="64">
        <v>15096</v>
      </c>
      <c r="H108" s="64">
        <v>5807</v>
      </c>
      <c r="I108" s="64">
        <v>5807</v>
      </c>
      <c r="J108" s="64">
        <f t="shared" si="13"/>
        <v>0</v>
      </c>
      <c r="K108" s="64">
        <v>0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7"/>
      <c r="Y108" s="17"/>
    </row>
    <row r="109" spans="1:25" ht="15">
      <c r="A109" s="12" t="s">
        <v>181</v>
      </c>
      <c r="B109" s="7" t="s">
        <v>182</v>
      </c>
      <c r="C109" s="57">
        <v>32630</v>
      </c>
      <c r="D109" s="57">
        <v>536</v>
      </c>
      <c r="E109" s="57">
        <v>4294</v>
      </c>
      <c r="F109" s="54">
        <f t="shared" si="12"/>
        <v>37460</v>
      </c>
      <c r="G109" s="54">
        <v>36469</v>
      </c>
      <c r="H109" s="54">
        <v>36428</v>
      </c>
      <c r="I109" s="54">
        <v>31211</v>
      </c>
      <c r="J109" s="54">
        <v>923</v>
      </c>
      <c r="K109" s="54">
        <v>4294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7"/>
      <c r="Y109" s="17"/>
    </row>
    <row r="110" spans="1:25" ht="15">
      <c r="A110" s="30" t="s">
        <v>183</v>
      </c>
      <c r="B110" s="5" t="s">
        <v>184</v>
      </c>
      <c r="C110" s="57"/>
      <c r="D110" s="57"/>
      <c r="E110" s="57"/>
      <c r="F110" s="54">
        <f t="shared" si="12"/>
        <v>0</v>
      </c>
      <c r="G110" s="54">
        <v>0</v>
      </c>
      <c r="H110" s="54">
        <v>0</v>
      </c>
      <c r="I110" s="54">
        <v>0</v>
      </c>
      <c r="J110" s="54">
        <f t="shared" si="13"/>
        <v>0</v>
      </c>
      <c r="K110" s="54">
        <v>0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7"/>
      <c r="Y110" s="17"/>
    </row>
    <row r="111" spans="1:25" ht="15">
      <c r="A111" s="30" t="s">
        <v>185</v>
      </c>
      <c r="B111" s="5" t="s">
        <v>186</v>
      </c>
      <c r="C111" s="57"/>
      <c r="D111" s="57"/>
      <c r="E111" s="57"/>
      <c r="F111" s="54">
        <f t="shared" si="12"/>
        <v>0</v>
      </c>
      <c r="G111" s="54">
        <v>0</v>
      </c>
      <c r="H111" s="54">
        <v>0</v>
      </c>
      <c r="I111" s="54">
        <v>0</v>
      </c>
      <c r="J111" s="54">
        <f t="shared" si="13"/>
        <v>0</v>
      </c>
      <c r="K111" s="54">
        <v>0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7"/>
      <c r="Y111" s="17"/>
    </row>
    <row r="112" spans="1:25" ht="15">
      <c r="A112" s="30" t="s">
        <v>187</v>
      </c>
      <c r="B112" s="5" t="s">
        <v>188</v>
      </c>
      <c r="C112" s="57"/>
      <c r="D112" s="57"/>
      <c r="E112" s="57"/>
      <c r="F112" s="54">
        <f t="shared" si="12"/>
        <v>0</v>
      </c>
      <c r="G112" s="54">
        <v>0</v>
      </c>
      <c r="H112" s="54">
        <v>0</v>
      </c>
      <c r="I112" s="54">
        <v>0</v>
      </c>
      <c r="J112" s="54">
        <f t="shared" si="13"/>
        <v>0</v>
      </c>
      <c r="K112" s="54">
        <v>0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7"/>
      <c r="Y112" s="17"/>
    </row>
    <row r="113" spans="1:25" ht="15">
      <c r="A113" s="31" t="s">
        <v>331</v>
      </c>
      <c r="B113" s="32" t="s">
        <v>189</v>
      </c>
      <c r="C113" s="58">
        <f aca="true" t="shared" si="21" ref="C113:K113">SUM(C98:C112)</f>
        <v>32630</v>
      </c>
      <c r="D113" s="58">
        <f t="shared" si="21"/>
        <v>536</v>
      </c>
      <c r="E113" s="58">
        <f t="shared" si="21"/>
        <v>4294</v>
      </c>
      <c r="F113" s="58">
        <f t="shared" si="21"/>
        <v>37460</v>
      </c>
      <c r="G113" s="58">
        <f t="shared" si="21"/>
        <v>51565</v>
      </c>
      <c r="H113" s="58">
        <f t="shared" si="21"/>
        <v>42235</v>
      </c>
      <c r="I113" s="58">
        <f t="shared" si="21"/>
        <v>37018</v>
      </c>
      <c r="J113" s="54">
        <v>923</v>
      </c>
      <c r="K113" s="58">
        <f t="shared" si="21"/>
        <v>4294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7"/>
      <c r="Y113" s="17"/>
    </row>
    <row r="114" spans="1:25" ht="15">
      <c r="A114" s="30" t="s">
        <v>190</v>
      </c>
      <c r="B114" s="5" t="s">
        <v>191</v>
      </c>
      <c r="C114" s="57"/>
      <c r="D114" s="57"/>
      <c r="E114" s="57"/>
      <c r="F114" s="54">
        <f t="shared" si="12"/>
        <v>0</v>
      </c>
      <c r="G114" s="54">
        <v>0</v>
      </c>
      <c r="H114" s="54">
        <v>0</v>
      </c>
      <c r="I114" s="54">
        <v>0</v>
      </c>
      <c r="J114" s="54">
        <f t="shared" si="13"/>
        <v>0</v>
      </c>
      <c r="K114" s="54">
        <v>0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7"/>
      <c r="Y114" s="17"/>
    </row>
    <row r="115" spans="1:25" ht="15">
      <c r="A115" s="11" t="s">
        <v>192</v>
      </c>
      <c r="B115" s="5" t="s">
        <v>193</v>
      </c>
      <c r="C115" s="55"/>
      <c r="D115" s="55"/>
      <c r="E115" s="55"/>
      <c r="F115" s="54">
        <f t="shared" si="12"/>
        <v>0</v>
      </c>
      <c r="G115" s="54">
        <v>0</v>
      </c>
      <c r="H115" s="54">
        <v>0</v>
      </c>
      <c r="I115" s="54">
        <v>0</v>
      </c>
      <c r="J115" s="54">
        <f t="shared" si="13"/>
        <v>0</v>
      </c>
      <c r="K115" s="54">
        <v>0</v>
      </c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7"/>
      <c r="Y115" s="17"/>
    </row>
    <row r="116" spans="1:25" ht="15">
      <c r="A116" s="30" t="s">
        <v>364</v>
      </c>
      <c r="B116" s="5" t="s">
        <v>194</v>
      </c>
      <c r="C116" s="57"/>
      <c r="D116" s="57"/>
      <c r="E116" s="57"/>
      <c r="F116" s="54">
        <f t="shared" si="12"/>
        <v>0</v>
      </c>
      <c r="G116" s="54">
        <v>0</v>
      </c>
      <c r="H116" s="54">
        <v>0</v>
      </c>
      <c r="I116" s="54">
        <v>0</v>
      </c>
      <c r="J116" s="54">
        <f t="shared" si="13"/>
        <v>0</v>
      </c>
      <c r="K116" s="54">
        <v>0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7"/>
      <c r="Y116" s="17"/>
    </row>
    <row r="117" spans="1:25" ht="15">
      <c r="A117" s="30" t="s">
        <v>333</v>
      </c>
      <c r="B117" s="5" t="s">
        <v>195</v>
      </c>
      <c r="C117" s="57"/>
      <c r="D117" s="57"/>
      <c r="E117" s="57"/>
      <c r="F117" s="54">
        <f t="shared" si="12"/>
        <v>0</v>
      </c>
      <c r="G117" s="54">
        <v>0</v>
      </c>
      <c r="H117" s="54">
        <v>0</v>
      </c>
      <c r="I117" s="54">
        <v>0</v>
      </c>
      <c r="J117" s="54">
        <f t="shared" si="13"/>
        <v>0</v>
      </c>
      <c r="K117" s="54">
        <v>0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7"/>
      <c r="Y117" s="17"/>
    </row>
    <row r="118" spans="1:25" ht="15">
      <c r="A118" s="31" t="s">
        <v>334</v>
      </c>
      <c r="B118" s="32" t="s">
        <v>196</v>
      </c>
      <c r="C118" s="58">
        <f>SUM(C114:C117)</f>
        <v>0</v>
      </c>
      <c r="D118" s="58">
        <f>SUM(D114:D117)</f>
        <v>0</v>
      </c>
      <c r="E118" s="58">
        <f>SUM(E114:E117)</f>
        <v>0</v>
      </c>
      <c r="F118" s="58">
        <f>SUM(F114:F117)</f>
        <v>0</v>
      </c>
      <c r="G118" s="54">
        <v>0</v>
      </c>
      <c r="H118" s="54">
        <v>0</v>
      </c>
      <c r="I118" s="54">
        <v>0</v>
      </c>
      <c r="J118" s="54">
        <f t="shared" si="13"/>
        <v>0</v>
      </c>
      <c r="K118" s="54">
        <v>0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17"/>
      <c r="Y118" s="17"/>
    </row>
    <row r="119" spans="1:25" ht="15">
      <c r="A119" s="11" t="s">
        <v>197</v>
      </c>
      <c r="B119" s="5" t="s">
        <v>198</v>
      </c>
      <c r="C119" s="55"/>
      <c r="D119" s="55"/>
      <c r="E119" s="55"/>
      <c r="F119" s="54">
        <f t="shared" si="12"/>
        <v>0</v>
      </c>
      <c r="G119" s="54">
        <v>0</v>
      </c>
      <c r="H119" s="54">
        <v>0</v>
      </c>
      <c r="I119" s="54">
        <v>0</v>
      </c>
      <c r="J119" s="54">
        <f t="shared" si="13"/>
        <v>0</v>
      </c>
      <c r="K119" s="54">
        <v>0</v>
      </c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7"/>
      <c r="Y119" s="17"/>
    </row>
    <row r="120" spans="1:25" ht="15.75">
      <c r="A120" s="33" t="s">
        <v>368</v>
      </c>
      <c r="B120" s="34" t="s">
        <v>199</v>
      </c>
      <c r="C120" s="58">
        <f aca="true" t="shared" si="22" ref="C120:K120">SUM(C118,C113,C119)</f>
        <v>32630</v>
      </c>
      <c r="D120" s="58">
        <f t="shared" si="22"/>
        <v>536</v>
      </c>
      <c r="E120" s="58">
        <f t="shared" si="22"/>
        <v>4294</v>
      </c>
      <c r="F120" s="58">
        <f t="shared" si="22"/>
        <v>37460</v>
      </c>
      <c r="G120" s="58">
        <f t="shared" si="22"/>
        <v>51565</v>
      </c>
      <c r="H120" s="58">
        <f t="shared" si="22"/>
        <v>42235</v>
      </c>
      <c r="I120" s="58">
        <f t="shared" si="22"/>
        <v>37018</v>
      </c>
      <c r="J120" s="58">
        <f t="shared" si="22"/>
        <v>923</v>
      </c>
      <c r="K120" s="58">
        <f t="shared" si="22"/>
        <v>4294</v>
      </c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17"/>
      <c r="Y120" s="17"/>
    </row>
    <row r="121" spans="1:25" ht="15.75">
      <c r="A121" s="37" t="s">
        <v>404</v>
      </c>
      <c r="B121" s="38"/>
      <c r="C121" s="60">
        <f aca="true" t="shared" si="23" ref="C121:K121">SUM(C97,C120)</f>
        <v>228557</v>
      </c>
      <c r="D121" s="60">
        <f t="shared" si="23"/>
        <v>49653</v>
      </c>
      <c r="E121" s="60">
        <f t="shared" si="23"/>
        <v>4294</v>
      </c>
      <c r="F121" s="60">
        <f t="shared" si="23"/>
        <v>282504</v>
      </c>
      <c r="G121" s="60">
        <f t="shared" si="23"/>
        <v>388668</v>
      </c>
      <c r="H121" s="60">
        <f t="shared" si="23"/>
        <v>335084</v>
      </c>
      <c r="I121" s="60">
        <f t="shared" si="23"/>
        <v>232115</v>
      </c>
      <c r="J121" s="60">
        <f t="shared" si="23"/>
        <v>98675</v>
      </c>
      <c r="K121" s="60">
        <f t="shared" si="23"/>
        <v>4294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2:25" ht="15">
      <c r="B122" s="17"/>
      <c r="C122" s="17"/>
      <c r="D122" s="17"/>
      <c r="E122" s="17"/>
      <c r="F122" s="52"/>
      <c r="G122" s="52"/>
      <c r="H122" s="52"/>
      <c r="I122" s="52"/>
      <c r="J122" s="52"/>
      <c r="K122" s="52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2:25" ht="15">
      <c r="B123" s="17"/>
      <c r="C123" s="17"/>
      <c r="D123" s="17"/>
      <c r="E123" s="17"/>
      <c r="F123" s="52"/>
      <c r="G123" s="52"/>
      <c r="H123" s="52"/>
      <c r="I123" s="52"/>
      <c r="J123" s="52"/>
      <c r="K123" s="52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2:25" ht="15">
      <c r="B124" s="17"/>
      <c r="C124" s="17"/>
      <c r="D124" s="17"/>
      <c r="E124" s="17"/>
      <c r="F124" s="52"/>
      <c r="G124" s="52"/>
      <c r="H124" s="52"/>
      <c r="I124" s="52"/>
      <c r="J124" s="52"/>
      <c r="K124" s="52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2:25" ht="15">
      <c r="B125" s="17"/>
      <c r="C125" s="17"/>
      <c r="D125" s="17"/>
      <c r="E125" s="17"/>
      <c r="F125" s="52"/>
      <c r="G125" s="52"/>
      <c r="H125" s="52"/>
      <c r="I125" s="52"/>
      <c r="J125" s="52"/>
      <c r="K125" s="52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2:25" ht="15">
      <c r="B126" s="17"/>
      <c r="C126" s="17"/>
      <c r="D126" s="17"/>
      <c r="E126" s="17"/>
      <c r="F126" s="52"/>
      <c r="G126" s="52"/>
      <c r="H126" s="52"/>
      <c r="I126" s="52"/>
      <c r="J126" s="52"/>
      <c r="K126" s="52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2:25" ht="15">
      <c r="B127" s="17"/>
      <c r="C127" s="17"/>
      <c r="D127" s="17"/>
      <c r="E127" s="17"/>
      <c r="F127" s="52"/>
      <c r="G127" s="52"/>
      <c r="H127" s="52"/>
      <c r="I127" s="52"/>
      <c r="J127" s="52"/>
      <c r="K127" s="52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2:25" ht="15">
      <c r="B128" s="17"/>
      <c r="C128" s="17"/>
      <c r="D128" s="17"/>
      <c r="E128" s="17"/>
      <c r="F128" s="52"/>
      <c r="G128" s="52"/>
      <c r="H128" s="52"/>
      <c r="I128" s="52"/>
      <c r="J128" s="52"/>
      <c r="K128" s="52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2:25" ht="15">
      <c r="B129" s="17"/>
      <c r="C129" s="17"/>
      <c r="D129" s="17"/>
      <c r="E129" s="17"/>
      <c r="F129" s="52"/>
      <c r="G129" s="52"/>
      <c r="H129" s="52"/>
      <c r="I129" s="52"/>
      <c r="J129" s="52"/>
      <c r="K129" s="52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2:25" ht="15">
      <c r="B130" s="17"/>
      <c r="C130" s="17"/>
      <c r="D130" s="17"/>
      <c r="E130" s="17"/>
      <c r="F130" s="52"/>
      <c r="G130" s="52"/>
      <c r="H130" s="52"/>
      <c r="I130" s="52"/>
      <c r="J130" s="52"/>
      <c r="K130" s="52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2:25" ht="15">
      <c r="B131" s="17"/>
      <c r="C131" s="17"/>
      <c r="D131" s="17"/>
      <c r="E131" s="17"/>
      <c r="F131" s="52"/>
      <c r="G131" s="52"/>
      <c r="H131" s="52"/>
      <c r="I131" s="52"/>
      <c r="J131" s="52"/>
      <c r="K131" s="52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2:25" ht="15">
      <c r="B132" s="17"/>
      <c r="C132" s="17"/>
      <c r="D132" s="17"/>
      <c r="E132" s="17"/>
      <c r="F132" s="52"/>
      <c r="G132" s="52"/>
      <c r="H132" s="52"/>
      <c r="I132" s="52"/>
      <c r="J132" s="52"/>
      <c r="K132" s="52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2:25" ht="15">
      <c r="B133" s="17"/>
      <c r="C133" s="17"/>
      <c r="D133" s="17"/>
      <c r="E133" s="17"/>
      <c r="F133" s="52"/>
      <c r="G133" s="52"/>
      <c r="H133" s="52"/>
      <c r="I133" s="52"/>
      <c r="J133" s="52"/>
      <c r="K133" s="52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2:25" ht="15">
      <c r="B134" s="17"/>
      <c r="C134" s="17"/>
      <c r="D134" s="17"/>
      <c r="E134" s="17"/>
      <c r="F134" s="52"/>
      <c r="G134" s="52"/>
      <c r="H134" s="52"/>
      <c r="I134" s="52"/>
      <c r="J134" s="52"/>
      <c r="K134" s="52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2:25" ht="15">
      <c r="B135" s="17"/>
      <c r="C135" s="17"/>
      <c r="D135" s="17"/>
      <c r="E135" s="17"/>
      <c r="F135" s="52"/>
      <c r="G135" s="52"/>
      <c r="H135" s="52"/>
      <c r="I135" s="52"/>
      <c r="J135" s="52"/>
      <c r="K135" s="52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2:25" ht="15">
      <c r="B136" s="17"/>
      <c r="C136" s="17"/>
      <c r="D136" s="17"/>
      <c r="E136" s="17"/>
      <c r="F136" s="52"/>
      <c r="G136" s="52"/>
      <c r="H136" s="52"/>
      <c r="I136" s="52"/>
      <c r="J136" s="52"/>
      <c r="K136" s="52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2:25" ht="15">
      <c r="B137" s="17"/>
      <c r="C137" s="17"/>
      <c r="D137" s="17"/>
      <c r="E137" s="17"/>
      <c r="F137" s="52"/>
      <c r="G137" s="52"/>
      <c r="H137" s="52"/>
      <c r="I137" s="52"/>
      <c r="J137" s="52"/>
      <c r="K137" s="52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2:25" ht="15">
      <c r="B138" s="17"/>
      <c r="C138" s="17"/>
      <c r="D138" s="17"/>
      <c r="E138" s="17"/>
      <c r="F138" s="52"/>
      <c r="G138" s="52"/>
      <c r="H138" s="52"/>
      <c r="I138" s="52"/>
      <c r="J138" s="52"/>
      <c r="K138" s="52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2:25" ht="15">
      <c r="B139" s="17"/>
      <c r="C139" s="17"/>
      <c r="D139" s="17"/>
      <c r="E139" s="17"/>
      <c r="F139" s="52"/>
      <c r="G139" s="52"/>
      <c r="H139" s="52"/>
      <c r="I139" s="52"/>
      <c r="J139" s="52"/>
      <c r="K139" s="52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2:25" ht="15">
      <c r="B140" s="17"/>
      <c r="C140" s="17"/>
      <c r="D140" s="17"/>
      <c r="E140" s="17"/>
      <c r="F140" s="52"/>
      <c r="G140" s="52"/>
      <c r="H140" s="52"/>
      <c r="I140" s="52"/>
      <c r="J140" s="52"/>
      <c r="K140" s="52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2:25" ht="15">
      <c r="B141" s="17"/>
      <c r="C141" s="17"/>
      <c r="D141" s="17"/>
      <c r="E141" s="17"/>
      <c r="F141" s="52"/>
      <c r="G141" s="52"/>
      <c r="H141" s="52"/>
      <c r="I141" s="52"/>
      <c r="J141" s="52"/>
      <c r="K141" s="52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2:25" ht="15">
      <c r="B142" s="17"/>
      <c r="C142" s="17"/>
      <c r="D142" s="17"/>
      <c r="E142" s="17"/>
      <c r="F142" s="52"/>
      <c r="G142" s="52"/>
      <c r="H142" s="52"/>
      <c r="I142" s="52"/>
      <c r="J142" s="52"/>
      <c r="K142" s="52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2:25" ht="15">
      <c r="B143" s="17"/>
      <c r="C143" s="17"/>
      <c r="D143" s="17"/>
      <c r="E143" s="17"/>
      <c r="F143" s="52"/>
      <c r="G143" s="52"/>
      <c r="H143" s="52"/>
      <c r="I143" s="52"/>
      <c r="J143" s="52"/>
      <c r="K143" s="52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2:25" ht="15">
      <c r="B144" s="17"/>
      <c r="C144" s="17"/>
      <c r="D144" s="17"/>
      <c r="E144" s="17"/>
      <c r="F144" s="52"/>
      <c r="G144" s="52"/>
      <c r="H144" s="52"/>
      <c r="I144" s="52"/>
      <c r="J144" s="52"/>
      <c r="K144" s="52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2:25" ht="15">
      <c r="B145" s="17"/>
      <c r="C145" s="17"/>
      <c r="D145" s="17"/>
      <c r="E145" s="17"/>
      <c r="F145" s="52"/>
      <c r="G145" s="52"/>
      <c r="H145" s="52"/>
      <c r="I145" s="52"/>
      <c r="J145" s="52"/>
      <c r="K145" s="52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2:25" ht="15">
      <c r="B146" s="17"/>
      <c r="C146" s="17"/>
      <c r="D146" s="17"/>
      <c r="E146" s="17"/>
      <c r="F146" s="52"/>
      <c r="G146" s="52"/>
      <c r="H146" s="52"/>
      <c r="I146" s="52"/>
      <c r="J146" s="52"/>
      <c r="K146" s="52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2:25" ht="15">
      <c r="B147" s="17"/>
      <c r="C147" s="17"/>
      <c r="D147" s="17"/>
      <c r="E147" s="17"/>
      <c r="F147" s="52"/>
      <c r="G147" s="52"/>
      <c r="H147" s="52"/>
      <c r="I147" s="52"/>
      <c r="J147" s="52"/>
      <c r="K147" s="52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2:25" ht="15">
      <c r="B148" s="17"/>
      <c r="C148" s="17"/>
      <c r="D148" s="17"/>
      <c r="E148" s="17"/>
      <c r="F148" s="52"/>
      <c r="G148" s="52"/>
      <c r="H148" s="52"/>
      <c r="I148" s="52"/>
      <c r="J148" s="52"/>
      <c r="K148" s="52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2:25" ht="15">
      <c r="B149" s="17"/>
      <c r="C149" s="17"/>
      <c r="D149" s="17"/>
      <c r="E149" s="17"/>
      <c r="F149" s="52"/>
      <c r="G149" s="52"/>
      <c r="H149" s="52"/>
      <c r="I149" s="52"/>
      <c r="J149" s="52"/>
      <c r="K149" s="52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2:25" ht="15">
      <c r="B150" s="17"/>
      <c r="C150" s="17"/>
      <c r="D150" s="17"/>
      <c r="E150" s="17"/>
      <c r="F150" s="52"/>
      <c r="G150" s="52"/>
      <c r="H150" s="52"/>
      <c r="I150" s="52"/>
      <c r="J150" s="52"/>
      <c r="K150" s="52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2:25" ht="15">
      <c r="B151" s="17"/>
      <c r="C151" s="17"/>
      <c r="D151" s="17"/>
      <c r="E151" s="17"/>
      <c r="F151" s="52"/>
      <c r="G151" s="52"/>
      <c r="H151" s="52"/>
      <c r="I151" s="52"/>
      <c r="J151" s="52"/>
      <c r="K151" s="52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2:25" ht="15">
      <c r="B152" s="17"/>
      <c r="C152" s="17"/>
      <c r="D152" s="17"/>
      <c r="E152" s="17"/>
      <c r="F152" s="52"/>
      <c r="G152" s="52"/>
      <c r="H152" s="52"/>
      <c r="I152" s="52"/>
      <c r="J152" s="52"/>
      <c r="K152" s="52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2:25" ht="15">
      <c r="B153" s="17"/>
      <c r="C153" s="17"/>
      <c r="D153" s="17"/>
      <c r="E153" s="17"/>
      <c r="F153" s="52"/>
      <c r="G153" s="52"/>
      <c r="H153" s="52"/>
      <c r="I153" s="52"/>
      <c r="J153" s="52"/>
      <c r="K153" s="52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2:25" ht="15">
      <c r="B154" s="17"/>
      <c r="C154" s="17"/>
      <c r="D154" s="17"/>
      <c r="E154" s="17"/>
      <c r="F154" s="52"/>
      <c r="G154" s="52"/>
      <c r="H154" s="52"/>
      <c r="I154" s="52"/>
      <c r="J154" s="52"/>
      <c r="K154" s="52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2:25" ht="15">
      <c r="B155" s="17"/>
      <c r="C155" s="17"/>
      <c r="D155" s="17"/>
      <c r="E155" s="17"/>
      <c r="F155" s="52"/>
      <c r="G155" s="52"/>
      <c r="H155" s="52"/>
      <c r="I155" s="52"/>
      <c r="J155" s="52"/>
      <c r="K155" s="52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2:25" ht="15">
      <c r="B156" s="17"/>
      <c r="C156" s="17"/>
      <c r="D156" s="17"/>
      <c r="E156" s="17"/>
      <c r="F156" s="52"/>
      <c r="G156" s="52"/>
      <c r="H156" s="52"/>
      <c r="I156" s="52"/>
      <c r="J156" s="52"/>
      <c r="K156" s="52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2:25" ht="15">
      <c r="B157" s="17"/>
      <c r="C157" s="17"/>
      <c r="D157" s="17"/>
      <c r="E157" s="17"/>
      <c r="F157" s="52"/>
      <c r="G157" s="52"/>
      <c r="H157" s="52"/>
      <c r="I157" s="52"/>
      <c r="J157" s="52"/>
      <c r="K157" s="52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2:25" ht="15">
      <c r="B158" s="17"/>
      <c r="C158" s="17"/>
      <c r="D158" s="17"/>
      <c r="E158" s="17"/>
      <c r="F158" s="52"/>
      <c r="G158" s="52"/>
      <c r="H158" s="52"/>
      <c r="I158" s="52"/>
      <c r="J158" s="52"/>
      <c r="K158" s="52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2:25" ht="15">
      <c r="B159" s="17"/>
      <c r="C159" s="17"/>
      <c r="D159" s="17"/>
      <c r="E159" s="17"/>
      <c r="F159" s="52"/>
      <c r="G159" s="52"/>
      <c r="H159" s="52"/>
      <c r="I159" s="52"/>
      <c r="J159" s="52"/>
      <c r="K159" s="52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2:25" ht="15">
      <c r="B160" s="17"/>
      <c r="C160" s="17"/>
      <c r="D160" s="17"/>
      <c r="E160" s="17"/>
      <c r="F160" s="52"/>
      <c r="G160" s="52"/>
      <c r="H160" s="52"/>
      <c r="I160" s="52"/>
      <c r="J160" s="52"/>
      <c r="K160" s="52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2:25" ht="15">
      <c r="B161" s="17"/>
      <c r="C161" s="17"/>
      <c r="D161" s="17"/>
      <c r="E161" s="17"/>
      <c r="F161" s="52"/>
      <c r="G161" s="52"/>
      <c r="H161" s="52"/>
      <c r="I161" s="52"/>
      <c r="J161" s="52"/>
      <c r="K161" s="52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2:25" ht="15">
      <c r="B162" s="17"/>
      <c r="C162" s="17"/>
      <c r="D162" s="17"/>
      <c r="E162" s="17"/>
      <c r="F162" s="52"/>
      <c r="G162" s="52"/>
      <c r="H162" s="52"/>
      <c r="I162" s="52"/>
      <c r="J162" s="52"/>
      <c r="K162" s="52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2:25" ht="15">
      <c r="B163" s="17"/>
      <c r="C163" s="17"/>
      <c r="D163" s="17"/>
      <c r="E163" s="17"/>
      <c r="F163" s="52"/>
      <c r="G163" s="52"/>
      <c r="H163" s="52"/>
      <c r="I163" s="52"/>
      <c r="J163" s="52"/>
      <c r="K163" s="52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2:25" ht="15">
      <c r="B164" s="17"/>
      <c r="C164" s="17"/>
      <c r="D164" s="17"/>
      <c r="E164" s="17"/>
      <c r="F164" s="52"/>
      <c r="G164" s="52"/>
      <c r="H164" s="52"/>
      <c r="I164" s="52"/>
      <c r="J164" s="52"/>
      <c r="K164" s="52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2:25" ht="15">
      <c r="B165" s="17"/>
      <c r="C165" s="17"/>
      <c r="D165" s="17"/>
      <c r="E165" s="17"/>
      <c r="F165" s="52"/>
      <c r="G165" s="52"/>
      <c r="H165" s="52"/>
      <c r="I165" s="52"/>
      <c r="J165" s="52"/>
      <c r="K165" s="52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2:25" ht="15">
      <c r="B166" s="17"/>
      <c r="C166" s="17"/>
      <c r="D166" s="17"/>
      <c r="E166" s="17"/>
      <c r="F166" s="52"/>
      <c r="G166" s="52"/>
      <c r="H166" s="52"/>
      <c r="I166" s="52"/>
      <c r="J166" s="52"/>
      <c r="K166" s="52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2:25" ht="15">
      <c r="B167" s="17"/>
      <c r="C167" s="17"/>
      <c r="D167" s="17"/>
      <c r="E167" s="17"/>
      <c r="F167" s="52"/>
      <c r="G167" s="52"/>
      <c r="H167" s="52"/>
      <c r="I167" s="52"/>
      <c r="J167" s="52"/>
      <c r="K167" s="52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2:25" ht="15">
      <c r="B168" s="17"/>
      <c r="C168" s="17"/>
      <c r="D168" s="17"/>
      <c r="E168" s="17"/>
      <c r="F168" s="52"/>
      <c r="G168" s="52"/>
      <c r="H168" s="52"/>
      <c r="I168" s="52"/>
      <c r="J168" s="52"/>
      <c r="K168" s="52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2:25" ht="15">
      <c r="B169" s="17"/>
      <c r="C169" s="17"/>
      <c r="D169" s="17"/>
      <c r="E169" s="17"/>
      <c r="F169" s="52"/>
      <c r="G169" s="52"/>
      <c r="H169" s="52"/>
      <c r="I169" s="52"/>
      <c r="J169" s="52"/>
      <c r="K169" s="52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2:25" ht="15">
      <c r="B170" s="17"/>
      <c r="C170" s="17"/>
      <c r="D170" s="17"/>
      <c r="E170" s="17"/>
      <c r="F170" s="52"/>
      <c r="G170" s="52"/>
      <c r="H170" s="52"/>
      <c r="I170" s="52"/>
      <c r="J170" s="52"/>
      <c r="K170" s="52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</sheetData>
  <sheetProtection/>
  <mergeCells count="2">
    <mergeCell ref="A1:K1"/>
    <mergeCell ref="A2:K2"/>
  </mergeCells>
  <printOptions/>
  <pageMargins left="0.5118110236220472" right="0.5118110236220472" top="0.35433070866141736" bottom="0.35433070866141736" header="0.21" footer="0.31496062992125984"/>
  <pageSetup fitToHeight="1" fitToWidth="1" horizontalDpi="600" verticalDpi="600" orientation="portrait" paperSize="8" scale="64" r:id="rId1"/>
  <headerFooter alignWithMargins="0">
    <oddHeader>&amp;C5/2016./V.31./ önkormányzati rendelet 2. sz.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91.57421875" style="0" customWidth="1"/>
    <col min="2" max="2" width="8.71093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10" width="14.00390625" style="0" customWidth="1"/>
    <col min="11" max="11" width="17.57421875" style="0" customWidth="1"/>
  </cols>
  <sheetData>
    <row r="1" spans="1:11" ht="24" customHeight="1">
      <c r="A1" s="221" t="s">
        <v>505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4" customHeight="1">
      <c r="A2" s="219" t="s">
        <v>424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ht="18">
      <c r="A3" s="40"/>
    </row>
    <row r="4" ht="15">
      <c r="A4" s="4"/>
    </row>
    <row r="5" spans="1:11" ht="39">
      <c r="A5" s="2" t="s">
        <v>28</v>
      </c>
      <c r="B5" s="3" t="s">
        <v>1</v>
      </c>
      <c r="C5" s="62" t="s">
        <v>461</v>
      </c>
      <c r="D5" s="62" t="s">
        <v>462</v>
      </c>
      <c r="E5" s="62" t="s">
        <v>463</v>
      </c>
      <c r="F5" s="63" t="s">
        <v>474</v>
      </c>
      <c r="G5" s="63" t="s">
        <v>473</v>
      </c>
      <c r="H5" s="63" t="s">
        <v>502</v>
      </c>
      <c r="I5" s="62" t="s">
        <v>461</v>
      </c>
      <c r="J5" s="62" t="s">
        <v>462</v>
      </c>
      <c r="K5" s="62" t="s">
        <v>463</v>
      </c>
    </row>
    <row r="6" spans="1:11" ht="15" customHeight="1">
      <c r="A6" s="24" t="s">
        <v>200</v>
      </c>
      <c r="B6" s="6" t="s">
        <v>201</v>
      </c>
      <c r="C6" s="64">
        <v>64656</v>
      </c>
      <c r="D6" s="64"/>
      <c r="E6" s="64"/>
      <c r="F6" s="64">
        <f>SUM(C6:E6)</f>
        <v>64656</v>
      </c>
      <c r="G6" s="64">
        <v>56568</v>
      </c>
      <c r="H6" s="64">
        <v>56568</v>
      </c>
      <c r="I6" s="64">
        <v>56568</v>
      </c>
      <c r="J6" s="64">
        <f>H6-I6</f>
        <v>0</v>
      </c>
      <c r="K6" s="64">
        <v>0</v>
      </c>
    </row>
    <row r="7" spans="1:11" ht="15" customHeight="1">
      <c r="A7" s="5" t="s">
        <v>202</v>
      </c>
      <c r="B7" s="6" t="s">
        <v>203</v>
      </c>
      <c r="C7" s="64">
        <v>63966</v>
      </c>
      <c r="D7" s="64"/>
      <c r="E7" s="64"/>
      <c r="F7" s="64">
        <f aca="true" t="shared" si="0" ref="F7:F70">SUM(C7:E7)</f>
        <v>63966</v>
      </c>
      <c r="G7" s="64">
        <v>64275</v>
      </c>
      <c r="H7" s="64">
        <v>64275</v>
      </c>
      <c r="I7" s="64">
        <v>64275</v>
      </c>
      <c r="J7" s="64">
        <f aca="true" t="shared" si="1" ref="J7:J70">H7-I7</f>
        <v>0</v>
      </c>
      <c r="K7" s="64">
        <v>0</v>
      </c>
    </row>
    <row r="8" spans="1:11" ht="15" customHeight="1">
      <c r="A8" s="5" t="s">
        <v>204</v>
      </c>
      <c r="B8" s="6" t="s">
        <v>205</v>
      </c>
      <c r="C8" s="64">
        <v>29721</v>
      </c>
      <c r="D8" s="64">
        <v>9907</v>
      </c>
      <c r="E8" s="64"/>
      <c r="F8" s="64">
        <f t="shared" si="0"/>
        <v>39628</v>
      </c>
      <c r="G8" s="64">
        <v>52682</v>
      </c>
      <c r="H8" s="64">
        <v>52682</v>
      </c>
      <c r="I8" s="64">
        <v>52682</v>
      </c>
      <c r="J8" s="64">
        <f t="shared" si="1"/>
        <v>0</v>
      </c>
      <c r="K8" s="64">
        <v>0</v>
      </c>
    </row>
    <row r="9" spans="1:11" ht="15" customHeight="1">
      <c r="A9" s="5" t="s">
        <v>206</v>
      </c>
      <c r="B9" s="6" t="s">
        <v>207</v>
      </c>
      <c r="C9" s="64">
        <v>2995</v>
      </c>
      <c r="D9" s="64"/>
      <c r="E9" s="64"/>
      <c r="F9" s="64">
        <f t="shared" si="0"/>
        <v>2995</v>
      </c>
      <c r="G9" s="64">
        <v>3149</v>
      </c>
      <c r="H9" s="64">
        <v>3149</v>
      </c>
      <c r="I9" s="64">
        <v>3149</v>
      </c>
      <c r="J9" s="64">
        <f t="shared" si="1"/>
        <v>0</v>
      </c>
      <c r="K9" s="64">
        <v>0</v>
      </c>
    </row>
    <row r="10" spans="1:11" ht="15" customHeight="1">
      <c r="A10" s="5" t="s">
        <v>208</v>
      </c>
      <c r="B10" s="6" t="s">
        <v>209</v>
      </c>
      <c r="C10" s="64"/>
      <c r="D10" s="64"/>
      <c r="E10" s="64"/>
      <c r="F10" s="64">
        <f t="shared" si="0"/>
        <v>0</v>
      </c>
      <c r="G10" s="64">
        <v>6623</v>
      </c>
      <c r="H10" s="64">
        <v>6623</v>
      </c>
      <c r="I10" s="64">
        <v>6623</v>
      </c>
      <c r="J10" s="64">
        <f t="shared" si="1"/>
        <v>0</v>
      </c>
      <c r="K10" s="64">
        <v>0</v>
      </c>
    </row>
    <row r="11" spans="1:11" ht="15" customHeight="1">
      <c r="A11" s="5" t="s">
        <v>210</v>
      </c>
      <c r="B11" s="6" t="s">
        <v>211</v>
      </c>
      <c r="C11" s="64"/>
      <c r="D11" s="64"/>
      <c r="E11" s="64"/>
      <c r="F11" s="64">
        <f t="shared" si="0"/>
        <v>0</v>
      </c>
      <c r="G11" s="64">
        <v>2960</v>
      </c>
      <c r="H11" s="64">
        <v>2960</v>
      </c>
      <c r="I11" s="64">
        <v>2960</v>
      </c>
      <c r="J11" s="64">
        <f t="shared" si="1"/>
        <v>0</v>
      </c>
      <c r="K11" s="64">
        <v>0</v>
      </c>
    </row>
    <row r="12" spans="1:11" ht="15" customHeight="1">
      <c r="A12" s="7" t="s">
        <v>407</v>
      </c>
      <c r="B12" s="8" t="s">
        <v>212</v>
      </c>
      <c r="C12" s="54">
        <f aca="true" t="shared" si="2" ref="C12:K12">SUM(C6:C11)</f>
        <v>161338</v>
      </c>
      <c r="D12" s="54">
        <f t="shared" si="2"/>
        <v>9907</v>
      </c>
      <c r="E12" s="54">
        <f t="shared" si="2"/>
        <v>0</v>
      </c>
      <c r="F12" s="54">
        <f t="shared" si="2"/>
        <v>171245</v>
      </c>
      <c r="G12" s="54">
        <f t="shared" si="2"/>
        <v>186257</v>
      </c>
      <c r="H12" s="54">
        <f t="shared" si="2"/>
        <v>186257</v>
      </c>
      <c r="I12" s="54">
        <f t="shared" si="2"/>
        <v>186257</v>
      </c>
      <c r="J12" s="64">
        <f t="shared" si="1"/>
        <v>0</v>
      </c>
      <c r="K12" s="54">
        <f t="shared" si="2"/>
        <v>0</v>
      </c>
    </row>
    <row r="13" spans="1:11" ht="15" customHeight="1">
      <c r="A13" s="5" t="s">
        <v>213</v>
      </c>
      <c r="B13" s="6" t="s">
        <v>214</v>
      </c>
      <c r="C13" s="64"/>
      <c r="D13" s="64"/>
      <c r="E13" s="64"/>
      <c r="F13" s="64">
        <f t="shared" si="0"/>
        <v>0</v>
      </c>
      <c r="G13" s="64">
        <v>0</v>
      </c>
      <c r="H13" s="64">
        <v>0</v>
      </c>
      <c r="I13" s="64">
        <v>0</v>
      </c>
      <c r="J13" s="64">
        <f t="shared" si="1"/>
        <v>0</v>
      </c>
      <c r="K13" s="64">
        <v>0</v>
      </c>
    </row>
    <row r="14" spans="1:11" ht="15" customHeight="1">
      <c r="A14" s="5" t="s">
        <v>215</v>
      </c>
      <c r="B14" s="6" t="s">
        <v>216</v>
      </c>
      <c r="C14" s="64"/>
      <c r="D14" s="64"/>
      <c r="E14" s="64"/>
      <c r="F14" s="64">
        <f t="shared" si="0"/>
        <v>0</v>
      </c>
      <c r="G14" s="64">
        <v>0</v>
      </c>
      <c r="H14" s="64">
        <v>0</v>
      </c>
      <c r="I14" s="64">
        <v>0</v>
      </c>
      <c r="J14" s="64">
        <f t="shared" si="1"/>
        <v>0</v>
      </c>
      <c r="K14" s="64">
        <v>0</v>
      </c>
    </row>
    <row r="15" spans="1:11" ht="15" customHeight="1">
      <c r="A15" s="5" t="s">
        <v>369</v>
      </c>
      <c r="B15" s="6" t="s">
        <v>217</v>
      </c>
      <c r="C15" s="64"/>
      <c r="D15" s="64"/>
      <c r="E15" s="64"/>
      <c r="F15" s="64">
        <f t="shared" si="0"/>
        <v>0</v>
      </c>
      <c r="G15" s="64">
        <v>0</v>
      </c>
      <c r="H15" s="64">
        <v>0</v>
      </c>
      <c r="I15" s="64">
        <v>0</v>
      </c>
      <c r="J15" s="64">
        <f t="shared" si="1"/>
        <v>0</v>
      </c>
      <c r="K15" s="64">
        <v>0</v>
      </c>
    </row>
    <row r="16" spans="1:11" ht="15" customHeight="1">
      <c r="A16" s="5" t="s">
        <v>370</v>
      </c>
      <c r="B16" s="6" t="s">
        <v>218</v>
      </c>
      <c r="C16" s="64"/>
      <c r="D16" s="64"/>
      <c r="E16" s="64"/>
      <c r="F16" s="64">
        <f t="shared" si="0"/>
        <v>0</v>
      </c>
      <c r="G16" s="64">
        <v>0</v>
      </c>
      <c r="H16" s="64">
        <v>0</v>
      </c>
      <c r="I16" s="64">
        <v>0</v>
      </c>
      <c r="J16" s="64">
        <f t="shared" si="1"/>
        <v>0</v>
      </c>
      <c r="K16" s="64">
        <v>0</v>
      </c>
    </row>
    <row r="17" spans="1:11" ht="15" customHeight="1">
      <c r="A17" s="5" t="s">
        <v>371</v>
      </c>
      <c r="B17" s="6" t="s">
        <v>219</v>
      </c>
      <c r="C17" s="64"/>
      <c r="D17" s="64">
        <v>3206</v>
      </c>
      <c r="E17" s="64"/>
      <c r="F17" s="64">
        <f t="shared" si="0"/>
        <v>3206</v>
      </c>
      <c r="G17" s="64">
        <v>16565</v>
      </c>
      <c r="H17" s="64">
        <v>16565</v>
      </c>
      <c r="I17" s="64">
        <v>0</v>
      </c>
      <c r="J17" s="64">
        <f t="shared" si="1"/>
        <v>16565</v>
      </c>
      <c r="K17" s="64"/>
    </row>
    <row r="18" spans="1:11" ht="15" customHeight="1">
      <c r="A18" s="32" t="s">
        <v>408</v>
      </c>
      <c r="B18" s="42" t="s">
        <v>220</v>
      </c>
      <c r="C18" s="54">
        <f aca="true" t="shared" si="3" ref="C18:K18">SUM(C12:C17)</f>
        <v>161338</v>
      </c>
      <c r="D18" s="54">
        <f t="shared" si="3"/>
        <v>13113</v>
      </c>
      <c r="E18" s="54">
        <f t="shared" si="3"/>
        <v>0</v>
      </c>
      <c r="F18" s="54">
        <f t="shared" si="3"/>
        <v>174451</v>
      </c>
      <c r="G18" s="54">
        <f t="shared" si="3"/>
        <v>202822</v>
      </c>
      <c r="H18" s="54">
        <f t="shared" si="3"/>
        <v>202822</v>
      </c>
      <c r="I18" s="54">
        <f t="shared" si="3"/>
        <v>186257</v>
      </c>
      <c r="J18" s="54">
        <f t="shared" si="3"/>
        <v>16565</v>
      </c>
      <c r="K18" s="54">
        <f t="shared" si="3"/>
        <v>0</v>
      </c>
    </row>
    <row r="19" spans="1:11" ht="15" customHeight="1">
      <c r="A19" s="5" t="s">
        <v>375</v>
      </c>
      <c r="B19" s="6" t="s">
        <v>229</v>
      </c>
      <c r="C19" s="64"/>
      <c r="D19" s="64"/>
      <c r="E19" s="64"/>
      <c r="F19" s="64">
        <f t="shared" si="0"/>
        <v>0</v>
      </c>
      <c r="G19" s="64">
        <v>0</v>
      </c>
      <c r="H19" s="64">
        <v>0</v>
      </c>
      <c r="I19" s="64">
        <v>0</v>
      </c>
      <c r="J19" s="64">
        <f t="shared" si="1"/>
        <v>0</v>
      </c>
      <c r="K19" s="64">
        <v>0</v>
      </c>
    </row>
    <row r="20" spans="1:11" ht="15" customHeight="1">
      <c r="A20" s="5" t="s">
        <v>376</v>
      </c>
      <c r="B20" s="6" t="s">
        <v>230</v>
      </c>
      <c r="C20" s="64"/>
      <c r="D20" s="64"/>
      <c r="E20" s="64"/>
      <c r="F20" s="64">
        <f t="shared" si="0"/>
        <v>0</v>
      </c>
      <c r="G20" s="64">
        <v>0</v>
      </c>
      <c r="H20" s="64">
        <v>0</v>
      </c>
      <c r="I20" s="64">
        <v>0</v>
      </c>
      <c r="J20" s="64">
        <f t="shared" si="1"/>
        <v>0</v>
      </c>
      <c r="K20" s="64">
        <v>0</v>
      </c>
    </row>
    <row r="21" spans="1:11" ht="15" customHeight="1">
      <c r="A21" s="7" t="s">
        <v>410</v>
      </c>
      <c r="B21" s="8" t="s">
        <v>231</v>
      </c>
      <c r="C21" s="64">
        <f aca="true" t="shared" si="4" ref="C21:K21">SUM(C19:C20)</f>
        <v>0</v>
      </c>
      <c r="D21" s="64">
        <f t="shared" si="4"/>
        <v>0</v>
      </c>
      <c r="E21" s="64">
        <f t="shared" si="4"/>
        <v>0</v>
      </c>
      <c r="F21" s="64">
        <f t="shared" si="4"/>
        <v>0</v>
      </c>
      <c r="G21" s="64">
        <f t="shared" si="4"/>
        <v>0</v>
      </c>
      <c r="H21" s="64">
        <v>0</v>
      </c>
      <c r="I21" s="64">
        <f t="shared" si="4"/>
        <v>0</v>
      </c>
      <c r="J21" s="64">
        <f t="shared" si="1"/>
        <v>0</v>
      </c>
      <c r="K21" s="64">
        <f t="shared" si="4"/>
        <v>0</v>
      </c>
    </row>
    <row r="22" spans="1:11" ht="15" customHeight="1">
      <c r="A22" s="5" t="s">
        <v>377</v>
      </c>
      <c r="B22" s="6" t="s">
        <v>232</v>
      </c>
      <c r="C22" s="64"/>
      <c r="D22" s="64"/>
      <c r="E22" s="64"/>
      <c r="F22" s="64">
        <f t="shared" si="0"/>
        <v>0</v>
      </c>
      <c r="G22" s="64">
        <v>0</v>
      </c>
      <c r="H22" s="64">
        <v>0</v>
      </c>
      <c r="I22" s="64">
        <v>0</v>
      </c>
      <c r="J22" s="64">
        <f t="shared" si="1"/>
        <v>0</v>
      </c>
      <c r="K22" s="64">
        <v>0</v>
      </c>
    </row>
    <row r="23" spans="1:11" ht="15" customHeight="1">
      <c r="A23" s="5" t="s">
        <v>378</v>
      </c>
      <c r="B23" s="6" t="s">
        <v>233</v>
      </c>
      <c r="C23" s="64"/>
      <c r="D23" s="64"/>
      <c r="E23" s="64"/>
      <c r="F23" s="64">
        <f t="shared" si="0"/>
        <v>0</v>
      </c>
      <c r="G23" s="64">
        <v>0</v>
      </c>
      <c r="H23" s="64">
        <v>0</v>
      </c>
      <c r="I23" s="64">
        <v>0</v>
      </c>
      <c r="J23" s="64">
        <f t="shared" si="1"/>
        <v>0</v>
      </c>
      <c r="K23" s="64">
        <v>0</v>
      </c>
    </row>
    <row r="24" spans="1:11" ht="15" customHeight="1">
      <c r="A24" s="5" t="s">
        <v>379</v>
      </c>
      <c r="B24" s="6" t="s">
        <v>234</v>
      </c>
      <c r="C24" s="64"/>
      <c r="D24" s="64"/>
      <c r="E24" s="64"/>
      <c r="F24" s="64">
        <f t="shared" si="0"/>
        <v>0</v>
      </c>
      <c r="G24" s="64">
        <v>0</v>
      </c>
      <c r="H24" s="64">
        <v>0</v>
      </c>
      <c r="I24" s="64">
        <v>0</v>
      </c>
      <c r="J24" s="64">
        <f t="shared" si="1"/>
        <v>0</v>
      </c>
      <c r="K24" s="64">
        <v>0</v>
      </c>
    </row>
    <row r="25" spans="1:11" ht="15" customHeight="1">
      <c r="A25" s="5" t="s">
        <v>380</v>
      </c>
      <c r="B25" s="6" t="s">
        <v>235</v>
      </c>
      <c r="C25" s="64">
        <v>30000</v>
      </c>
      <c r="D25" s="64"/>
      <c r="E25" s="64"/>
      <c r="F25" s="64">
        <f t="shared" si="0"/>
        <v>30000</v>
      </c>
      <c r="G25" s="64">
        <v>43395</v>
      </c>
      <c r="H25" s="64">
        <v>41543</v>
      </c>
      <c r="I25" s="64">
        <v>41543</v>
      </c>
      <c r="J25" s="64">
        <f t="shared" si="1"/>
        <v>0</v>
      </c>
      <c r="K25" s="64">
        <v>0</v>
      </c>
    </row>
    <row r="26" spans="1:11" ht="15" customHeight="1">
      <c r="A26" s="5" t="s">
        <v>381</v>
      </c>
      <c r="B26" s="6" t="s">
        <v>236</v>
      </c>
      <c r="C26" s="64"/>
      <c r="D26" s="64"/>
      <c r="E26" s="64"/>
      <c r="F26" s="64">
        <f t="shared" si="0"/>
        <v>0</v>
      </c>
      <c r="G26" s="64">
        <v>0</v>
      </c>
      <c r="H26" s="64">
        <v>0</v>
      </c>
      <c r="I26" s="64">
        <v>0</v>
      </c>
      <c r="J26" s="64">
        <f t="shared" si="1"/>
        <v>0</v>
      </c>
      <c r="K26" s="64">
        <v>0</v>
      </c>
    </row>
    <row r="27" spans="1:11" ht="15" customHeight="1">
      <c r="A27" s="5" t="s">
        <v>237</v>
      </c>
      <c r="B27" s="6" t="s">
        <v>238</v>
      </c>
      <c r="C27" s="64"/>
      <c r="D27" s="64"/>
      <c r="E27" s="64"/>
      <c r="F27" s="64">
        <f t="shared" si="0"/>
        <v>0</v>
      </c>
      <c r="G27" s="64">
        <v>0</v>
      </c>
      <c r="H27" s="64">
        <v>0</v>
      </c>
      <c r="I27" s="64">
        <v>0</v>
      </c>
      <c r="J27" s="64">
        <f t="shared" si="1"/>
        <v>0</v>
      </c>
      <c r="K27" s="64">
        <v>0</v>
      </c>
    </row>
    <row r="28" spans="1:11" ht="15" customHeight="1">
      <c r="A28" s="5" t="s">
        <v>382</v>
      </c>
      <c r="B28" s="6" t="s">
        <v>239</v>
      </c>
      <c r="C28" s="64">
        <v>8000</v>
      </c>
      <c r="D28" s="64"/>
      <c r="E28" s="64"/>
      <c r="F28" s="64">
        <f t="shared" si="0"/>
        <v>8000</v>
      </c>
      <c r="G28" s="64">
        <v>10390</v>
      </c>
      <c r="H28" s="64">
        <v>9137</v>
      </c>
      <c r="I28" s="64">
        <v>9137</v>
      </c>
      <c r="J28" s="64">
        <f t="shared" si="1"/>
        <v>0</v>
      </c>
      <c r="K28" s="64">
        <v>0</v>
      </c>
    </row>
    <row r="29" spans="1:11" ht="15" customHeight="1">
      <c r="A29" s="5" t="s">
        <v>383</v>
      </c>
      <c r="B29" s="6" t="s">
        <v>240</v>
      </c>
      <c r="C29" s="64">
        <v>500</v>
      </c>
      <c r="D29" s="64"/>
      <c r="E29" s="64"/>
      <c r="F29" s="64">
        <f t="shared" si="0"/>
        <v>500</v>
      </c>
      <c r="G29" s="64">
        <v>854</v>
      </c>
      <c r="H29" s="64">
        <v>281</v>
      </c>
      <c r="I29" s="64">
        <v>281</v>
      </c>
      <c r="J29" s="64">
        <f t="shared" si="1"/>
        <v>0</v>
      </c>
      <c r="K29" s="64">
        <v>0</v>
      </c>
    </row>
    <row r="30" spans="1:11" ht="15" customHeight="1">
      <c r="A30" s="7" t="s">
        <v>411</v>
      </c>
      <c r="B30" s="8" t="s">
        <v>241</v>
      </c>
      <c r="C30" s="54">
        <f aca="true" t="shared" si="5" ref="C30:K30">SUM(C25:C29)</f>
        <v>38500</v>
      </c>
      <c r="D30" s="54">
        <f t="shared" si="5"/>
        <v>0</v>
      </c>
      <c r="E30" s="54">
        <f t="shared" si="5"/>
        <v>0</v>
      </c>
      <c r="F30" s="54">
        <f t="shared" si="5"/>
        <v>38500</v>
      </c>
      <c r="G30" s="54">
        <f t="shared" si="5"/>
        <v>54639</v>
      </c>
      <c r="H30" s="54">
        <f t="shared" si="5"/>
        <v>50961</v>
      </c>
      <c r="I30" s="54">
        <f t="shared" si="5"/>
        <v>50961</v>
      </c>
      <c r="J30" s="64">
        <f t="shared" si="1"/>
        <v>0</v>
      </c>
      <c r="K30" s="54">
        <f t="shared" si="5"/>
        <v>0</v>
      </c>
    </row>
    <row r="31" spans="1:11" ht="15" customHeight="1">
      <c r="A31" s="5" t="s">
        <v>384</v>
      </c>
      <c r="B31" s="6" t="s">
        <v>242</v>
      </c>
      <c r="C31" s="64"/>
      <c r="D31" s="64"/>
      <c r="E31" s="64"/>
      <c r="F31" s="64">
        <f t="shared" si="0"/>
        <v>0</v>
      </c>
      <c r="G31" s="64">
        <v>1289</v>
      </c>
      <c r="H31" s="64">
        <v>379</v>
      </c>
      <c r="I31" s="64">
        <v>379</v>
      </c>
      <c r="J31" s="64">
        <f t="shared" si="1"/>
        <v>0</v>
      </c>
      <c r="K31" s="64">
        <v>0</v>
      </c>
    </row>
    <row r="32" spans="1:11" ht="15" customHeight="1">
      <c r="A32" s="32" t="s">
        <v>412</v>
      </c>
      <c r="B32" s="42" t="s">
        <v>243</v>
      </c>
      <c r="C32" s="54">
        <f aca="true" t="shared" si="6" ref="C32:K32">SUM(C22:C24,C30,C31)</f>
        <v>38500</v>
      </c>
      <c r="D32" s="54">
        <f t="shared" si="6"/>
        <v>0</v>
      </c>
      <c r="E32" s="54">
        <f t="shared" si="6"/>
        <v>0</v>
      </c>
      <c r="F32" s="54">
        <f t="shared" si="6"/>
        <v>38500</v>
      </c>
      <c r="G32" s="54">
        <f t="shared" si="6"/>
        <v>55928</v>
      </c>
      <c r="H32" s="54">
        <f t="shared" si="6"/>
        <v>51340</v>
      </c>
      <c r="I32" s="54">
        <f t="shared" si="6"/>
        <v>51340</v>
      </c>
      <c r="J32" s="64">
        <f t="shared" si="1"/>
        <v>0</v>
      </c>
      <c r="K32" s="54">
        <f t="shared" si="6"/>
        <v>0</v>
      </c>
    </row>
    <row r="33" spans="1:11" ht="15" customHeight="1">
      <c r="A33" s="11" t="s">
        <v>244</v>
      </c>
      <c r="B33" s="6" t="s">
        <v>245</v>
      </c>
      <c r="C33" s="64"/>
      <c r="D33" s="64"/>
      <c r="E33" s="64"/>
      <c r="F33" s="64">
        <f t="shared" si="0"/>
        <v>0</v>
      </c>
      <c r="G33" s="64">
        <v>0</v>
      </c>
      <c r="H33" s="64">
        <v>0</v>
      </c>
      <c r="I33" s="64">
        <v>0</v>
      </c>
      <c r="J33" s="64">
        <f t="shared" si="1"/>
        <v>0</v>
      </c>
      <c r="K33" s="64">
        <v>0</v>
      </c>
    </row>
    <row r="34" spans="1:11" ht="15" customHeight="1">
      <c r="A34" s="11" t="s">
        <v>385</v>
      </c>
      <c r="B34" s="6" t="s">
        <v>246</v>
      </c>
      <c r="C34" s="64">
        <v>350</v>
      </c>
      <c r="D34" s="64">
        <v>4908</v>
      </c>
      <c r="E34" s="64"/>
      <c r="F34" s="64">
        <f t="shared" si="0"/>
        <v>5258</v>
      </c>
      <c r="G34" s="64">
        <v>13259</v>
      </c>
      <c r="H34" s="64">
        <v>10949</v>
      </c>
      <c r="I34" s="64">
        <v>3740</v>
      </c>
      <c r="J34" s="64">
        <f t="shared" si="1"/>
        <v>7209</v>
      </c>
      <c r="K34" s="64">
        <v>0</v>
      </c>
    </row>
    <row r="35" spans="1:11" ht="15" customHeight="1">
      <c r="A35" s="11" t="s">
        <v>386</v>
      </c>
      <c r="B35" s="6" t="s">
        <v>247</v>
      </c>
      <c r="C35" s="64"/>
      <c r="D35" s="64">
        <v>540</v>
      </c>
      <c r="E35" s="64"/>
      <c r="F35" s="64">
        <f t="shared" si="0"/>
        <v>540</v>
      </c>
      <c r="G35" s="64">
        <v>340</v>
      </c>
      <c r="H35" s="64">
        <v>340</v>
      </c>
      <c r="I35" s="64">
        <v>0</v>
      </c>
      <c r="J35" s="64">
        <f t="shared" si="1"/>
        <v>340</v>
      </c>
      <c r="K35" s="64">
        <v>0</v>
      </c>
    </row>
    <row r="36" spans="1:11" ht="15" customHeight="1">
      <c r="A36" s="11" t="s">
        <v>387</v>
      </c>
      <c r="B36" s="6" t="s">
        <v>248</v>
      </c>
      <c r="C36" s="64"/>
      <c r="D36" s="64"/>
      <c r="E36" s="64"/>
      <c r="F36" s="64">
        <f t="shared" si="0"/>
        <v>0</v>
      </c>
      <c r="G36" s="64">
        <v>0</v>
      </c>
      <c r="H36" s="64">
        <v>0</v>
      </c>
      <c r="I36" s="64">
        <v>0</v>
      </c>
      <c r="J36" s="64">
        <f t="shared" si="1"/>
        <v>0</v>
      </c>
      <c r="K36" s="64">
        <v>0</v>
      </c>
    </row>
    <row r="37" spans="1:11" ht="15" customHeight="1">
      <c r="A37" s="11" t="s">
        <v>249</v>
      </c>
      <c r="B37" s="6" t="s">
        <v>250</v>
      </c>
      <c r="C37" s="64">
        <v>15213</v>
      </c>
      <c r="D37" s="64">
        <v>1481</v>
      </c>
      <c r="E37" s="64"/>
      <c r="F37" s="64">
        <f t="shared" si="0"/>
        <v>16694</v>
      </c>
      <c r="G37" s="64">
        <v>17280</v>
      </c>
      <c r="H37" s="64">
        <v>16920</v>
      </c>
      <c r="I37" s="64">
        <v>15668</v>
      </c>
      <c r="J37" s="64">
        <f t="shared" si="1"/>
        <v>1252</v>
      </c>
      <c r="K37" s="64">
        <v>0</v>
      </c>
    </row>
    <row r="38" spans="1:11" ht="15" customHeight="1">
      <c r="A38" s="11" t="s">
        <v>251</v>
      </c>
      <c r="B38" s="6" t="s">
        <v>252</v>
      </c>
      <c r="C38" s="64">
        <v>4202</v>
      </c>
      <c r="D38" s="64">
        <v>1146</v>
      </c>
      <c r="E38" s="64"/>
      <c r="F38" s="64">
        <f t="shared" si="0"/>
        <v>5348</v>
      </c>
      <c r="G38" s="64">
        <v>5668</v>
      </c>
      <c r="H38" s="64">
        <v>5539</v>
      </c>
      <c r="I38" s="64">
        <v>4258</v>
      </c>
      <c r="J38" s="64">
        <f t="shared" si="1"/>
        <v>1281</v>
      </c>
      <c r="K38" s="64">
        <v>0</v>
      </c>
    </row>
    <row r="39" spans="1:11" ht="15" customHeight="1">
      <c r="A39" s="11" t="s">
        <v>253</v>
      </c>
      <c r="B39" s="6" t="s">
        <v>254</v>
      </c>
      <c r="C39" s="64"/>
      <c r="D39" s="64"/>
      <c r="E39" s="64"/>
      <c r="F39" s="64">
        <f t="shared" si="0"/>
        <v>0</v>
      </c>
      <c r="G39" s="64">
        <v>74</v>
      </c>
      <c r="H39" s="64">
        <v>0</v>
      </c>
      <c r="I39" s="64">
        <v>0</v>
      </c>
      <c r="J39" s="64">
        <f t="shared" si="1"/>
        <v>0</v>
      </c>
      <c r="K39" s="64">
        <v>0</v>
      </c>
    </row>
    <row r="40" spans="1:11" ht="15" customHeight="1">
      <c r="A40" s="11" t="s">
        <v>388</v>
      </c>
      <c r="B40" s="6" t="s">
        <v>255</v>
      </c>
      <c r="C40" s="64"/>
      <c r="D40" s="64"/>
      <c r="E40" s="64"/>
      <c r="F40" s="64">
        <f t="shared" si="0"/>
        <v>0</v>
      </c>
      <c r="G40" s="64">
        <v>0</v>
      </c>
      <c r="H40" s="64">
        <v>0</v>
      </c>
      <c r="I40" s="64">
        <v>0</v>
      </c>
      <c r="J40" s="64">
        <f t="shared" si="1"/>
        <v>0</v>
      </c>
      <c r="K40" s="64">
        <v>0</v>
      </c>
    </row>
    <row r="41" spans="1:11" ht="15" customHeight="1">
      <c r="A41" s="11" t="s">
        <v>389</v>
      </c>
      <c r="B41" s="6" t="s">
        <v>256</v>
      </c>
      <c r="C41" s="64"/>
      <c r="D41" s="64"/>
      <c r="E41" s="64"/>
      <c r="F41" s="64">
        <f t="shared" si="0"/>
        <v>0</v>
      </c>
      <c r="G41" s="64">
        <v>0</v>
      </c>
      <c r="H41" s="64">
        <v>0</v>
      </c>
      <c r="I41" s="64">
        <v>0</v>
      </c>
      <c r="J41" s="64">
        <f t="shared" si="1"/>
        <v>0</v>
      </c>
      <c r="K41" s="64">
        <v>0</v>
      </c>
    </row>
    <row r="42" spans="1:11" ht="15" customHeight="1">
      <c r="A42" s="11" t="s">
        <v>390</v>
      </c>
      <c r="B42" s="6" t="s">
        <v>257</v>
      </c>
      <c r="C42" s="64">
        <v>311</v>
      </c>
      <c r="D42" s="64"/>
      <c r="E42" s="64"/>
      <c r="F42" s="64">
        <f t="shared" si="0"/>
        <v>311</v>
      </c>
      <c r="G42" s="64">
        <v>729</v>
      </c>
      <c r="H42" s="64">
        <v>729</v>
      </c>
      <c r="I42" s="64">
        <v>729</v>
      </c>
      <c r="J42" s="64">
        <f t="shared" si="1"/>
        <v>0</v>
      </c>
      <c r="K42" s="64">
        <v>0</v>
      </c>
    </row>
    <row r="43" spans="1:11" ht="15" customHeight="1">
      <c r="A43" s="41" t="s">
        <v>413</v>
      </c>
      <c r="B43" s="42" t="s">
        <v>258</v>
      </c>
      <c r="C43" s="54">
        <f aca="true" t="shared" si="7" ref="C43:K43">SUM(C33:C42)</f>
        <v>20076</v>
      </c>
      <c r="D43" s="54">
        <f t="shared" si="7"/>
        <v>8075</v>
      </c>
      <c r="E43" s="54">
        <f t="shared" si="7"/>
        <v>0</v>
      </c>
      <c r="F43" s="54">
        <f t="shared" si="7"/>
        <v>28151</v>
      </c>
      <c r="G43" s="54">
        <f t="shared" si="7"/>
        <v>37350</v>
      </c>
      <c r="H43" s="54">
        <f t="shared" si="7"/>
        <v>34477</v>
      </c>
      <c r="I43" s="54">
        <f t="shared" si="7"/>
        <v>24395</v>
      </c>
      <c r="J43" s="54">
        <f t="shared" si="7"/>
        <v>10082</v>
      </c>
      <c r="K43" s="54">
        <f t="shared" si="7"/>
        <v>0</v>
      </c>
    </row>
    <row r="44" spans="1:11" ht="15" customHeight="1">
      <c r="A44" s="11" t="s">
        <v>267</v>
      </c>
      <c r="B44" s="6" t="s">
        <v>268</v>
      </c>
      <c r="C44" s="64"/>
      <c r="D44" s="64"/>
      <c r="E44" s="64"/>
      <c r="F44" s="64">
        <f t="shared" si="0"/>
        <v>0</v>
      </c>
      <c r="G44" s="64">
        <v>0</v>
      </c>
      <c r="H44" s="64">
        <v>0</v>
      </c>
      <c r="I44" s="64">
        <v>0</v>
      </c>
      <c r="J44" s="64">
        <f t="shared" si="1"/>
        <v>0</v>
      </c>
      <c r="K44" s="64">
        <v>0</v>
      </c>
    </row>
    <row r="45" spans="1:11" ht="15" customHeight="1">
      <c r="A45" s="5" t="s">
        <v>394</v>
      </c>
      <c r="B45" s="6" t="s">
        <v>269</v>
      </c>
      <c r="C45" s="64"/>
      <c r="D45" s="64">
        <v>79</v>
      </c>
      <c r="E45" s="64"/>
      <c r="F45" s="64">
        <f t="shared" si="0"/>
        <v>79</v>
      </c>
      <c r="G45" s="64">
        <v>94</v>
      </c>
      <c r="H45" s="64">
        <v>64</v>
      </c>
      <c r="I45" s="64">
        <v>0</v>
      </c>
      <c r="J45" s="64">
        <f t="shared" si="1"/>
        <v>64</v>
      </c>
      <c r="K45" s="64">
        <v>0</v>
      </c>
    </row>
    <row r="46" spans="1:11" ht="15" customHeight="1">
      <c r="A46" s="11" t="s">
        <v>395</v>
      </c>
      <c r="B46" s="6" t="s">
        <v>270</v>
      </c>
      <c r="C46" s="64">
        <v>248</v>
      </c>
      <c r="D46" s="64"/>
      <c r="E46" s="64"/>
      <c r="F46" s="64">
        <f t="shared" si="0"/>
        <v>248</v>
      </c>
      <c r="G46" s="64">
        <v>397</v>
      </c>
      <c r="H46" s="64">
        <v>378</v>
      </c>
      <c r="I46" s="64">
        <v>0</v>
      </c>
      <c r="J46" s="64">
        <f t="shared" si="1"/>
        <v>378</v>
      </c>
      <c r="K46" s="64">
        <v>0</v>
      </c>
    </row>
    <row r="47" spans="1:11" ht="15" customHeight="1">
      <c r="A47" s="32" t="s">
        <v>415</v>
      </c>
      <c r="B47" s="42" t="s">
        <v>271</v>
      </c>
      <c r="C47" s="54">
        <f aca="true" t="shared" si="8" ref="C47:K47">SUM(C44:C46)</f>
        <v>248</v>
      </c>
      <c r="D47" s="54">
        <f t="shared" si="8"/>
        <v>79</v>
      </c>
      <c r="E47" s="54">
        <f t="shared" si="8"/>
        <v>0</v>
      </c>
      <c r="F47" s="54">
        <f t="shared" si="8"/>
        <v>327</v>
      </c>
      <c r="G47" s="54">
        <f t="shared" si="8"/>
        <v>491</v>
      </c>
      <c r="H47" s="54">
        <f t="shared" si="8"/>
        <v>442</v>
      </c>
      <c r="I47" s="54">
        <f t="shared" si="8"/>
        <v>0</v>
      </c>
      <c r="J47" s="64">
        <f t="shared" si="1"/>
        <v>442</v>
      </c>
      <c r="K47" s="54">
        <f t="shared" si="8"/>
        <v>0</v>
      </c>
    </row>
    <row r="48" spans="1:11" ht="15" customHeight="1">
      <c r="A48" s="47" t="s">
        <v>4</v>
      </c>
      <c r="B48" s="48"/>
      <c r="C48" s="54">
        <f aca="true" t="shared" si="9" ref="C48:K48">SUM(C47,C43,C32,C18)</f>
        <v>220162</v>
      </c>
      <c r="D48" s="54">
        <f t="shared" si="9"/>
        <v>21267</v>
      </c>
      <c r="E48" s="54">
        <f t="shared" si="9"/>
        <v>0</v>
      </c>
      <c r="F48" s="54">
        <f t="shared" si="9"/>
        <v>241429</v>
      </c>
      <c r="G48" s="54">
        <f t="shared" si="9"/>
        <v>296591</v>
      </c>
      <c r="H48" s="54">
        <f t="shared" si="9"/>
        <v>289081</v>
      </c>
      <c r="I48" s="54">
        <f t="shared" si="9"/>
        <v>261992</v>
      </c>
      <c r="J48" s="54">
        <f t="shared" si="1"/>
        <v>27089</v>
      </c>
      <c r="K48" s="54">
        <f t="shared" si="9"/>
        <v>0</v>
      </c>
    </row>
    <row r="49" spans="1:11" ht="15" customHeight="1">
      <c r="A49" s="5" t="s">
        <v>221</v>
      </c>
      <c r="B49" s="6" t="s">
        <v>222</v>
      </c>
      <c r="C49" s="64"/>
      <c r="D49" s="64"/>
      <c r="E49" s="64"/>
      <c r="F49" s="64">
        <f t="shared" si="0"/>
        <v>0</v>
      </c>
      <c r="G49" s="64">
        <v>0</v>
      </c>
      <c r="H49" s="64">
        <v>0</v>
      </c>
      <c r="I49" s="64">
        <v>0</v>
      </c>
      <c r="J49" s="64">
        <f t="shared" si="1"/>
        <v>0</v>
      </c>
      <c r="K49" s="64">
        <v>0</v>
      </c>
    </row>
    <row r="50" spans="1:11" ht="15" customHeight="1">
      <c r="A50" s="5" t="s">
        <v>223</v>
      </c>
      <c r="B50" s="6" t="s">
        <v>224</v>
      </c>
      <c r="C50" s="64"/>
      <c r="D50" s="64"/>
      <c r="E50" s="64"/>
      <c r="F50" s="64">
        <f t="shared" si="0"/>
        <v>0</v>
      </c>
      <c r="G50" s="64">
        <v>0</v>
      </c>
      <c r="H50" s="64">
        <v>0</v>
      </c>
      <c r="I50" s="64">
        <v>0</v>
      </c>
      <c r="J50" s="64">
        <f t="shared" si="1"/>
        <v>0</v>
      </c>
      <c r="K50" s="64">
        <v>0</v>
      </c>
    </row>
    <row r="51" spans="1:11" ht="15" customHeight="1">
      <c r="A51" s="5" t="s">
        <v>372</v>
      </c>
      <c r="B51" s="6" t="s">
        <v>225</v>
      </c>
      <c r="C51" s="64"/>
      <c r="D51" s="64"/>
      <c r="E51" s="64"/>
      <c r="F51" s="64">
        <f t="shared" si="0"/>
        <v>0</v>
      </c>
      <c r="G51" s="64">
        <v>0</v>
      </c>
      <c r="H51" s="64">
        <v>0</v>
      </c>
      <c r="I51" s="64">
        <v>0</v>
      </c>
      <c r="J51" s="64">
        <f t="shared" si="1"/>
        <v>0</v>
      </c>
      <c r="K51" s="64">
        <v>0</v>
      </c>
    </row>
    <row r="52" spans="1:11" ht="15" customHeight="1">
      <c r="A52" s="5" t="s">
        <v>373</v>
      </c>
      <c r="B52" s="6" t="s">
        <v>226</v>
      </c>
      <c r="C52" s="64"/>
      <c r="D52" s="64"/>
      <c r="E52" s="64"/>
      <c r="F52" s="64">
        <f t="shared" si="0"/>
        <v>0</v>
      </c>
      <c r="G52" s="64">
        <v>0</v>
      </c>
      <c r="H52" s="64">
        <v>0</v>
      </c>
      <c r="I52" s="64">
        <v>0</v>
      </c>
      <c r="J52" s="64">
        <f t="shared" si="1"/>
        <v>0</v>
      </c>
      <c r="K52" s="64">
        <v>0</v>
      </c>
    </row>
    <row r="53" spans="1:11" ht="15" customHeight="1">
      <c r="A53" s="5" t="s">
        <v>374</v>
      </c>
      <c r="B53" s="6" t="s">
        <v>227</v>
      </c>
      <c r="C53" s="64"/>
      <c r="D53" s="64"/>
      <c r="E53" s="64"/>
      <c r="F53" s="64">
        <f t="shared" si="0"/>
        <v>0</v>
      </c>
      <c r="G53" s="64">
        <v>38701</v>
      </c>
      <c r="H53" s="64">
        <v>38701</v>
      </c>
      <c r="I53" s="64">
        <v>0</v>
      </c>
      <c r="J53" s="64">
        <f t="shared" si="1"/>
        <v>38701</v>
      </c>
      <c r="K53" s="64">
        <v>0</v>
      </c>
    </row>
    <row r="54" spans="1:11" ht="15" customHeight="1">
      <c r="A54" s="32" t="s">
        <v>409</v>
      </c>
      <c r="B54" s="42" t="s">
        <v>228</v>
      </c>
      <c r="C54" s="64">
        <f aca="true" t="shared" si="10" ref="C54:K54">SUM(C49:C53)</f>
        <v>0</v>
      </c>
      <c r="D54" s="64">
        <f t="shared" si="10"/>
        <v>0</v>
      </c>
      <c r="E54" s="64">
        <f t="shared" si="10"/>
        <v>0</v>
      </c>
      <c r="F54" s="54">
        <f t="shared" si="10"/>
        <v>0</v>
      </c>
      <c r="G54" s="54">
        <f t="shared" si="10"/>
        <v>38701</v>
      </c>
      <c r="H54" s="54">
        <f t="shared" si="10"/>
        <v>38701</v>
      </c>
      <c r="I54" s="54">
        <f t="shared" si="10"/>
        <v>0</v>
      </c>
      <c r="J54" s="54">
        <f t="shared" si="10"/>
        <v>38701</v>
      </c>
      <c r="K54" s="54">
        <f t="shared" si="10"/>
        <v>0</v>
      </c>
    </row>
    <row r="55" spans="1:11" ht="15" customHeight="1">
      <c r="A55" s="11" t="s">
        <v>391</v>
      </c>
      <c r="B55" s="6" t="s">
        <v>259</v>
      </c>
      <c r="C55" s="64"/>
      <c r="D55" s="64"/>
      <c r="E55" s="64"/>
      <c r="F55" s="64">
        <f t="shared" si="0"/>
        <v>0</v>
      </c>
      <c r="G55" s="64">
        <v>0</v>
      </c>
      <c r="H55" s="64">
        <v>0</v>
      </c>
      <c r="I55" s="64">
        <v>0</v>
      </c>
      <c r="J55" s="64">
        <f t="shared" si="1"/>
        <v>0</v>
      </c>
      <c r="K55" s="64">
        <v>0</v>
      </c>
    </row>
    <row r="56" spans="1:11" ht="15" customHeight="1">
      <c r="A56" s="11" t="s">
        <v>392</v>
      </c>
      <c r="B56" s="6" t="s">
        <v>260</v>
      </c>
      <c r="C56" s="64"/>
      <c r="D56" s="64"/>
      <c r="E56" s="64"/>
      <c r="F56" s="64">
        <f t="shared" si="0"/>
        <v>0</v>
      </c>
      <c r="G56" s="64">
        <v>114</v>
      </c>
      <c r="H56" s="64">
        <v>114</v>
      </c>
      <c r="I56" s="64">
        <v>0</v>
      </c>
      <c r="J56" s="64">
        <f t="shared" si="1"/>
        <v>114</v>
      </c>
      <c r="K56" s="64">
        <v>0</v>
      </c>
    </row>
    <row r="57" spans="1:11" ht="15" customHeight="1">
      <c r="A57" s="11" t="s">
        <v>261</v>
      </c>
      <c r="B57" s="6" t="s">
        <v>262</v>
      </c>
      <c r="C57" s="64"/>
      <c r="D57" s="64"/>
      <c r="E57" s="64"/>
      <c r="F57" s="64">
        <f t="shared" si="0"/>
        <v>0</v>
      </c>
      <c r="G57" s="64">
        <v>0</v>
      </c>
      <c r="H57" s="64">
        <v>0</v>
      </c>
      <c r="I57" s="64">
        <v>0</v>
      </c>
      <c r="J57" s="64">
        <f t="shared" si="1"/>
        <v>0</v>
      </c>
      <c r="K57" s="64">
        <v>0</v>
      </c>
    </row>
    <row r="58" spans="1:11" ht="15" customHeight="1">
      <c r="A58" s="11" t="s">
        <v>393</v>
      </c>
      <c r="B58" s="6" t="s">
        <v>263</v>
      </c>
      <c r="C58" s="64"/>
      <c r="D58" s="64"/>
      <c r="E58" s="64"/>
      <c r="F58" s="64">
        <f t="shared" si="0"/>
        <v>0</v>
      </c>
      <c r="G58" s="64">
        <v>0</v>
      </c>
      <c r="H58" s="64">
        <v>0</v>
      </c>
      <c r="I58" s="64">
        <v>0</v>
      </c>
      <c r="J58" s="64">
        <f t="shared" si="1"/>
        <v>0</v>
      </c>
      <c r="K58" s="64">
        <v>0</v>
      </c>
    </row>
    <row r="59" spans="1:11" ht="15" customHeight="1">
      <c r="A59" s="11" t="s">
        <v>264</v>
      </c>
      <c r="B59" s="6" t="s">
        <v>265</v>
      </c>
      <c r="C59" s="64"/>
      <c r="D59" s="64"/>
      <c r="E59" s="64"/>
      <c r="F59" s="64">
        <f t="shared" si="0"/>
        <v>0</v>
      </c>
      <c r="G59" s="64">
        <v>0</v>
      </c>
      <c r="H59" s="64">
        <v>0</v>
      </c>
      <c r="I59" s="64">
        <v>0</v>
      </c>
      <c r="J59" s="64">
        <f t="shared" si="1"/>
        <v>0</v>
      </c>
      <c r="K59" s="64">
        <v>0</v>
      </c>
    </row>
    <row r="60" spans="1:11" ht="15" customHeight="1">
      <c r="A60" s="32" t="s">
        <v>414</v>
      </c>
      <c r="B60" s="42" t="s">
        <v>266</v>
      </c>
      <c r="C60" s="64">
        <f aca="true" t="shared" si="11" ref="C60:K60">SUM(C55:C59)</f>
        <v>0</v>
      </c>
      <c r="D60" s="64">
        <f t="shared" si="11"/>
        <v>0</v>
      </c>
      <c r="E60" s="64">
        <f t="shared" si="11"/>
        <v>0</v>
      </c>
      <c r="F60" s="54">
        <f t="shared" si="11"/>
        <v>0</v>
      </c>
      <c r="G60" s="54">
        <f t="shared" si="11"/>
        <v>114</v>
      </c>
      <c r="H60" s="54">
        <f t="shared" si="11"/>
        <v>114</v>
      </c>
      <c r="I60" s="54">
        <f t="shared" si="11"/>
        <v>0</v>
      </c>
      <c r="J60" s="54">
        <f t="shared" si="1"/>
        <v>114</v>
      </c>
      <c r="K60" s="54">
        <f t="shared" si="11"/>
        <v>0</v>
      </c>
    </row>
    <row r="61" spans="1:11" ht="15" customHeight="1">
      <c r="A61" s="11" t="s">
        <v>272</v>
      </c>
      <c r="B61" s="6" t="s">
        <v>273</v>
      </c>
      <c r="C61" s="64"/>
      <c r="D61" s="64"/>
      <c r="E61" s="64"/>
      <c r="F61" s="64">
        <f t="shared" si="0"/>
        <v>0</v>
      </c>
      <c r="G61" s="64">
        <v>0</v>
      </c>
      <c r="H61" s="64">
        <v>0</v>
      </c>
      <c r="I61" s="64">
        <v>0</v>
      </c>
      <c r="J61" s="64">
        <f t="shared" si="1"/>
        <v>0</v>
      </c>
      <c r="K61" s="64">
        <v>0</v>
      </c>
    </row>
    <row r="62" spans="1:11" ht="15" customHeight="1">
      <c r="A62" s="5" t="s">
        <v>396</v>
      </c>
      <c r="B62" s="6" t="s">
        <v>274</v>
      </c>
      <c r="C62" s="64"/>
      <c r="D62" s="64">
        <v>333</v>
      </c>
      <c r="E62" s="64"/>
      <c r="F62" s="64">
        <f t="shared" si="0"/>
        <v>333</v>
      </c>
      <c r="G62" s="64">
        <v>335</v>
      </c>
      <c r="H62" s="64">
        <v>225</v>
      </c>
      <c r="I62" s="64">
        <v>0</v>
      </c>
      <c r="J62" s="64">
        <f t="shared" si="1"/>
        <v>225</v>
      </c>
      <c r="K62" s="64">
        <v>0</v>
      </c>
    </row>
    <row r="63" spans="1:11" ht="15" customHeight="1">
      <c r="A63" s="11" t="s">
        <v>397</v>
      </c>
      <c r="B63" s="6" t="s">
        <v>275</v>
      </c>
      <c r="C63" s="64">
        <v>1242</v>
      </c>
      <c r="D63" s="64"/>
      <c r="E63" s="64"/>
      <c r="F63" s="64">
        <f t="shared" si="0"/>
        <v>1242</v>
      </c>
      <c r="G63" s="64">
        <v>392</v>
      </c>
      <c r="H63" s="64">
        <v>0</v>
      </c>
      <c r="I63" s="64">
        <v>0</v>
      </c>
      <c r="J63" s="64">
        <f t="shared" si="1"/>
        <v>0</v>
      </c>
      <c r="K63" s="64">
        <v>0</v>
      </c>
    </row>
    <row r="64" spans="1:11" ht="15" customHeight="1">
      <c r="A64" s="32" t="s">
        <v>417</v>
      </c>
      <c r="B64" s="42" t="s">
        <v>276</v>
      </c>
      <c r="C64" s="54">
        <f aca="true" t="shared" si="12" ref="C64:K64">SUM(C61:C63)</f>
        <v>1242</v>
      </c>
      <c r="D64" s="54">
        <f t="shared" si="12"/>
        <v>333</v>
      </c>
      <c r="E64" s="54">
        <f t="shared" si="12"/>
        <v>0</v>
      </c>
      <c r="F64" s="54">
        <f t="shared" si="12"/>
        <v>1575</v>
      </c>
      <c r="G64" s="54">
        <f t="shared" si="12"/>
        <v>727</v>
      </c>
      <c r="H64" s="54">
        <f t="shared" si="12"/>
        <v>225</v>
      </c>
      <c r="I64" s="54">
        <f t="shared" si="12"/>
        <v>0</v>
      </c>
      <c r="J64" s="54">
        <f t="shared" si="1"/>
        <v>225</v>
      </c>
      <c r="K64" s="54">
        <f t="shared" si="12"/>
        <v>0</v>
      </c>
    </row>
    <row r="65" spans="1:11" ht="15" customHeight="1">
      <c r="A65" s="47" t="s">
        <v>5</v>
      </c>
      <c r="B65" s="48"/>
      <c r="C65" s="54">
        <f aca="true" t="shared" si="13" ref="C65:K65">SUM(C64,C60,C54)</f>
        <v>1242</v>
      </c>
      <c r="D65" s="54">
        <f t="shared" si="13"/>
        <v>333</v>
      </c>
      <c r="E65" s="54">
        <f t="shared" si="13"/>
        <v>0</v>
      </c>
      <c r="F65" s="54">
        <f t="shared" si="13"/>
        <v>1575</v>
      </c>
      <c r="G65" s="54">
        <f t="shared" si="13"/>
        <v>39542</v>
      </c>
      <c r="H65" s="54">
        <f t="shared" si="13"/>
        <v>39040</v>
      </c>
      <c r="I65" s="54">
        <f t="shared" si="13"/>
        <v>0</v>
      </c>
      <c r="J65" s="54">
        <f t="shared" si="1"/>
        <v>39040</v>
      </c>
      <c r="K65" s="54">
        <f t="shared" si="13"/>
        <v>0</v>
      </c>
    </row>
    <row r="66" spans="1:11" ht="15.75">
      <c r="A66" s="39" t="s">
        <v>416</v>
      </c>
      <c r="B66" s="28" t="s">
        <v>277</v>
      </c>
      <c r="C66" s="54">
        <f aca="true" t="shared" si="14" ref="C66:K66">SUM(C48,C65)</f>
        <v>221404</v>
      </c>
      <c r="D66" s="54">
        <f t="shared" si="14"/>
        <v>21600</v>
      </c>
      <c r="E66" s="54">
        <f t="shared" si="14"/>
        <v>0</v>
      </c>
      <c r="F66" s="54">
        <f t="shared" si="14"/>
        <v>243004</v>
      </c>
      <c r="G66" s="54">
        <f t="shared" si="14"/>
        <v>336133</v>
      </c>
      <c r="H66" s="54">
        <f t="shared" si="14"/>
        <v>328121</v>
      </c>
      <c r="I66" s="54">
        <f t="shared" si="14"/>
        <v>261992</v>
      </c>
      <c r="J66" s="54">
        <f t="shared" si="1"/>
        <v>66129</v>
      </c>
      <c r="K66" s="54">
        <f t="shared" si="14"/>
        <v>0</v>
      </c>
    </row>
    <row r="67" spans="1:11" ht="15.75">
      <c r="A67" s="50" t="s">
        <v>6</v>
      </c>
      <c r="B67" s="49"/>
      <c r="C67" s="64">
        <f>C48-'2.K.mell.'!C73</f>
        <v>38277</v>
      </c>
      <c r="D67" s="64">
        <f>D48-'2.K.mell.'!D73</f>
        <v>-13090</v>
      </c>
      <c r="E67" s="64">
        <f>E48-'2.K.mell.'!E73</f>
        <v>0</v>
      </c>
      <c r="F67" s="64">
        <f>F48-'2.K.mell.'!F73</f>
        <v>25187</v>
      </c>
      <c r="G67" s="64">
        <f>G48-'2.K.mell.'!G73</f>
        <v>39508</v>
      </c>
      <c r="H67" s="64">
        <f>H48-'2.K.mell.'!H73</f>
        <v>72973</v>
      </c>
      <c r="I67" s="64">
        <f>I48-'2.K.mell.'!I73</f>
        <v>88284</v>
      </c>
      <c r="J67" s="64">
        <f>J48-'2.K.mell.'!J73</f>
        <v>-15311</v>
      </c>
      <c r="K67" s="64">
        <f>K48-'2.K.mell.'!K73</f>
        <v>0</v>
      </c>
    </row>
    <row r="68" spans="1:11" ht="15.75">
      <c r="A68" s="50" t="s">
        <v>7</v>
      </c>
      <c r="B68" s="49"/>
      <c r="C68" s="64">
        <f>C65-'2.K.mell.'!C96</f>
        <v>-12800</v>
      </c>
      <c r="D68" s="64">
        <f>D65-'2.K.mell.'!D96</f>
        <v>-14427</v>
      </c>
      <c r="E68" s="64">
        <f>E65-'2.K.mell.'!E96</f>
        <v>0</v>
      </c>
      <c r="F68" s="64">
        <f>F65-'2.K.mell.'!F96</f>
        <v>-27227</v>
      </c>
      <c r="G68" s="64">
        <f>G65-'2.K.mell.'!G96</f>
        <v>-40478</v>
      </c>
      <c r="H68" s="64">
        <f>H65-'2.K.mell.'!H96</f>
        <v>-37701</v>
      </c>
      <c r="I68" s="64">
        <f>I65-'2.K.mell.'!I96</f>
        <v>-21389</v>
      </c>
      <c r="J68" s="64">
        <f>J65-'2.K.mell.'!J96</f>
        <v>-16312</v>
      </c>
      <c r="K68" s="64">
        <f>K65-'2.K.mell.'!K96</f>
        <v>0</v>
      </c>
    </row>
    <row r="69" spans="1:11" ht="15">
      <c r="A69" s="30" t="s">
        <v>398</v>
      </c>
      <c r="B69" s="5" t="s">
        <v>278</v>
      </c>
      <c r="C69" s="64"/>
      <c r="D69" s="64"/>
      <c r="E69" s="64"/>
      <c r="F69" s="64">
        <f t="shared" si="0"/>
        <v>0</v>
      </c>
      <c r="G69" s="64">
        <v>0</v>
      </c>
      <c r="H69" s="64">
        <v>0</v>
      </c>
      <c r="I69" s="64">
        <v>0</v>
      </c>
      <c r="J69" s="64">
        <f t="shared" si="1"/>
        <v>0</v>
      </c>
      <c r="K69" s="64">
        <v>0</v>
      </c>
    </row>
    <row r="70" spans="1:11" ht="15">
      <c r="A70" s="11" t="s">
        <v>279</v>
      </c>
      <c r="B70" s="5" t="s">
        <v>280</v>
      </c>
      <c r="C70" s="64"/>
      <c r="D70" s="64"/>
      <c r="E70" s="64"/>
      <c r="F70" s="64">
        <f t="shared" si="0"/>
        <v>0</v>
      </c>
      <c r="G70" s="64">
        <v>0</v>
      </c>
      <c r="H70" s="64">
        <v>0</v>
      </c>
      <c r="I70" s="64">
        <v>0</v>
      </c>
      <c r="J70" s="64">
        <f t="shared" si="1"/>
        <v>0</v>
      </c>
      <c r="K70" s="64">
        <v>0</v>
      </c>
    </row>
    <row r="71" spans="1:11" ht="15">
      <c r="A71" s="30" t="s">
        <v>399</v>
      </c>
      <c r="B71" s="5" t="s">
        <v>281</v>
      </c>
      <c r="C71" s="64"/>
      <c r="D71" s="64"/>
      <c r="E71" s="64"/>
      <c r="F71" s="64">
        <f aca="true" t="shared" si="15" ref="F71:F94">SUM(C71:E71)</f>
        <v>0</v>
      </c>
      <c r="G71" s="64">
        <v>0</v>
      </c>
      <c r="H71" s="64">
        <v>0</v>
      </c>
      <c r="I71" s="64">
        <v>0</v>
      </c>
      <c r="J71" s="64">
        <f aca="true" t="shared" si="16" ref="J71:J94">H71-I71</f>
        <v>0</v>
      </c>
      <c r="K71" s="64">
        <v>0</v>
      </c>
    </row>
    <row r="72" spans="1:11" ht="15">
      <c r="A72" s="13" t="s">
        <v>418</v>
      </c>
      <c r="B72" s="7" t="s">
        <v>282</v>
      </c>
      <c r="C72" s="64"/>
      <c r="D72" s="64"/>
      <c r="E72" s="64"/>
      <c r="F72" s="64">
        <f t="shared" si="15"/>
        <v>0</v>
      </c>
      <c r="G72" s="64">
        <f>SUM(D72:F72)</f>
        <v>0</v>
      </c>
      <c r="H72" s="64">
        <v>0</v>
      </c>
      <c r="I72" s="64">
        <f>SUM(E72:G72)</f>
        <v>0</v>
      </c>
      <c r="J72" s="64">
        <f t="shared" si="16"/>
        <v>0</v>
      </c>
      <c r="K72" s="64">
        <f>SUM(G72:J72)</f>
        <v>0</v>
      </c>
    </row>
    <row r="73" spans="1:11" ht="15">
      <c r="A73" s="11" t="s">
        <v>400</v>
      </c>
      <c r="B73" s="5" t="s">
        <v>283</v>
      </c>
      <c r="C73" s="64"/>
      <c r="D73" s="64"/>
      <c r="E73" s="64"/>
      <c r="F73" s="64">
        <f t="shared" si="15"/>
        <v>0</v>
      </c>
      <c r="G73" s="64">
        <v>0</v>
      </c>
      <c r="H73" s="64">
        <v>0</v>
      </c>
      <c r="I73" s="64">
        <v>0</v>
      </c>
      <c r="J73" s="64">
        <f t="shared" si="16"/>
        <v>0</v>
      </c>
      <c r="K73" s="64">
        <v>0</v>
      </c>
    </row>
    <row r="74" spans="1:11" ht="15">
      <c r="A74" s="30" t="s">
        <v>284</v>
      </c>
      <c r="B74" s="5" t="s">
        <v>285</v>
      </c>
      <c r="C74" s="64"/>
      <c r="D74" s="64"/>
      <c r="E74" s="64"/>
      <c r="F74" s="64">
        <f t="shared" si="15"/>
        <v>0</v>
      </c>
      <c r="G74" s="64">
        <v>0</v>
      </c>
      <c r="H74" s="64">
        <v>0</v>
      </c>
      <c r="I74" s="64">
        <v>0</v>
      </c>
      <c r="J74" s="64">
        <f t="shared" si="16"/>
        <v>0</v>
      </c>
      <c r="K74" s="64">
        <v>0</v>
      </c>
    </row>
    <row r="75" spans="1:11" ht="15">
      <c r="A75" s="11" t="s">
        <v>401</v>
      </c>
      <c r="B75" s="5" t="s">
        <v>286</v>
      </c>
      <c r="C75" s="64"/>
      <c r="D75" s="64"/>
      <c r="E75" s="64"/>
      <c r="F75" s="64">
        <f t="shared" si="15"/>
        <v>0</v>
      </c>
      <c r="G75" s="64">
        <v>0</v>
      </c>
      <c r="H75" s="64">
        <v>0</v>
      </c>
      <c r="I75" s="64">
        <v>0</v>
      </c>
      <c r="J75" s="64">
        <f t="shared" si="16"/>
        <v>0</v>
      </c>
      <c r="K75" s="64">
        <v>0</v>
      </c>
    </row>
    <row r="76" spans="1:11" ht="15">
      <c r="A76" s="30" t="s">
        <v>287</v>
      </c>
      <c r="B76" s="5" t="s">
        <v>288</v>
      </c>
      <c r="C76" s="64"/>
      <c r="D76" s="64"/>
      <c r="E76" s="64"/>
      <c r="F76" s="64">
        <f t="shared" si="15"/>
        <v>0</v>
      </c>
      <c r="G76" s="64">
        <v>0</v>
      </c>
      <c r="H76" s="64">
        <v>0</v>
      </c>
      <c r="I76" s="64">
        <v>0</v>
      </c>
      <c r="J76" s="64">
        <f t="shared" si="16"/>
        <v>0</v>
      </c>
      <c r="K76" s="64">
        <v>0</v>
      </c>
    </row>
    <row r="77" spans="1:11" ht="15">
      <c r="A77" s="12" t="s">
        <v>419</v>
      </c>
      <c r="B77" s="7" t="s">
        <v>289</v>
      </c>
      <c r="C77" s="64"/>
      <c r="D77" s="64"/>
      <c r="E77" s="64"/>
      <c r="F77" s="64">
        <f t="shared" si="15"/>
        <v>0</v>
      </c>
      <c r="G77" s="64">
        <f>SUM(D77:F77)</f>
        <v>0</v>
      </c>
      <c r="H77" s="64">
        <v>0</v>
      </c>
      <c r="I77" s="64">
        <f>SUM(E77:G77)</f>
        <v>0</v>
      </c>
      <c r="J77" s="64">
        <f t="shared" si="16"/>
        <v>0</v>
      </c>
      <c r="K77" s="64">
        <f>SUM(G77:J77)</f>
        <v>0</v>
      </c>
    </row>
    <row r="78" spans="1:11" ht="15">
      <c r="A78" s="5" t="s">
        <v>456</v>
      </c>
      <c r="B78" s="5" t="s">
        <v>290</v>
      </c>
      <c r="C78" s="64"/>
      <c r="D78" s="64">
        <v>13626</v>
      </c>
      <c r="E78" s="64">
        <v>4294</v>
      </c>
      <c r="F78" s="64">
        <f t="shared" si="15"/>
        <v>17920</v>
      </c>
      <c r="G78" s="64">
        <v>24050</v>
      </c>
      <c r="H78" s="64">
        <v>26934</v>
      </c>
      <c r="I78" s="64">
        <v>7329</v>
      </c>
      <c r="J78" s="64">
        <v>15311</v>
      </c>
      <c r="K78" s="64">
        <v>4294</v>
      </c>
    </row>
    <row r="79" spans="1:11" ht="15">
      <c r="A79" s="5" t="s">
        <v>457</v>
      </c>
      <c r="B79" s="5" t="s">
        <v>290</v>
      </c>
      <c r="C79" s="64">
        <v>7153</v>
      </c>
      <c r="D79" s="64">
        <v>14427</v>
      </c>
      <c r="E79" s="64"/>
      <c r="F79" s="64">
        <f t="shared" si="15"/>
        <v>21580</v>
      </c>
      <c r="G79" s="64">
        <v>19196</v>
      </c>
      <c r="H79" s="64">
        <v>16312</v>
      </c>
      <c r="I79" s="64">
        <v>0</v>
      </c>
      <c r="J79" s="64">
        <f t="shared" si="16"/>
        <v>16312</v>
      </c>
      <c r="K79" s="64"/>
    </row>
    <row r="80" spans="1:11" ht="15">
      <c r="A80" s="5" t="s">
        <v>454</v>
      </c>
      <c r="B80" s="5" t="s">
        <v>291</v>
      </c>
      <c r="C80" s="64"/>
      <c r="D80" s="64"/>
      <c r="E80" s="64"/>
      <c r="F80" s="64">
        <f t="shared" si="15"/>
        <v>0</v>
      </c>
      <c r="G80" s="64">
        <v>0</v>
      </c>
      <c r="H80" s="64">
        <v>0</v>
      </c>
      <c r="I80" s="64">
        <v>0</v>
      </c>
      <c r="J80" s="64">
        <f t="shared" si="16"/>
        <v>0</v>
      </c>
      <c r="K80" s="64">
        <v>0</v>
      </c>
    </row>
    <row r="81" spans="1:11" ht="15">
      <c r="A81" s="5" t="s">
        <v>455</v>
      </c>
      <c r="B81" s="5" t="s">
        <v>291</v>
      </c>
      <c r="C81" s="64"/>
      <c r="D81" s="64"/>
      <c r="E81" s="64"/>
      <c r="F81" s="64">
        <f t="shared" si="15"/>
        <v>0</v>
      </c>
      <c r="G81" s="64">
        <v>0</v>
      </c>
      <c r="H81" s="64">
        <v>0</v>
      </c>
      <c r="I81" s="64">
        <v>0</v>
      </c>
      <c r="J81" s="64">
        <f t="shared" si="16"/>
        <v>0</v>
      </c>
      <c r="K81" s="64">
        <v>0</v>
      </c>
    </row>
    <row r="82" spans="1:11" ht="15">
      <c r="A82" s="7" t="s">
        <v>420</v>
      </c>
      <c r="B82" s="7" t="s">
        <v>292</v>
      </c>
      <c r="C82" s="54">
        <f aca="true" t="shared" si="17" ref="C82:K82">SUM(C78:C81)</f>
        <v>7153</v>
      </c>
      <c r="D82" s="54">
        <f t="shared" si="17"/>
        <v>28053</v>
      </c>
      <c r="E82" s="54">
        <f t="shared" si="17"/>
        <v>4294</v>
      </c>
      <c r="F82" s="54">
        <f t="shared" si="17"/>
        <v>39500</v>
      </c>
      <c r="G82" s="54">
        <f t="shared" si="17"/>
        <v>43246</v>
      </c>
      <c r="H82" s="54">
        <f t="shared" si="17"/>
        <v>43246</v>
      </c>
      <c r="I82" s="54">
        <f t="shared" si="17"/>
        <v>7329</v>
      </c>
      <c r="J82" s="54">
        <f t="shared" si="17"/>
        <v>31623</v>
      </c>
      <c r="K82" s="54">
        <f t="shared" si="17"/>
        <v>4294</v>
      </c>
    </row>
    <row r="83" spans="1:11" ht="15">
      <c r="A83" s="30" t="s">
        <v>293</v>
      </c>
      <c r="B83" s="5" t="s">
        <v>294</v>
      </c>
      <c r="C83" s="64"/>
      <c r="D83" s="64"/>
      <c r="E83" s="64"/>
      <c r="F83" s="64">
        <f t="shared" si="15"/>
        <v>0</v>
      </c>
      <c r="G83" s="64">
        <v>9289</v>
      </c>
      <c r="H83" s="64">
        <v>9289</v>
      </c>
      <c r="I83" s="64">
        <v>9289</v>
      </c>
      <c r="J83" s="64">
        <f t="shared" si="16"/>
        <v>0</v>
      </c>
      <c r="K83" s="64">
        <v>0</v>
      </c>
    </row>
    <row r="84" spans="1:11" ht="15">
      <c r="A84" s="30" t="s">
        <v>295</v>
      </c>
      <c r="B84" s="5" t="s">
        <v>296</v>
      </c>
      <c r="C84" s="64"/>
      <c r="D84" s="64"/>
      <c r="E84" s="64"/>
      <c r="F84" s="64">
        <f t="shared" si="15"/>
        <v>0</v>
      </c>
      <c r="G84" s="64">
        <v>0</v>
      </c>
      <c r="H84" s="64">
        <v>0</v>
      </c>
      <c r="I84" s="64">
        <v>0</v>
      </c>
      <c r="J84" s="64">
        <f t="shared" si="16"/>
        <v>0</v>
      </c>
      <c r="K84" s="64">
        <v>0</v>
      </c>
    </row>
    <row r="85" spans="1:11" ht="15">
      <c r="A85" s="30" t="s">
        <v>297</v>
      </c>
      <c r="B85" s="5" t="s">
        <v>298</v>
      </c>
      <c r="C85" s="64"/>
      <c r="D85" s="64"/>
      <c r="E85" s="64"/>
      <c r="F85" s="64">
        <f t="shared" si="15"/>
        <v>0</v>
      </c>
      <c r="G85" s="64">
        <v>0</v>
      </c>
      <c r="H85" s="64">
        <v>0</v>
      </c>
      <c r="I85" s="64">
        <v>0</v>
      </c>
      <c r="J85" s="64">
        <f t="shared" si="16"/>
        <v>0</v>
      </c>
      <c r="K85" s="64">
        <v>0</v>
      </c>
    </row>
    <row r="86" spans="1:11" ht="15">
      <c r="A86" s="30" t="s">
        <v>299</v>
      </c>
      <c r="B86" s="5" t="s">
        <v>300</v>
      </c>
      <c r="C86" s="64"/>
      <c r="D86" s="64"/>
      <c r="E86" s="64"/>
      <c r="F86" s="64">
        <f t="shared" si="15"/>
        <v>0</v>
      </c>
      <c r="G86" s="64">
        <v>0</v>
      </c>
      <c r="H86" s="64">
        <v>0</v>
      </c>
      <c r="I86" s="64">
        <v>0</v>
      </c>
      <c r="J86" s="64">
        <f t="shared" si="16"/>
        <v>0</v>
      </c>
      <c r="K86" s="64">
        <v>0</v>
      </c>
    </row>
    <row r="87" spans="1:11" ht="15">
      <c r="A87" s="11" t="s">
        <v>402</v>
      </c>
      <c r="B87" s="5" t="s">
        <v>301</v>
      </c>
      <c r="C87" s="64"/>
      <c r="D87" s="64"/>
      <c r="E87" s="64"/>
      <c r="F87" s="64">
        <f t="shared" si="15"/>
        <v>0</v>
      </c>
      <c r="G87" s="64">
        <v>0</v>
      </c>
      <c r="H87" s="64">
        <v>0</v>
      </c>
      <c r="I87" s="64">
        <v>0</v>
      </c>
      <c r="J87" s="64">
        <f t="shared" si="16"/>
        <v>0</v>
      </c>
      <c r="K87" s="64">
        <v>0</v>
      </c>
    </row>
    <row r="88" spans="1:11" ht="15">
      <c r="A88" s="13" t="s">
        <v>421</v>
      </c>
      <c r="B88" s="7" t="s">
        <v>302</v>
      </c>
      <c r="C88" s="54">
        <f aca="true" t="shared" si="18" ref="C88:K88">SUM(C72,C77,C82,C83:C87)</f>
        <v>7153</v>
      </c>
      <c r="D88" s="54">
        <f t="shared" si="18"/>
        <v>28053</v>
      </c>
      <c r="E88" s="54">
        <f t="shared" si="18"/>
        <v>4294</v>
      </c>
      <c r="F88" s="54">
        <f t="shared" si="18"/>
        <v>39500</v>
      </c>
      <c r="G88" s="54">
        <f t="shared" si="18"/>
        <v>52535</v>
      </c>
      <c r="H88" s="54">
        <f t="shared" si="18"/>
        <v>52535</v>
      </c>
      <c r="I88" s="54">
        <f t="shared" si="18"/>
        <v>16618</v>
      </c>
      <c r="J88" s="54">
        <f t="shared" si="18"/>
        <v>31623</v>
      </c>
      <c r="K88" s="54">
        <f t="shared" si="18"/>
        <v>4294</v>
      </c>
    </row>
    <row r="89" spans="1:11" ht="15">
      <c r="A89" s="11" t="s">
        <v>303</v>
      </c>
      <c r="B89" s="5" t="s">
        <v>304</v>
      </c>
      <c r="C89" s="64"/>
      <c r="D89" s="64"/>
      <c r="E89" s="64"/>
      <c r="F89" s="64">
        <f t="shared" si="15"/>
        <v>0</v>
      </c>
      <c r="G89" s="64">
        <v>0</v>
      </c>
      <c r="H89" s="64">
        <v>0</v>
      </c>
      <c r="I89" s="64">
        <v>0</v>
      </c>
      <c r="J89" s="64">
        <f t="shared" si="16"/>
        <v>0</v>
      </c>
      <c r="K89" s="64">
        <v>0</v>
      </c>
    </row>
    <row r="90" spans="1:11" ht="15">
      <c r="A90" s="11" t="s">
        <v>305</v>
      </c>
      <c r="B90" s="5" t="s">
        <v>306</v>
      </c>
      <c r="C90" s="64"/>
      <c r="D90" s="64"/>
      <c r="E90" s="64"/>
      <c r="F90" s="64">
        <f t="shared" si="15"/>
        <v>0</v>
      </c>
      <c r="G90" s="64">
        <v>0</v>
      </c>
      <c r="H90" s="64">
        <v>0</v>
      </c>
      <c r="I90" s="64">
        <v>0</v>
      </c>
      <c r="J90" s="64">
        <f t="shared" si="16"/>
        <v>0</v>
      </c>
      <c r="K90" s="64">
        <v>0</v>
      </c>
    </row>
    <row r="91" spans="1:11" ht="15">
      <c r="A91" s="30" t="s">
        <v>307</v>
      </c>
      <c r="B91" s="5" t="s">
        <v>308</v>
      </c>
      <c r="C91" s="64"/>
      <c r="D91" s="64"/>
      <c r="E91" s="64"/>
      <c r="F91" s="64">
        <f t="shared" si="15"/>
        <v>0</v>
      </c>
      <c r="G91" s="64">
        <v>0</v>
      </c>
      <c r="H91" s="64">
        <v>0</v>
      </c>
      <c r="I91" s="64">
        <v>0</v>
      </c>
      <c r="J91" s="64">
        <f t="shared" si="16"/>
        <v>0</v>
      </c>
      <c r="K91" s="64">
        <v>0</v>
      </c>
    </row>
    <row r="92" spans="1:11" ht="15">
      <c r="A92" s="30" t="s">
        <v>403</v>
      </c>
      <c r="B92" s="5" t="s">
        <v>309</v>
      </c>
      <c r="C92" s="64"/>
      <c r="D92" s="64"/>
      <c r="E92" s="64"/>
      <c r="F92" s="64">
        <f t="shared" si="15"/>
        <v>0</v>
      </c>
      <c r="G92" s="64">
        <v>0</v>
      </c>
      <c r="H92" s="64">
        <v>0</v>
      </c>
      <c r="I92" s="64">
        <v>0</v>
      </c>
      <c r="J92" s="64">
        <f t="shared" si="16"/>
        <v>0</v>
      </c>
      <c r="K92" s="64">
        <v>0</v>
      </c>
    </row>
    <row r="93" spans="1:11" ht="15">
      <c r="A93" s="12" t="s">
        <v>422</v>
      </c>
      <c r="B93" s="7" t="s">
        <v>310</v>
      </c>
      <c r="C93" s="64"/>
      <c r="D93" s="64"/>
      <c r="E93" s="64"/>
      <c r="F93" s="64">
        <f t="shared" si="15"/>
        <v>0</v>
      </c>
      <c r="G93" s="64">
        <v>0</v>
      </c>
      <c r="H93" s="64">
        <v>0</v>
      </c>
      <c r="I93" s="64">
        <v>0</v>
      </c>
      <c r="J93" s="64">
        <f t="shared" si="16"/>
        <v>0</v>
      </c>
      <c r="K93" s="64">
        <v>0</v>
      </c>
    </row>
    <row r="94" spans="1:11" ht="15">
      <c r="A94" s="13" t="s">
        <v>311</v>
      </c>
      <c r="B94" s="7" t="s">
        <v>312</v>
      </c>
      <c r="C94" s="64"/>
      <c r="D94" s="64"/>
      <c r="E94" s="64"/>
      <c r="F94" s="64">
        <f t="shared" si="15"/>
        <v>0</v>
      </c>
      <c r="G94" s="64">
        <v>0</v>
      </c>
      <c r="H94" s="64">
        <v>0</v>
      </c>
      <c r="I94" s="64">
        <v>0</v>
      </c>
      <c r="J94" s="64">
        <f t="shared" si="16"/>
        <v>0</v>
      </c>
      <c r="K94" s="64">
        <v>0</v>
      </c>
    </row>
    <row r="95" spans="1:11" ht="15.75">
      <c r="A95" s="33" t="s">
        <v>423</v>
      </c>
      <c r="B95" s="34" t="s">
        <v>313</v>
      </c>
      <c r="C95" s="54">
        <f aca="true" t="shared" si="19" ref="C95:K95">SUM(C88,C93,C94)</f>
        <v>7153</v>
      </c>
      <c r="D95" s="54">
        <f t="shared" si="19"/>
        <v>28053</v>
      </c>
      <c r="E95" s="54">
        <f t="shared" si="19"/>
        <v>4294</v>
      </c>
      <c r="F95" s="54">
        <f t="shared" si="19"/>
        <v>39500</v>
      </c>
      <c r="G95" s="54">
        <f t="shared" si="19"/>
        <v>52535</v>
      </c>
      <c r="H95" s="54">
        <f t="shared" si="19"/>
        <v>52535</v>
      </c>
      <c r="I95" s="54">
        <f t="shared" si="19"/>
        <v>16618</v>
      </c>
      <c r="J95" s="54">
        <f t="shared" si="19"/>
        <v>31623</v>
      </c>
      <c r="K95" s="54">
        <f t="shared" si="19"/>
        <v>4294</v>
      </c>
    </row>
    <row r="96" spans="1:11" ht="15.75">
      <c r="A96" s="37" t="s">
        <v>405</v>
      </c>
      <c r="B96" s="38"/>
      <c r="C96" s="54">
        <f aca="true" t="shared" si="20" ref="C96:K96">SUM(C66,C95)</f>
        <v>228557</v>
      </c>
      <c r="D96" s="54">
        <f t="shared" si="20"/>
        <v>49653</v>
      </c>
      <c r="E96" s="54">
        <f t="shared" si="20"/>
        <v>4294</v>
      </c>
      <c r="F96" s="54">
        <f t="shared" si="20"/>
        <v>282504</v>
      </c>
      <c r="G96" s="54">
        <f t="shared" si="20"/>
        <v>388668</v>
      </c>
      <c r="H96" s="54">
        <f>SUM(H66,H95)</f>
        <v>380656</v>
      </c>
      <c r="I96" s="54">
        <f t="shared" si="20"/>
        <v>278610</v>
      </c>
      <c r="J96" s="54">
        <f t="shared" si="20"/>
        <v>97752</v>
      </c>
      <c r="K96" s="54">
        <f t="shared" si="20"/>
        <v>4294</v>
      </c>
    </row>
  </sheetData>
  <sheetProtection/>
  <mergeCells count="2">
    <mergeCell ref="A1:K1"/>
    <mergeCell ref="A2:K2"/>
  </mergeCell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87.8515625" style="0" customWidth="1"/>
    <col min="3" max="5" width="20.7109375" style="0" hidden="1" customWidth="1"/>
    <col min="6" max="11" width="15.57421875" style="51" customWidth="1"/>
  </cols>
  <sheetData>
    <row r="1" spans="1:11" ht="21" customHeight="1">
      <c r="A1" s="221" t="s">
        <v>506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8.75" customHeight="1">
      <c r="A2" s="222" t="s">
        <v>425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ht="15">
      <c r="A3" s="4"/>
    </row>
    <row r="4" spans="1:11" ht="29.25">
      <c r="A4" s="2" t="s">
        <v>28</v>
      </c>
      <c r="B4" s="3" t="s">
        <v>29</v>
      </c>
      <c r="C4" s="59" t="s">
        <v>461</v>
      </c>
      <c r="D4" s="59" t="s">
        <v>462</v>
      </c>
      <c r="E4" s="59" t="s">
        <v>463</v>
      </c>
      <c r="F4" s="75" t="s">
        <v>474</v>
      </c>
      <c r="G4" s="75" t="s">
        <v>473</v>
      </c>
      <c r="H4" s="75" t="s">
        <v>502</v>
      </c>
      <c r="I4" s="59" t="s">
        <v>461</v>
      </c>
      <c r="J4" s="59" t="s">
        <v>462</v>
      </c>
      <c r="K4" s="59" t="s">
        <v>463</v>
      </c>
    </row>
    <row r="5" spans="1:11" ht="15">
      <c r="A5" s="21" t="s">
        <v>30</v>
      </c>
      <c r="B5" s="22" t="s">
        <v>31</v>
      </c>
      <c r="C5" s="53">
        <v>16111</v>
      </c>
      <c r="D5" s="53"/>
      <c r="E5" s="53">
        <v>3184</v>
      </c>
      <c r="F5" s="64">
        <f>SUM(C5:E5)</f>
        <v>19295</v>
      </c>
      <c r="G5" s="64">
        <v>17841</v>
      </c>
      <c r="H5" s="64">
        <v>17841</v>
      </c>
      <c r="I5" s="64">
        <v>14657</v>
      </c>
      <c r="J5" s="64">
        <v>0</v>
      </c>
      <c r="K5" s="64">
        <v>3184</v>
      </c>
    </row>
    <row r="6" spans="1:11" ht="15">
      <c r="A6" s="21" t="s">
        <v>32</v>
      </c>
      <c r="B6" s="23" t="s">
        <v>33</v>
      </c>
      <c r="C6" s="53"/>
      <c r="D6" s="53"/>
      <c r="E6" s="53"/>
      <c r="F6" s="64">
        <f aca="true" t="shared" si="0" ref="F6:F69">SUM(C6:E6)</f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</row>
    <row r="7" spans="1:11" ht="15">
      <c r="A7" s="21" t="s">
        <v>34</v>
      </c>
      <c r="B7" s="23" t="s">
        <v>35</v>
      </c>
      <c r="C7" s="53"/>
      <c r="D7" s="53"/>
      <c r="E7" s="53"/>
      <c r="F7" s="64">
        <f t="shared" si="0"/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</row>
    <row r="8" spans="1:11" ht="15">
      <c r="A8" s="24" t="s">
        <v>36</v>
      </c>
      <c r="B8" s="23" t="s">
        <v>37</v>
      </c>
      <c r="C8" s="53"/>
      <c r="D8" s="53"/>
      <c r="E8" s="53"/>
      <c r="F8" s="64">
        <f t="shared" si="0"/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</row>
    <row r="9" spans="1:11" ht="15">
      <c r="A9" s="24" t="s">
        <v>38</v>
      </c>
      <c r="B9" s="23" t="s">
        <v>39</v>
      </c>
      <c r="C9" s="53"/>
      <c r="D9" s="53"/>
      <c r="E9" s="53"/>
      <c r="F9" s="64">
        <f t="shared" si="0"/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</row>
    <row r="10" spans="1:11" ht="15">
      <c r="A10" s="24" t="s">
        <v>40</v>
      </c>
      <c r="B10" s="23" t="s">
        <v>41</v>
      </c>
      <c r="C10" s="53"/>
      <c r="D10" s="53"/>
      <c r="E10" s="53"/>
      <c r="F10" s="64">
        <f t="shared" si="0"/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</row>
    <row r="11" spans="1:11" ht="15">
      <c r="A11" s="24" t="s">
        <v>42</v>
      </c>
      <c r="B11" s="23" t="s">
        <v>43</v>
      </c>
      <c r="C11" s="53">
        <v>885</v>
      </c>
      <c r="D11" s="53"/>
      <c r="E11" s="53">
        <v>147</v>
      </c>
      <c r="F11" s="64">
        <f t="shared" si="0"/>
        <v>1032</v>
      </c>
      <c r="G11" s="64">
        <v>864</v>
      </c>
      <c r="H11" s="64">
        <v>864</v>
      </c>
      <c r="I11" s="64">
        <v>717</v>
      </c>
      <c r="J11" s="64">
        <v>0</v>
      </c>
      <c r="K11" s="64">
        <v>147</v>
      </c>
    </row>
    <row r="12" spans="1:11" ht="15">
      <c r="A12" s="24" t="s">
        <v>44</v>
      </c>
      <c r="B12" s="23" t="s">
        <v>45</v>
      </c>
      <c r="C12" s="53"/>
      <c r="D12" s="53"/>
      <c r="E12" s="53"/>
      <c r="F12" s="64">
        <f t="shared" si="0"/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</row>
    <row r="13" spans="1:11" ht="15">
      <c r="A13" s="5" t="s">
        <v>46</v>
      </c>
      <c r="B13" s="23" t="s">
        <v>47</v>
      </c>
      <c r="C13" s="53"/>
      <c r="D13" s="53"/>
      <c r="E13" s="53"/>
      <c r="F13" s="64">
        <f t="shared" si="0"/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5">
      <c r="A14" s="5" t="s">
        <v>48</v>
      </c>
      <c r="B14" s="23" t="s">
        <v>49</v>
      </c>
      <c r="C14" s="53"/>
      <c r="D14" s="53"/>
      <c r="E14" s="53"/>
      <c r="F14" s="64">
        <f t="shared" si="0"/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</row>
    <row r="15" spans="1:11" ht="15">
      <c r="A15" s="5" t="s">
        <v>50</v>
      </c>
      <c r="B15" s="23" t="s">
        <v>51</v>
      </c>
      <c r="C15" s="53"/>
      <c r="D15" s="53"/>
      <c r="E15" s="53"/>
      <c r="F15" s="64">
        <f t="shared" si="0"/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</row>
    <row r="16" spans="1:11" ht="15">
      <c r="A16" s="5" t="s">
        <v>52</v>
      </c>
      <c r="B16" s="23" t="s">
        <v>53</v>
      </c>
      <c r="C16" s="53"/>
      <c r="D16" s="53"/>
      <c r="E16" s="53"/>
      <c r="F16" s="64">
        <f t="shared" si="0"/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</row>
    <row r="17" spans="1:11" ht="15">
      <c r="A17" s="5" t="s">
        <v>335</v>
      </c>
      <c r="B17" s="23" t="s">
        <v>54</v>
      </c>
      <c r="C17" s="53">
        <v>250</v>
      </c>
      <c r="D17" s="53"/>
      <c r="E17" s="53">
        <v>50</v>
      </c>
      <c r="F17" s="54">
        <f t="shared" si="0"/>
        <v>300</v>
      </c>
      <c r="G17" s="54">
        <v>642</v>
      </c>
      <c r="H17" s="54">
        <v>642</v>
      </c>
      <c r="I17" s="54">
        <v>592</v>
      </c>
      <c r="J17" s="54">
        <v>0</v>
      </c>
      <c r="K17" s="64">
        <v>50</v>
      </c>
    </row>
    <row r="18" spans="1:11" ht="15">
      <c r="A18" s="25" t="s">
        <v>314</v>
      </c>
      <c r="B18" s="26" t="s">
        <v>55</v>
      </c>
      <c r="C18" s="60">
        <f aca="true" t="shared" si="1" ref="C18:K18">SUM(C5:C17)</f>
        <v>17246</v>
      </c>
      <c r="D18" s="60">
        <f t="shared" si="1"/>
        <v>0</v>
      </c>
      <c r="E18" s="60">
        <f t="shared" si="1"/>
        <v>3381</v>
      </c>
      <c r="F18" s="60">
        <f t="shared" si="1"/>
        <v>20627</v>
      </c>
      <c r="G18" s="60">
        <f t="shared" si="1"/>
        <v>19347</v>
      </c>
      <c r="H18" s="60">
        <f t="shared" si="1"/>
        <v>19347</v>
      </c>
      <c r="I18" s="60">
        <f t="shared" si="1"/>
        <v>15966</v>
      </c>
      <c r="J18" s="60">
        <f t="shared" si="1"/>
        <v>0</v>
      </c>
      <c r="K18" s="60">
        <f t="shared" si="1"/>
        <v>3381</v>
      </c>
    </row>
    <row r="19" spans="1:11" ht="15">
      <c r="A19" s="5" t="s">
        <v>56</v>
      </c>
      <c r="B19" s="23" t="s">
        <v>57</v>
      </c>
      <c r="C19" s="53"/>
      <c r="D19" s="53"/>
      <c r="E19" s="53"/>
      <c r="F19" s="64">
        <f t="shared" si="0"/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</row>
    <row r="20" spans="1:11" ht="17.25" customHeight="1">
      <c r="A20" s="5" t="s">
        <v>58</v>
      </c>
      <c r="B20" s="23" t="s">
        <v>59</v>
      </c>
      <c r="C20" s="53">
        <v>600</v>
      </c>
      <c r="D20" s="53"/>
      <c r="E20" s="53"/>
      <c r="F20" s="64">
        <f t="shared" si="0"/>
        <v>600</v>
      </c>
      <c r="G20" s="64">
        <v>758</v>
      </c>
      <c r="H20" s="64">
        <v>758</v>
      </c>
      <c r="I20" s="64">
        <v>758</v>
      </c>
      <c r="J20" s="64">
        <v>0</v>
      </c>
      <c r="K20" s="64">
        <v>0</v>
      </c>
    </row>
    <row r="21" spans="1:11" ht="15">
      <c r="A21" s="6" t="s">
        <v>60</v>
      </c>
      <c r="B21" s="23" t="s">
        <v>61</v>
      </c>
      <c r="C21" s="53"/>
      <c r="D21" s="53"/>
      <c r="E21" s="53"/>
      <c r="F21" s="64">
        <f t="shared" si="0"/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</row>
    <row r="22" spans="1:11" ht="15">
      <c r="A22" s="7" t="s">
        <v>315</v>
      </c>
      <c r="B22" s="26" t="s">
        <v>62</v>
      </c>
      <c r="C22" s="60">
        <f aca="true" t="shared" si="2" ref="C22:K22">SUM(C19:C21)</f>
        <v>600</v>
      </c>
      <c r="D22" s="60">
        <f t="shared" si="2"/>
        <v>0</v>
      </c>
      <c r="E22" s="60">
        <f t="shared" si="2"/>
        <v>0</v>
      </c>
      <c r="F22" s="54">
        <f t="shared" si="2"/>
        <v>600</v>
      </c>
      <c r="G22" s="54">
        <f t="shared" si="2"/>
        <v>758</v>
      </c>
      <c r="H22" s="54">
        <f t="shared" si="2"/>
        <v>758</v>
      </c>
      <c r="I22" s="54">
        <f t="shared" si="2"/>
        <v>758</v>
      </c>
      <c r="J22" s="54">
        <f t="shared" si="2"/>
        <v>0</v>
      </c>
      <c r="K22" s="54">
        <f t="shared" si="2"/>
        <v>0</v>
      </c>
    </row>
    <row r="23" spans="1:11" ht="15">
      <c r="A23" s="43" t="s">
        <v>365</v>
      </c>
      <c r="B23" s="44" t="s">
        <v>63</v>
      </c>
      <c r="C23" s="60">
        <f aca="true" t="shared" si="3" ref="C23:K23">SUM(C22,C18)</f>
        <v>17846</v>
      </c>
      <c r="D23" s="60">
        <f t="shared" si="3"/>
        <v>0</v>
      </c>
      <c r="E23" s="60">
        <f t="shared" si="3"/>
        <v>3381</v>
      </c>
      <c r="F23" s="60">
        <f t="shared" si="3"/>
        <v>21227</v>
      </c>
      <c r="G23" s="60">
        <f t="shared" si="3"/>
        <v>20105</v>
      </c>
      <c r="H23" s="60">
        <f t="shared" si="3"/>
        <v>20105</v>
      </c>
      <c r="I23" s="60">
        <f t="shared" si="3"/>
        <v>16724</v>
      </c>
      <c r="J23" s="60">
        <f t="shared" si="3"/>
        <v>0</v>
      </c>
      <c r="K23" s="60">
        <f t="shared" si="3"/>
        <v>3381</v>
      </c>
    </row>
    <row r="24" spans="1:11" ht="15">
      <c r="A24" s="32" t="s">
        <v>336</v>
      </c>
      <c r="B24" s="44" t="s">
        <v>64</v>
      </c>
      <c r="C24" s="60">
        <v>4671</v>
      </c>
      <c r="D24" s="60"/>
      <c r="E24" s="53">
        <v>913</v>
      </c>
      <c r="F24" s="54">
        <f t="shared" si="0"/>
        <v>5584</v>
      </c>
      <c r="G24" s="54">
        <v>5422</v>
      </c>
      <c r="H24" s="54">
        <v>5422</v>
      </c>
      <c r="I24" s="54">
        <v>4509</v>
      </c>
      <c r="J24" s="54">
        <v>0</v>
      </c>
      <c r="K24" s="54">
        <v>913</v>
      </c>
    </row>
    <row r="25" spans="1:11" ht="15">
      <c r="A25" s="5" t="s">
        <v>65</v>
      </c>
      <c r="B25" s="23" t="s">
        <v>66</v>
      </c>
      <c r="C25" s="53">
        <v>82</v>
      </c>
      <c r="D25" s="53"/>
      <c r="E25" s="53"/>
      <c r="F25" s="64">
        <f t="shared" si="0"/>
        <v>82</v>
      </c>
      <c r="G25" s="64">
        <v>142</v>
      </c>
      <c r="H25" s="64">
        <v>127</v>
      </c>
      <c r="I25" s="64">
        <v>127</v>
      </c>
      <c r="J25" s="64">
        <v>0</v>
      </c>
      <c r="K25" s="64">
        <v>0</v>
      </c>
    </row>
    <row r="26" spans="1:11" ht="15">
      <c r="A26" s="5" t="s">
        <v>67</v>
      </c>
      <c r="B26" s="23" t="s">
        <v>68</v>
      </c>
      <c r="C26" s="53">
        <v>600</v>
      </c>
      <c r="D26" s="53"/>
      <c r="E26" s="53"/>
      <c r="F26" s="64">
        <f t="shared" si="0"/>
        <v>600</v>
      </c>
      <c r="G26" s="64">
        <v>514</v>
      </c>
      <c r="H26" s="64">
        <v>514</v>
      </c>
      <c r="I26" s="64">
        <v>514</v>
      </c>
      <c r="J26" s="64">
        <v>0</v>
      </c>
      <c r="K26" s="64">
        <v>0</v>
      </c>
    </row>
    <row r="27" spans="1:11" ht="15">
      <c r="A27" s="5" t="s">
        <v>69</v>
      </c>
      <c r="B27" s="23" t="s">
        <v>70</v>
      </c>
      <c r="C27" s="53"/>
      <c r="D27" s="53"/>
      <c r="E27" s="53"/>
      <c r="F27" s="64">
        <f t="shared" si="0"/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</row>
    <row r="28" spans="1:11" ht="15">
      <c r="A28" s="7" t="s">
        <v>316</v>
      </c>
      <c r="B28" s="26" t="s">
        <v>71</v>
      </c>
      <c r="C28" s="60">
        <f aca="true" t="shared" si="4" ref="C28:K28">SUM(C25:C27)</f>
        <v>682</v>
      </c>
      <c r="D28" s="60">
        <f t="shared" si="4"/>
        <v>0</v>
      </c>
      <c r="E28" s="60">
        <f t="shared" si="4"/>
        <v>0</v>
      </c>
      <c r="F28" s="60">
        <f t="shared" si="4"/>
        <v>682</v>
      </c>
      <c r="G28" s="60">
        <f t="shared" si="4"/>
        <v>656</v>
      </c>
      <c r="H28" s="60">
        <f t="shared" si="4"/>
        <v>641</v>
      </c>
      <c r="I28" s="60">
        <f t="shared" si="4"/>
        <v>641</v>
      </c>
      <c r="J28" s="60">
        <f t="shared" si="4"/>
        <v>0</v>
      </c>
      <c r="K28" s="60">
        <f t="shared" si="4"/>
        <v>0</v>
      </c>
    </row>
    <row r="29" spans="1:11" ht="15">
      <c r="A29" s="5" t="s">
        <v>72</v>
      </c>
      <c r="B29" s="23" t="s">
        <v>73</v>
      </c>
      <c r="C29" s="53">
        <v>40</v>
      </c>
      <c r="D29" s="53"/>
      <c r="E29" s="53"/>
      <c r="F29" s="64">
        <f t="shared" si="0"/>
        <v>40</v>
      </c>
      <c r="G29" s="64">
        <v>146</v>
      </c>
      <c r="H29" s="64">
        <v>146</v>
      </c>
      <c r="I29" s="64">
        <v>146</v>
      </c>
      <c r="J29" s="64">
        <v>0</v>
      </c>
      <c r="K29" s="64">
        <v>0</v>
      </c>
    </row>
    <row r="30" spans="1:11" ht="15">
      <c r="A30" s="5" t="s">
        <v>74</v>
      </c>
      <c r="B30" s="23" t="s">
        <v>75</v>
      </c>
      <c r="C30" s="53">
        <v>60</v>
      </c>
      <c r="D30" s="53"/>
      <c r="E30" s="53"/>
      <c r="F30" s="64">
        <f t="shared" si="0"/>
        <v>60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</row>
    <row r="31" spans="1:11" ht="15" customHeight="1">
      <c r="A31" s="7" t="s">
        <v>366</v>
      </c>
      <c r="B31" s="26" t="s">
        <v>76</v>
      </c>
      <c r="C31" s="60">
        <f aca="true" t="shared" si="5" ref="C31:K31">SUM(C29:C30)</f>
        <v>100</v>
      </c>
      <c r="D31" s="60">
        <f t="shared" si="5"/>
        <v>0</v>
      </c>
      <c r="E31" s="60">
        <f t="shared" si="5"/>
        <v>0</v>
      </c>
      <c r="F31" s="60">
        <f t="shared" si="5"/>
        <v>100</v>
      </c>
      <c r="G31" s="60">
        <f t="shared" si="5"/>
        <v>146</v>
      </c>
      <c r="H31" s="60">
        <f t="shared" si="5"/>
        <v>146</v>
      </c>
      <c r="I31" s="60">
        <f t="shared" si="5"/>
        <v>146</v>
      </c>
      <c r="J31" s="60">
        <f t="shared" si="5"/>
        <v>0</v>
      </c>
      <c r="K31" s="60">
        <f t="shared" si="5"/>
        <v>0</v>
      </c>
    </row>
    <row r="32" spans="1:11" ht="15">
      <c r="A32" s="5" t="s">
        <v>77</v>
      </c>
      <c r="B32" s="23" t="s">
        <v>78</v>
      </c>
      <c r="C32" s="53"/>
      <c r="D32" s="53"/>
      <c r="E32" s="53"/>
      <c r="F32" s="64">
        <f t="shared" si="0"/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</row>
    <row r="33" spans="1:11" ht="15">
      <c r="A33" s="5" t="s">
        <v>79</v>
      </c>
      <c r="B33" s="23" t="s">
        <v>80</v>
      </c>
      <c r="C33" s="53"/>
      <c r="D33" s="53"/>
      <c r="E33" s="53"/>
      <c r="F33" s="64">
        <f t="shared" si="0"/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</row>
    <row r="34" spans="1:11" ht="15">
      <c r="A34" s="5" t="s">
        <v>337</v>
      </c>
      <c r="B34" s="23" t="s">
        <v>81</v>
      </c>
      <c r="C34" s="53"/>
      <c r="D34" s="53"/>
      <c r="E34" s="53"/>
      <c r="F34" s="64">
        <f t="shared" si="0"/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</row>
    <row r="35" spans="1:11" ht="15">
      <c r="A35" s="5" t="s">
        <v>82</v>
      </c>
      <c r="B35" s="23" t="s">
        <v>83</v>
      </c>
      <c r="C35" s="53"/>
      <c r="D35" s="53"/>
      <c r="E35" s="53"/>
      <c r="F35" s="64">
        <f t="shared" si="0"/>
        <v>0</v>
      </c>
      <c r="G35" s="64">
        <v>0</v>
      </c>
      <c r="H35" s="64"/>
      <c r="I35" s="64">
        <v>0</v>
      </c>
      <c r="J35" s="64">
        <v>0</v>
      </c>
      <c r="K35" s="64">
        <v>0</v>
      </c>
    </row>
    <row r="36" spans="1:11" ht="15">
      <c r="A36" s="9" t="s">
        <v>338</v>
      </c>
      <c r="B36" s="23" t="s">
        <v>84</v>
      </c>
      <c r="C36" s="53"/>
      <c r="D36" s="53"/>
      <c r="E36" s="53"/>
      <c r="F36" s="64">
        <f t="shared" si="0"/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</row>
    <row r="37" spans="1:11" ht="15">
      <c r="A37" s="6" t="s">
        <v>85</v>
      </c>
      <c r="B37" s="23" t="s">
        <v>86</v>
      </c>
      <c r="C37" s="53"/>
      <c r="D37" s="53"/>
      <c r="E37" s="53"/>
      <c r="F37" s="64">
        <f t="shared" si="0"/>
        <v>0</v>
      </c>
      <c r="G37" s="64">
        <v>405</v>
      </c>
      <c r="H37" s="64">
        <v>405</v>
      </c>
      <c r="I37" s="64">
        <v>405</v>
      </c>
      <c r="J37" s="64">
        <v>0</v>
      </c>
      <c r="K37" s="64">
        <v>0</v>
      </c>
    </row>
    <row r="38" spans="1:11" ht="15">
      <c r="A38" s="5" t="s">
        <v>339</v>
      </c>
      <c r="B38" s="23" t="s">
        <v>87</v>
      </c>
      <c r="C38" s="53">
        <v>500</v>
      </c>
      <c r="D38" s="53"/>
      <c r="E38" s="53"/>
      <c r="F38" s="64">
        <f t="shared" si="0"/>
        <v>500</v>
      </c>
      <c r="G38" s="64">
        <v>375</v>
      </c>
      <c r="H38" s="64">
        <v>367</v>
      </c>
      <c r="I38" s="64">
        <v>367</v>
      </c>
      <c r="J38" s="64">
        <v>0</v>
      </c>
      <c r="K38" s="64">
        <v>0</v>
      </c>
    </row>
    <row r="39" spans="1:11" ht="15">
      <c r="A39" s="7" t="s">
        <v>317</v>
      </c>
      <c r="B39" s="26" t="s">
        <v>88</v>
      </c>
      <c r="C39" s="60">
        <f aca="true" t="shared" si="6" ref="C39:K39">SUM(C32:C38)</f>
        <v>500</v>
      </c>
      <c r="D39" s="60">
        <f t="shared" si="6"/>
        <v>0</v>
      </c>
      <c r="E39" s="60">
        <f t="shared" si="6"/>
        <v>0</v>
      </c>
      <c r="F39" s="60">
        <f t="shared" si="6"/>
        <v>500</v>
      </c>
      <c r="G39" s="60">
        <f t="shared" si="6"/>
        <v>780</v>
      </c>
      <c r="H39" s="60">
        <f t="shared" si="6"/>
        <v>772</v>
      </c>
      <c r="I39" s="60">
        <f t="shared" si="6"/>
        <v>772</v>
      </c>
      <c r="J39" s="60">
        <f t="shared" si="6"/>
        <v>0</v>
      </c>
      <c r="K39" s="60">
        <f t="shared" si="6"/>
        <v>0</v>
      </c>
    </row>
    <row r="40" spans="1:11" ht="15">
      <c r="A40" s="5" t="s">
        <v>89</v>
      </c>
      <c r="B40" s="23" t="s">
        <v>90</v>
      </c>
      <c r="C40" s="53">
        <v>1100</v>
      </c>
      <c r="D40" s="53"/>
      <c r="E40" s="53"/>
      <c r="F40" s="64">
        <f t="shared" si="0"/>
        <v>1100</v>
      </c>
      <c r="G40" s="64">
        <v>1160</v>
      </c>
      <c r="H40" s="64">
        <v>1160</v>
      </c>
      <c r="I40" s="64">
        <v>1160</v>
      </c>
      <c r="J40" s="64">
        <v>0</v>
      </c>
      <c r="K40" s="64">
        <v>0</v>
      </c>
    </row>
    <row r="41" spans="1:11" ht="15">
      <c r="A41" s="5" t="s">
        <v>91</v>
      </c>
      <c r="B41" s="23" t="s">
        <v>92</v>
      </c>
      <c r="C41" s="53"/>
      <c r="D41" s="53"/>
      <c r="E41" s="53"/>
      <c r="F41" s="64">
        <f t="shared" si="0"/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</row>
    <row r="42" spans="1:11" ht="15">
      <c r="A42" s="7" t="s">
        <v>318</v>
      </c>
      <c r="B42" s="26" t="s">
        <v>93</v>
      </c>
      <c r="C42" s="60">
        <f aca="true" t="shared" si="7" ref="C42:K42">SUM(C40:C41)</f>
        <v>1100</v>
      </c>
      <c r="D42" s="60">
        <f t="shared" si="7"/>
        <v>0</v>
      </c>
      <c r="E42" s="60">
        <f t="shared" si="7"/>
        <v>0</v>
      </c>
      <c r="F42" s="60">
        <f t="shared" si="7"/>
        <v>1100</v>
      </c>
      <c r="G42" s="60">
        <f t="shared" si="7"/>
        <v>1160</v>
      </c>
      <c r="H42" s="60">
        <f t="shared" si="7"/>
        <v>1160</v>
      </c>
      <c r="I42" s="60">
        <f t="shared" si="7"/>
        <v>1160</v>
      </c>
      <c r="J42" s="60">
        <f t="shared" si="7"/>
        <v>0</v>
      </c>
      <c r="K42" s="60">
        <f t="shared" si="7"/>
        <v>0</v>
      </c>
    </row>
    <row r="43" spans="1:11" ht="15">
      <c r="A43" s="5" t="s">
        <v>94</v>
      </c>
      <c r="B43" s="23" t="s">
        <v>95</v>
      </c>
      <c r="C43" s="53">
        <v>208</v>
      </c>
      <c r="D43" s="53"/>
      <c r="E43" s="53"/>
      <c r="F43" s="64">
        <f t="shared" si="0"/>
        <v>208</v>
      </c>
      <c r="G43" s="64">
        <v>269</v>
      </c>
      <c r="H43" s="64">
        <v>265</v>
      </c>
      <c r="I43" s="64">
        <v>265</v>
      </c>
      <c r="J43" s="64">
        <v>0</v>
      </c>
      <c r="K43" s="64">
        <v>0</v>
      </c>
    </row>
    <row r="44" spans="1:11" ht="15">
      <c r="A44" s="5" t="s">
        <v>96</v>
      </c>
      <c r="B44" s="23" t="s">
        <v>97</v>
      </c>
      <c r="C44" s="53"/>
      <c r="D44" s="53"/>
      <c r="E44" s="53"/>
      <c r="F44" s="64">
        <f t="shared" si="0"/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</row>
    <row r="45" spans="1:11" ht="15">
      <c r="A45" s="5" t="s">
        <v>340</v>
      </c>
      <c r="B45" s="23" t="s">
        <v>98</v>
      </c>
      <c r="C45" s="53"/>
      <c r="D45" s="53"/>
      <c r="E45" s="53"/>
      <c r="F45" s="64">
        <f t="shared" si="0"/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</row>
    <row r="46" spans="1:11" ht="15">
      <c r="A46" s="5" t="s">
        <v>341</v>
      </c>
      <c r="B46" s="23" t="s">
        <v>99</v>
      </c>
      <c r="C46" s="53"/>
      <c r="D46" s="53"/>
      <c r="E46" s="53"/>
      <c r="F46" s="64">
        <f t="shared" si="0"/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</row>
    <row r="47" spans="1:11" ht="15">
      <c r="A47" s="5" t="s">
        <v>100</v>
      </c>
      <c r="B47" s="23" t="s">
        <v>101</v>
      </c>
      <c r="C47" s="53"/>
      <c r="D47" s="53"/>
      <c r="E47" s="53"/>
      <c r="F47" s="64">
        <f t="shared" si="0"/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</row>
    <row r="48" spans="1:11" ht="15">
      <c r="A48" s="7" t="s">
        <v>319</v>
      </c>
      <c r="B48" s="26" t="s">
        <v>102</v>
      </c>
      <c r="C48" s="60">
        <f aca="true" t="shared" si="8" ref="C48:K48">SUM(C43:C47)</f>
        <v>208</v>
      </c>
      <c r="D48" s="60">
        <f t="shared" si="8"/>
        <v>0</v>
      </c>
      <c r="E48" s="60">
        <f t="shared" si="8"/>
        <v>0</v>
      </c>
      <c r="F48" s="60">
        <f t="shared" si="8"/>
        <v>208</v>
      </c>
      <c r="G48" s="60">
        <f t="shared" si="8"/>
        <v>269</v>
      </c>
      <c r="H48" s="60">
        <f t="shared" si="8"/>
        <v>265</v>
      </c>
      <c r="I48" s="60">
        <f t="shared" si="8"/>
        <v>265</v>
      </c>
      <c r="J48" s="60">
        <f t="shared" si="8"/>
        <v>0</v>
      </c>
      <c r="K48" s="60">
        <f t="shared" si="8"/>
        <v>0</v>
      </c>
    </row>
    <row r="49" spans="1:11" ht="15">
      <c r="A49" s="32" t="s">
        <v>320</v>
      </c>
      <c r="B49" s="44" t="s">
        <v>103</v>
      </c>
      <c r="C49" s="60">
        <f aca="true" t="shared" si="9" ref="C49:K49">SUM(C28,C31,C39,C42,C48)</f>
        <v>2590</v>
      </c>
      <c r="D49" s="60">
        <f t="shared" si="9"/>
        <v>0</v>
      </c>
      <c r="E49" s="60">
        <f t="shared" si="9"/>
        <v>0</v>
      </c>
      <c r="F49" s="60">
        <f t="shared" si="9"/>
        <v>2590</v>
      </c>
      <c r="G49" s="60">
        <f t="shared" si="9"/>
        <v>3011</v>
      </c>
      <c r="H49" s="60">
        <f t="shared" si="9"/>
        <v>2984</v>
      </c>
      <c r="I49" s="60">
        <f t="shared" si="9"/>
        <v>2984</v>
      </c>
      <c r="J49" s="60">
        <f t="shared" si="9"/>
        <v>0</v>
      </c>
      <c r="K49" s="60">
        <f t="shared" si="9"/>
        <v>0</v>
      </c>
    </row>
    <row r="50" spans="1:11" ht="15">
      <c r="A50" s="11" t="s">
        <v>104</v>
      </c>
      <c r="B50" s="23" t="s">
        <v>105</v>
      </c>
      <c r="C50" s="53"/>
      <c r="D50" s="53"/>
      <c r="E50" s="53"/>
      <c r="F50" s="54">
        <f t="shared" si="0"/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</row>
    <row r="51" spans="1:11" ht="15">
      <c r="A51" s="11" t="s">
        <v>321</v>
      </c>
      <c r="B51" s="23" t="s">
        <v>106</v>
      </c>
      <c r="C51" s="53"/>
      <c r="D51" s="53"/>
      <c r="E51" s="53"/>
      <c r="F51" s="54">
        <f t="shared" si="0"/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</row>
    <row r="52" spans="1:11" ht="15">
      <c r="A52" s="14" t="s">
        <v>342</v>
      </c>
      <c r="B52" s="23" t="s">
        <v>107</v>
      </c>
      <c r="C52" s="53"/>
      <c r="D52" s="53"/>
      <c r="E52" s="53"/>
      <c r="F52" s="54">
        <f t="shared" si="0"/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</row>
    <row r="53" spans="1:11" ht="15">
      <c r="A53" s="14" t="s">
        <v>343</v>
      </c>
      <c r="B53" s="23" t="s">
        <v>108</v>
      </c>
      <c r="C53" s="53"/>
      <c r="D53" s="53"/>
      <c r="E53" s="53"/>
      <c r="F53" s="54">
        <f t="shared" si="0"/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</row>
    <row r="54" spans="1:11" ht="15">
      <c r="A54" s="14" t="s">
        <v>344</v>
      </c>
      <c r="B54" s="23" t="s">
        <v>109</v>
      </c>
      <c r="C54" s="53"/>
      <c r="D54" s="53"/>
      <c r="E54" s="53"/>
      <c r="F54" s="54">
        <f t="shared" si="0"/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</row>
    <row r="55" spans="1:11" ht="15">
      <c r="A55" s="11" t="s">
        <v>345</v>
      </c>
      <c r="B55" s="23" t="s">
        <v>110</v>
      </c>
      <c r="C55" s="53"/>
      <c r="D55" s="53"/>
      <c r="E55" s="53"/>
      <c r="F55" s="54">
        <f t="shared" si="0"/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</row>
    <row r="56" spans="1:11" ht="15">
      <c r="A56" s="11" t="s">
        <v>346</v>
      </c>
      <c r="B56" s="23" t="s">
        <v>111</v>
      </c>
      <c r="C56" s="53"/>
      <c r="D56" s="53"/>
      <c r="E56" s="53"/>
      <c r="F56" s="54">
        <f t="shared" si="0"/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</row>
    <row r="57" spans="1:11" ht="15">
      <c r="A57" s="11" t="s">
        <v>347</v>
      </c>
      <c r="B57" s="23" t="s">
        <v>112</v>
      </c>
      <c r="C57" s="53"/>
      <c r="D57" s="53"/>
      <c r="E57" s="53"/>
      <c r="F57" s="54">
        <f t="shared" si="0"/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</row>
    <row r="58" spans="1:11" ht="15">
      <c r="A58" s="41" t="s">
        <v>322</v>
      </c>
      <c r="B58" s="44" t="s">
        <v>113</v>
      </c>
      <c r="C58" s="60">
        <f aca="true" t="shared" si="10" ref="C58:K58">SUM(C50:C57)</f>
        <v>0</v>
      </c>
      <c r="D58" s="60">
        <f t="shared" si="10"/>
        <v>0</v>
      </c>
      <c r="E58" s="60">
        <f t="shared" si="10"/>
        <v>0</v>
      </c>
      <c r="F58" s="60">
        <f t="shared" si="10"/>
        <v>0</v>
      </c>
      <c r="G58" s="60">
        <f t="shared" si="10"/>
        <v>0</v>
      </c>
      <c r="H58" s="60">
        <f t="shared" si="10"/>
        <v>0</v>
      </c>
      <c r="I58" s="60">
        <f t="shared" si="10"/>
        <v>0</v>
      </c>
      <c r="J58" s="60">
        <f t="shared" si="10"/>
        <v>0</v>
      </c>
      <c r="K58" s="60">
        <f t="shared" si="10"/>
        <v>0</v>
      </c>
    </row>
    <row r="59" spans="1:11" ht="15">
      <c r="A59" s="10" t="s">
        <v>348</v>
      </c>
      <c r="B59" s="23" t="s">
        <v>114</v>
      </c>
      <c r="C59" s="53"/>
      <c r="D59" s="53"/>
      <c r="E59" s="53"/>
      <c r="F59" s="54">
        <f t="shared" si="0"/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</row>
    <row r="60" spans="1:11" ht="15">
      <c r="A60" s="10" t="s">
        <v>115</v>
      </c>
      <c r="B60" s="23" t="s">
        <v>116</v>
      </c>
      <c r="C60" s="53">
        <v>174</v>
      </c>
      <c r="D60" s="53"/>
      <c r="E60" s="53"/>
      <c r="F60" s="64">
        <f t="shared" si="0"/>
        <v>174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</row>
    <row r="61" spans="1:11" ht="16.5" customHeight="1">
      <c r="A61" s="10" t="s">
        <v>117</v>
      </c>
      <c r="B61" s="23" t="s">
        <v>118</v>
      </c>
      <c r="C61" s="53"/>
      <c r="D61" s="53"/>
      <c r="E61" s="53"/>
      <c r="F61" s="64">
        <f t="shared" si="0"/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</row>
    <row r="62" spans="1:11" ht="16.5" customHeight="1">
      <c r="A62" s="10" t="s">
        <v>323</v>
      </c>
      <c r="B62" s="23" t="s">
        <v>119</v>
      </c>
      <c r="C62" s="53"/>
      <c r="D62" s="53"/>
      <c r="E62" s="53"/>
      <c r="F62" s="64">
        <f t="shared" si="0"/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</row>
    <row r="63" spans="1:11" ht="16.5" customHeight="1">
      <c r="A63" s="10" t="s">
        <v>349</v>
      </c>
      <c r="B63" s="23" t="s">
        <v>120</v>
      </c>
      <c r="C63" s="53"/>
      <c r="D63" s="53"/>
      <c r="E63" s="53"/>
      <c r="F63" s="64">
        <f t="shared" si="0"/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</row>
    <row r="64" spans="1:11" ht="15">
      <c r="A64" s="10" t="s">
        <v>324</v>
      </c>
      <c r="B64" s="23" t="s">
        <v>121</v>
      </c>
      <c r="C64" s="53"/>
      <c r="D64" s="53"/>
      <c r="E64" s="53"/>
      <c r="F64" s="64">
        <f t="shared" si="0"/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</row>
    <row r="65" spans="1:11" ht="15.75" customHeight="1">
      <c r="A65" s="10" t="s">
        <v>350</v>
      </c>
      <c r="B65" s="23" t="s">
        <v>122</v>
      </c>
      <c r="C65" s="53"/>
      <c r="D65" s="53"/>
      <c r="E65" s="53"/>
      <c r="F65" s="64">
        <f t="shared" si="0"/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</row>
    <row r="66" spans="1:11" ht="15.75" customHeight="1">
      <c r="A66" s="10" t="s">
        <v>351</v>
      </c>
      <c r="B66" s="23" t="s">
        <v>123</v>
      </c>
      <c r="C66" s="53"/>
      <c r="D66" s="53"/>
      <c r="E66" s="53"/>
      <c r="F66" s="64">
        <f t="shared" si="0"/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</row>
    <row r="67" spans="1:11" ht="15">
      <c r="A67" s="10" t="s">
        <v>124</v>
      </c>
      <c r="B67" s="23" t="s">
        <v>125</v>
      </c>
      <c r="C67" s="53"/>
      <c r="D67" s="53"/>
      <c r="E67" s="53"/>
      <c r="F67" s="64">
        <f t="shared" si="0"/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</row>
    <row r="68" spans="1:11" ht="15">
      <c r="A68" s="15" t="s">
        <v>126</v>
      </c>
      <c r="B68" s="23" t="s">
        <v>127</v>
      </c>
      <c r="C68" s="53"/>
      <c r="D68" s="53"/>
      <c r="E68" s="53"/>
      <c r="F68" s="64">
        <f t="shared" si="0"/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</row>
    <row r="69" spans="1:11" ht="15">
      <c r="A69" s="10" t="s">
        <v>352</v>
      </c>
      <c r="B69" s="23" t="s">
        <v>128</v>
      </c>
      <c r="C69" s="53"/>
      <c r="D69" s="53"/>
      <c r="E69" s="53"/>
      <c r="F69" s="64">
        <f t="shared" si="0"/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</row>
    <row r="70" spans="1:11" ht="15">
      <c r="A70" s="15" t="s">
        <v>458</v>
      </c>
      <c r="B70" s="23" t="s">
        <v>129</v>
      </c>
      <c r="C70" s="53"/>
      <c r="D70" s="53"/>
      <c r="E70" s="53"/>
      <c r="F70" s="64">
        <f aca="true" t="shared" si="11" ref="F70:F119">SUM(C70:E70)</f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</row>
    <row r="71" spans="1:11" ht="15">
      <c r="A71" s="15" t="s">
        <v>459</v>
      </c>
      <c r="B71" s="23" t="s">
        <v>129</v>
      </c>
      <c r="C71" s="53"/>
      <c r="D71" s="53"/>
      <c r="E71" s="53"/>
      <c r="F71" s="64">
        <f t="shared" si="11"/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</row>
    <row r="72" spans="1:11" ht="15">
      <c r="A72" s="41" t="s">
        <v>325</v>
      </c>
      <c r="B72" s="44" t="s">
        <v>130</v>
      </c>
      <c r="C72" s="60">
        <f aca="true" t="shared" si="12" ref="C72:K72">SUM(C59:C71)</f>
        <v>174</v>
      </c>
      <c r="D72" s="60">
        <f t="shared" si="12"/>
        <v>0</v>
      </c>
      <c r="E72" s="60">
        <f t="shared" si="12"/>
        <v>0</v>
      </c>
      <c r="F72" s="60">
        <f t="shared" si="12"/>
        <v>174</v>
      </c>
      <c r="G72" s="60">
        <f t="shared" si="12"/>
        <v>0</v>
      </c>
      <c r="H72" s="60">
        <f t="shared" si="12"/>
        <v>0</v>
      </c>
      <c r="I72" s="60">
        <f t="shared" si="12"/>
        <v>0</v>
      </c>
      <c r="J72" s="60">
        <f t="shared" si="12"/>
        <v>0</v>
      </c>
      <c r="K72" s="60">
        <f t="shared" si="12"/>
        <v>0</v>
      </c>
    </row>
    <row r="73" spans="1:11" ht="15.75">
      <c r="A73" s="47" t="s">
        <v>2</v>
      </c>
      <c r="B73" s="44"/>
      <c r="C73" s="60">
        <f aca="true" t="shared" si="13" ref="C73:K73">SUM(C23,C24,C49,C58,C72)</f>
        <v>25281</v>
      </c>
      <c r="D73" s="60">
        <f t="shared" si="13"/>
        <v>0</v>
      </c>
      <c r="E73" s="60">
        <f t="shared" si="13"/>
        <v>4294</v>
      </c>
      <c r="F73" s="60">
        <f t="shared" si="13"/>
        <v>29575</v>
      </c>
      <c r="G73" s="60">
        <f t="shared" si="13"/>
        <v>28538</v>
      </c>
      <c r="H73" s="60">
        <f t="shared" si="13"/>
        <v>28511</v>
      </c>
      <c r="I73" s="60">
        <f t="shared" si="13"/>
        <v>24217</v>
      </c>
      <c r="J73" s="60">
        <f t="shared" si="13"/>
        <v>0</v>
      </c>
      <c r="K73" s="60">
        <f t="shared" si="13"/>
        <v>4294</v>
      </c>
    </row>
    <row r="74" spans="1:11" ht="15">
      <c r="A74" s="27" t="s">
        <v>131</v>
      </c>
      <c r="B74" s="23" t="s">
        <v>132</v>
      </c>
      <c r="C74" s="53">
        <v>100</v>
      </c>
      <c r="D74" s="53"/>
      <c r="E74" s="53"/>
      <c r="F74" s="64">
        <f t="shared" si="11"/>
        <v>100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</row>
    <row r="75" spans="1:11" ht="15">
      <c r="A75" s="27" t="s">
        <v>353</v>
      </c>
      <c r="B75" s="23" t="s">
        <v>133</v>
      </c>
      <c r="C75" s="53"/>
      <c r="D75" s="53"/>
      <c r="E75" s="53"/>
      <c r="F75" s="64">
        <f t="shared" si="11"/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</row>
    <row r="76" spans="1:11" ht="15">
      <c r="A76" s="27" t="s">
        <v>134</v>
      </c>
      <c r="B76" s="23" t="s">
        <v>135</v>
      </c>
      <c r="C76" s="53">
        <v>120</v>
      </c>
      <c r="D76" s="53"/>
      <c r="E76" s="53"/>
      <c r="F76" s="64">
        <f t="shared" si="11"/>
        <v>120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</row>
    <row r="77" spans="1:11" ht="15">
      <c r="A77" s="27" t="s">
        <v>136</v>
      </c>
      <c r="B77" s="23" t="s">
        <v>137</v>
      </c>
      <c r="C77" s="53">
        <v>50</v>
      </c>
      <c r="D77" s="53"/>
      <c r="E77" s="53"/>
      <c r="F77" s="64">
        <f t="shared" si="11"/>
        <v>50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</row>
    <row r="78" spans="1:11" ht="15">
      <c r="A78" s="6" t="s">
        <v>138</v>
      </c>
      <c r="B78" s="23" t="s">
        <v>139</v>
      </c>
      <c r="C78" s="53"/>
      <c r="D78" s="53"/>
      <c r="E78" s="53"/>
      <c r="F78" s="64">
        <f t="shared" si="11"/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</row>
    <row r="79" spans="1:11" ht="15">
      <c r="A79" s="6" t="s">
        <v>140</v>
      </c>
      <c r="B79" s="23" t="s">
        <v>141</v>
      </c>
      <c r="C79" s="53"/>
      <c r="D79" s="53"/>
      <c r="E79" s="53"/>
      <c r="F79" s="64">
        <f t="shared" si="11"/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</row>
    <row r="80" spans="1:11" ht="15">
      <c r="A80" s="6" t="s">
        <v>142</v>
      </c>
      <c r="B80" s="23" t="s">
        <v>143</v>
      </c>
      <c r="C80" s="53">
        <v>73</v>
      </c>
      <c r="D80" s="53"/>
      <c r="E80" s="53"/>
      <c r="F80" s="64">
        <f t="shared" si="11"/>
        <v>73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</row>
    <row r="81" spans="1:11" ht="15">
      <c r="A81" s="42" t="s">
        <v>326</v>
      </c>
      <c r="B81" s="44" t="s">
        <v>144</v>
      </c>
      <c r="C81" s="60">
        <f aca="true" t="shared" si="14" ref="C81:K81">SUM(C74:C80)</f>
        <v>343</v>
      </c>
      <c r="D81" s="60">
        <f t="shared" si="14"/>
        <v>0</v>
      </c>
      <c r="E81" s="60">
        <f t="shared" si="14"/>
        <v>0</v>
      </c>
      <c r="F81" s="60">
        <f t="shared" si="14"/>
        <v>343</v>
      </c>
      <c r="G81" s="60">
        <f t="shared" si="14"/>
        <v>0</v>
      </c>
      <c r="H81" s="60">
        <f t="shared" si="14"/>
        <v>0</v>
      </c>
      <c r="I81" s="60">
        <f t="shared" si="14"/>
        <v>0</v>
      </c>
      <c r="J81" s="60">
        <f t="shared" si="14"/>
        <v>0</v>
      </c>
      <c r="K81" s="60">
        <f t="shared" si="14"/>
        <v>0</v>
      </c>
    </row>
    <row r="82" spans="1:11" ht="15">
      <c r="A82" s="11" t="s">
        <v>145</v>
      </c>
      <c r="B82" s="23" t="s">
        <v>146</v>
      </c>
      <c r="C82" s="53"/>
      <c r="D82" s="53"/>
      <c r="E82" s="53"/>
      <c r="F82" s="54">
        <f t="shared" si="11"/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</row>
    <row r="83" spans="1:11" ht="15">
      <c r="A83" s="11" t="s">
        <v>147</v>
      </c>
      <c r="B83" s="23" t="s">
        <v>148</v>
      </c>
      <c r="C83" s="53"/>
      <c r="D83" s="53"/>
      <c r="E83" s="53"/>
      <c r="F83" s="54">
        <f t="shared" si="11"/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</row>
    <row r="84" spans="1:11" ht="15">
      <c r="A84" s="11" t="s">
        <v>149</v>
      </c>
      <c r="B84" s="23" t="s">
        <v>150</v>
      </c>
      <c r="C84" s="53"/>
      <c r="D84" s="53"/>
      <c r="E84" s="53"/>
      <c r="F84" s="54">
        <f t="shared" si="11"/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</row>
    <row r="85" spans="1:11" ht="15">
      <c r="A85" s="11" t="s">
        <v>151</v>
      </c>
      <c r="B85" s="23" t="s">
        <v>152</v>
      </c>
      <c r="C85" s="53"/>
      <c r="D85" s="53"/>
      <c r="E85" s="53"/>
      <c r="F85" s="54">
        <f t="shared" si="11"/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</row>
    <row r="86" spans="1:11" ht="15">
      <c r="A86" s="41" t="s">
        <v>327</v>
      </c>
      <c r="B86" s="44" t="s">
        <v>153</v>
      </c>
      <c r="C86" s="60">
        <f aca="true" t="shared" si="15" ref="C86:K86">SUM(C82:C85)</f>
        <v>0</v>
      </c>
      <c r="D86" s="60">
        <f t="shared" si="15"/>
        <v>0</v>
      </c>
      <c r="E86" s="60">
        <f t="shared" si="15"/>
        <v>0</v>
      </c>
      <c r="F86" s="53">
        <f t="shared" si="15"/>
        <v>0</v>
      </c>
      <c r="G86" s="53">
        <f t="shared" si="15"/>
        <v>0</v>
      </c>
      <c r="H86" s="53">
        <f t="shared" si="15"/>
        <v>0</v>
      </c>
      <c r="I86" s="53">
        <f t="shared" si="15"/>
        <v>0</v>
      </c>
      <c r="J86" s="53">
        <f t="shared" si="15"/>
        <v>0</v>
      </c>
      <c r="K86" s="53">
        <f t="shared" si="15"/>
        <v>0</v>
      </c>
    </row>
    <row r="87" spans="1:11" ht="14.25" customHeight="1">
      <c r="A87" s="11" t="s">
        <v>154</v>
      </c>
      <c r="B87" s="23" t="s">
        <v>155</v>
      </c>
      <c r="C87" s="53"/>
      <c r="D87" s="53"/>
      <c r="E87" s="53"/>
      <c r="F87" s="54">
        <f t="shared" si="11"/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</row>
    <row r="88" spans="1:11" ht="14.25" customHeight="1">
      <c r="A88" s="11" t="s">
        <v>354</v>
      </c>
      <c r="B88" s="23" t="s">
        <v>156</v>
      </c>
      <c r="C88" s="53"/>
      <c r="D88" s="53"/>
      <c r="E88" s="53"/>
      <c r="F88" s="54">
        <f t="shared" si="11"/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</row>
    <row r="89" spans="1:11" ht="14.25" customHeight="1">
      <c r="A89" s="11" t="s">
        <v>355</v>
      </c>
      <c r="B89" s="23" t="s">
        <v>157</v>
      </c>
      <c r="C89" s="53"/>
      <c r="D89" s="53"/>
      <c r="E89" s="53"/>
      <c r="F89" s="54">
        <f t="shared" si="11"/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</row>
    <row r="90" spans="1:11" ht="14.25" customHeight="1">
      <c r="A90" s="11" t="s">
        <v>356</v>
      </c>
      <c r="B90" s="23" t="s">
        <v>158</v>
      </c>
      <c r="C90" s="53"/>
      <c r="D90" s="53"/>
      <c r="E90" s="53"/>
      <c r="F90" s="54">
        <f t="shared" si="11"/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</row>
    <row r="91" spans="1:11" ht="14.25" customHeight="1">
      <c r="A91" s="11" t="s">
        <v>357</v>
      </c>
      <c r="B91" s="23" t="s">
        <v>159</v>
      </c>
      <c r="C91" s="53"/>
      <c r="D91" s="53"/>
      <c r="E91" s="53"/>
      <c r="F91" s="54">
        <f t="shared" si="11"/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</row>
    <row r="92" spans="1:11" ht="14.25" customHeight="1">
      <c r="A92" s="11" t="s">
        <v>358</v>
      </c>
      <c r="B92" s="23" t="s">
        <v>160</v>
      </c>
      <c r="C92" s="53"/>
      <c r="D92" s="53"/>
      <c r="E92" s="53"/>
      <c r="F92" s="54">
        <f t="shared" si="11"/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</row>
    <row r="93" spans="1:11" ht="15">
      <c r="A93" s="11" t="s">
        <v>161</v>
      </c>
      <c r="B93" s="23" t="s">
        <v>162</v>
      </c>
      <c r="C93" s="53"/>
      <c r="D93" s="53"/>
      <c r="E93" s="53"/>
      <c r="F93" s="54">
        <f t="shared" si="11"/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</row>
    <row r="94" spans="1:11" ht="15">
      <c r="A94" s="11" t="s">
        <v>359</v>
      </c>
      <c r="B94" s="23" t="s">
        <v>163</v>
      </c>
      <c r="C94" s="53"/>
      <c r="D94" s="53"/>
      <c r="E94" s="53"/>
      <c r="F94" s="54">
        <f t="shared" si="11"/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</row>
    <row r="95" spans="1:11" ht="15">
      <c r="A95" s="41" t="s">
        <v>328</v>
      </c>
      <c r="B95" s="44" t="s">
        <v>164</v>
      </c>
      <c r="C95" s="60">
        <f aca="true" t="shared" si="16" ref="C95:K95">SUM(C87:C94)</f>
        <v>0</v>
      </c>
      <c r="D95" s="60">
        <f t="shared" si="16"/>
        <v>0</v>
      </c>
      <c r="E95" s="60">
        <f t="shared" si="16"/>
        <v>0</v>
      </c>
      <c r="F95" s="60">
        <f t="shared" si="16"/>
        <v>0</v>
      </c>
      <c r="G95" s="60">
        <f t="shared" si="16"/>
        <v>0</v>
      </c>
      <c r="H95" s="60">
        <f t="shared" si="16"/>
        <v>0</v>
      </c>
      <c r="I95" s="60">
        <f t="shared" si="16"/>
        <v>0</v>
      </c>
      <c r="J95" s="60">
        <f t="shared" si="16"/>
        <v>0</v>
      </c>
      <c r="K95" s="60">
        <f t="shared" si="16"/>
        <v>0</v>
      </c>
    </row>
    <row r="96" spans="1:11" ht="15.75">
      <c r="A96" s="47" t="s">
        <v>3</v>
      </c>
      <c r="B96" s="44"/>
      <c r="C96" s="60">
        <f aca="true" t="shared" si="17" ref="C96:K96">SUM(C95,C86,C81)</f>
        <v>343</v>
      </c>
      <c r="D96" s="60">
        <f t="shared" si="17"/>
        <v>0</v>
      </c>
      <c r="E96" s="60">
        <f t="shared" si="17"/>
        <v>0</v>
      </c>
      <c r="F96" s="60">
        <f t="shared" si="17"/>
        <v>343</v>
      </c>
      <c r="G96" s="60">
        <f t="shared" si="17"/>
        <v>0</v>
      </c>
      <c r="H96" s="60">
        <f t="shared" si="17"/>
        <v>0</v>
      </c>
      <c r="I96" s="60">
        <f t="shared" si="17"/>
        <v>0</v>
      </c>
      <c r="J96" s="60">
        <f t="shared" si="17"/>
        <v>0</v>
      </c>
      <c r="K96" s="60">
        <f t="shared" si="17"/>
        <v>0</v>
      </c>
    </row>
    <row r="97" spans="1:11" ht="15.75">
      <c r="A97" s="28" t="s">
        <v>367</v>
      </c>
      <c r="B97" s="29" t="s">
        <v>165</v>
      </c>
      <c r="C97" s="60">
        <f aca="true" t="shared" si="18" ref="C97:K97">SUM(C73,C96)</f>
        <v>25624</v>
      </c>
      <c r="D97" s="60">
        <f t="shared" si="18"/>
        <v>0</v>
      </c>
      <c r="E97" s="60">
        <f t="shared" si="18"/>
        <v>4294</v>
      </c>
      <c r="F97" s="60">
        <f t="shared" si="18"/>
        <v>29918</v>
      </c>
      <c r="G97" s="60">
        <f t="shared" si="18"/>
        <v>28538</v>
      </c>
      <c r="H97" s="60">
        <f t="shared" si="18"/>
        <v>28511</v>
      </c>
      <c r="I97" s="60">
        <f t="shared" si="18"/>
        <v>24217</v>
      </c>
      <c r="J97" s="60">
        <f t="shared" si="18"/>
        <v>0</v>
      </c>
      <c r="K97" s="60">
        <f t="shared" si="18"/>
        <v>4294</v>
      </c>
    </row>
    <row r="98" spans="1:26" ht="15">
      <c r="A98" s="11" t="s">
        <v>360</v>
      </c>
      <c r="B98" s="5" t="s">
        <v>166</v>
      </c>
      <c r="C98" s="55"/>
      <c r="D98" s="55"/>
      <c r="E98" s="55"/>
      <c r="F98" s="54">
        <f t="shared" si="11"/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7"/>
      <c r="Z98" s="17"/>
    </row>
    <row r="99" spans="1:26" ht="15">
      <c r="A99" s="11" t="s">
        <v>167</v>
      </c>
      <c r="B99" s="5" t="s">
        <v>168</v>
      </c>
      <c r="C99" s="55"/>
      <c r="D99" s="55"/>
      <c r="E99" s="55"/>
      <c r="F99" s="54">
        <f t="shared" si="11"/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7"/>
      <c r="Z99" s="17"/>
    </row>
    <row r="100" spans="1:26" ht="15">
      <c r="A100" s="11" t="s">
        <v>361</v>
      </c>
      <c r="B100" s="5" t="s">
        <v>169</v>
      </c>
      <c r="C100" s="55"/>
      <c r="D100" s="55"/>
      <c r="E100" s="55"/>
      <c r="F100" s="54">
        <f t="shared" si="11"/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7"/>
      <c r="Z100" s="17"/>
    </row>
    <row r="101" spans="1:26" ht="15">
      <c r="A101" s="13" t="s">
        <v>329</v>
      </c>
      <c r="B101" s="7" t="s">
        <v>170</v>
      </c>
      <c r="C101" s="56"/>
      <c r="D101" s="56"/>
      <c r="E101" s="56"/>
      <c r="F101" s="54">
        <f t="shared" si="11"/>
        <v>0</v>
      </c>
      <c r="G101" s="54">
        <f>SUM(D101:F101)</f>
        <v>0</v>
      </c>
      <c r="H101" s="54">
        <v>0</v>
      </c>
      <c r="I101" s="54">
        <f>SUM(E101:G101)</f>
        <v>0</v>
      </c>
      <c r="J101" s="54">
        <f>SUM(F101:I101)</f>
        <v>0</v>
      </c>
      <c r="K101" s="54">
        <f>SUM(G101:J101)</f>
        <v>0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7"/>
      <c r="Z101" s="17"/>
    </row>
    <row r="102" spans="1:26" ht="15">
      <c r="A102" s="30" t="s">
        <v>362</v>
      </c>
      <c r="B102" s="5" t="s">
        <v>171</v>
      </c>
      <c r="C102" s="57"/>
      <c r="D102" s="57"/>
      <c r="E102" s="57"/>
      <c r="F102" s="54">
        <f t="shared" si="11"/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7"/>
      <c r="Z102" s="17"/>
    </row>
    <row r="103" spans="1:26" ht="15">
      <c r="A103" s="30" t="s">
        <v>332</v>
      </c>
      <c r="B103" s="5" t="s">
        <v>172</v>
      </c>
      <c r="C103" s="57"/>
      <c r="D103" s="57"/>
      <c r="E103" s="57"/>
      <c r="F103" s="54">
        <f t="shared" si="11"/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7"/>
      <c r="Z103" s="17"/>
    </row>
    <row r="104" spans="1:26" ht="15">
      <c r="A104" s="11" t="s">
        <v>173</v>
      </c>
      <c r="B104" s="5" t="s">
        <v>174</v>
      </c>
      <c r="C104" s="55"/>
      <c r="D104" s="55"/>
      <c r="E104" s="55"/>
      <c r="F104" s="54">
        <f t="shared" si="11"/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7"/>
      <c r="Z104" s="17"/>
    </row>
    <row r="105" spans="1:26" ht="15">
      <c r="A105" s="11" t="s">
        <v>363</v>
      </c>
      <c r="B105" s="5" t="s">
        <v>175</v>
      </c>
      <c r="C105" s="55"/>
      <c r="D105" s="55"/>
      <c r="E105" s="55"/>
      <c r="F105" s="54">
        <f t="shared" si="11"/>
        <v>0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7"/>
      <c r="Z105" s="17"/>
    </row>
    <row r="106" spans="1:26" ht="15">
      <c r="A106" s="12" t="s">
        <v>330</v>
      </c>
      <c r="B106" s="7" t="s">
        <v>176</v>
      </c>
      <c r="C106" s="58"/>
      <c r="D106" s="58"/>
      <c r="E106" s="58"/>
      <c r="F106" s="54">
        <f t="shared" si="11"/>
        <v>0</v>
      </c>
      <c r="G106" s="54">
        <f>SUM(D106:F106)</f>
        <v>0</v>
      </c>
      <c r="H106" s="54">
        <v>0</v>
      </c>
      <c r="I106" s="54">
        <f>SUM(E106:G106)</f>
        <v>0</v>
      </c>
      <c r="J106" s="54">
        <f>SUM(F106:I106)</f>
        <v>0</v>
      </c>
      <c r="K106" s="54">
        <f>SUM(G106:J106)</f>
        <v>0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17"/>
      <c r="Z106" s="17"/>
    </row>
    <row r="107" spans="1:26" ht="15">
      <c r="A107" s="30" t="s">
        <v>177</v>
      </c>
      <c r="B107" s="5" t="s">
        <v>178</v>
      </c>
      <c r="C107" s="57"/>
      <c r="D107" s="57"/>
      <c r="E107" s="57"/>
      <c r="F107" s="54">
        <f t="shared" si="11"/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7"/>
      <c r="Z107" s="17"/>
    </row>
    <row r="108" spans="1:26" ht="15">
      <c r="A108" s="30" t="s">
        <v>179</v>
      </c>
      <c r="B108" s="5" t="s">
        <v>180</v>
      </c>
      <c r="C108" s="57"/>
      <c r="D108" s="57"/>
      <c r="E108" s="57"/>
      <c r="F108" s="54">
        <f t="shared" si="11"/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7"/>
      <c r="Z108" s="17"/>
    </row>
    <row r="109" spans="1:26" ht="15">
      <c r="A109" s="12" t="s">
        <v>181</v>
      </c>
      <c r="B109" s="7" t="s">
        <v>182</v>
      </c>
      <c r="C109" s="57"/>
      <c r="D109" s="57"/>
      <c r="E109" s="57"/>
      <c r="F109" s="54">
        <f t="shared" si="11"/>
        <v>0</v>
      </c>
      <c r="G109" s="54">
        <f>SUM(D109:F109)</f>
        <v>0</v>
      </c>
      <c r="H109" s="54"/>
      <c r="I109" s="54">
        <f>SUM(E109:G109)</f>
        <v>0</v>
      </c>
      <c r="J109" s="54">
        <f>SUM(F109:I109)</f>
        <v>0</v>
      </c>
      <c r="K109" s="54">
        <f>SUM(G109:J109)</f>
        <v>0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7"/>
      <c r="Z109" s="17"/>
    </row>
    <row r="110" spans="1:26" ht="15">
      <c r="A110" s="30" t="s">
        <v>183</v>
      </c>
      <c r="B110" s="5" t="s">
        <v>184</v>
      </c>
      <c r="C110" s="57"/>
      <c r="D110" s="57"/>
      <c r="E110" s="57"/>
      <c r="F110" s="54">
        <f t="shared" si="11"/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7"/>
      <c r="Z110" s="17"/>
    </row>
    <row r="111" spans="1:26" ht="15">
      <c r="A111" s="30" t="s">
        <v>185</v>
      </c>
      <c r="B111" s="5" t="s">
        <v>186</v>
      </c>
      <c r="C111" s="57"/>
      <c r="D111" s="57"/>
      <c r="E111" s="57"/>
      <c r="F111" s="54">
        <f t="shared" si="11"/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7"/>
      <c r="Z111" s="17"/>
    </row>
    <row r="112" spans="1:26" ht="15">
      <c r="A112" s="30" t="s">
        <v>187</v>
      </c>
      <c r="B112" s="5" t="s">
        <v>188</v>
      </c>
      <c r="C112" s="57"/>
      <c r="D112" s="57"/>
      <c r="E112" s="57"/>
      <c r="F112" s="54">
        <f t="shared" si="11"/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7"/>
      <c r="Z112" s="17"/>
    </row>
    <row r="113" spans="1:26" ht="15">
      <c r="A113" s="31" t="s">
        <v>331</v>
      </c>
      <c r="B113" s="32" t="s">
        <v>189</v>
      </c>
      <c r="C113" s="58">
        <f aca="true" t="shared" si="19" ref="C113:K113">SUM(C98:C112)</f>
        <v>0</v>
      </c>
      <c r="D113" s="58">
        <f t="shared" si="19"/>
        <v>0</v>
      </c>
      <c r="E113" s="58">
        <f t="shared" si="19"/>
        <v>0</v>
      </c>
      <c r="F113" s="58">
        <f t="shared" si="19"/>
        <v>0</v>
      </c>
      <c r="G113" s="58">
        <f t="shared" si="19"/>
        <v>0</v>
      </c>
      <c r="H113" s="58">
        <v>0</v>
      </c>
      <c r="I113" s="58">
        <f t="shared" si="19"/>
        <v>0</v>
      </c>
      <c r="J113" s="58">
        <f t="shared" si="19"/>
        <v>0</v>
      </c>
      <c r="K113" s="58">
        <f t="shared" si="19"/>
        <v>0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17"/>
      <c r="Z113" s="17"/>
    </row>
    <row r="114" spans="1:26" ht="15">
      <c r="A114" s="30" t="s">
        <v>190</v>
      </c>
      <c r="B114" s="5" t="s">
        <v>191</v>
      </c>
      <c r="C114" s="57"/>
      <c r="D114" s="57"/>
      <c r="E114" s="57"/>
      <c r="F114" s="54">
        <f t="shared" si="11"/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7"/>
      <c r="Z114" s="17"/>
    </row>
    <row r="115" spans="1:26" ht="15">
      <c r="A115" s="11" t="s">
        <v>192</v>
      </c>
      <c r="B115" s="5" t="s">
        <v>193</v>
      </c>
      <c r="C115" s="55"/>
      <c r="D115" s="55"/>
      <c r="E115" s="55"/>
      <c r="F115" s="54">
        <f t="shared" si="11"/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7"/>
      <c r="Z115" s="17"/>
    </row>
    <row r="116" spans="1:26" ht="15">
      <c r="A116" s="30" t="s">
        <v>364</v>
      </c>
      <c r="B116" s="5" t="s">
        <v>194</v>
      </c>
      <c r="C116" s="57"/>
      <c r="D116" s="57"/>
      <c r="E116" s="57"/>
      <c r="F116" s="54">
        <f t="shared" si="11"/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7"/>
      <c r="Z116" s="17"/>
    </row>
    <row r="117" spans="1:26" ht="15">
      <c r="A117" s="30" t="s">
        <v>333</v>
      </c>
      <c r="B117" s="5" t="s">
        <v>195</v>
      </c>
      <c r="C117" s="57"/>
      <c r="D117" s="57"/>
      <c r="E117" s="57"/>
      <c r="F117" s="54">
        <f t="shared" si="11"/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7"/>
      <c r="Z117" s="17"/>
    </row>
    <row r="118" spans="1:26" ht="15">
      <c r="A118" s="31" t="s">
        <v>334</v>
      </c>
      <c r="B118" s="32" t="s">
        <v>196</v>
      </c>
      <c r="C118" s="58">
        <f aca="true" t="shared" si="20" ref="C118:K118">SUM(C114:C117)</f>
        <v>0</v>
      </c>
      <c r="D118" s="58">
        <f t="shared" si="20"/>
        <v>0</v>
      </c>
      <c r="E118" s="58">
        <f t="shared" si="20"/>
        <v>0</v>
      </c>
      <c r="F118" s="58">
        <f t="shared" si="20"/>
        <v>0</v>
      </c>
      <c r="G118" s="58">
        <f t="shared" si="20"/>
        <v>0</v>
      </c>
      <c r="H118" s="58">
        <v>0</v>
      </c>
      <c r="I118" s="58">
        <f t="shared" si="20"/>
        <v>0</v>
      </c>
      <c r="J118" s="58">
        <f t="shared" si="20"/>
        <v>0</v>
      </c>
      <c r="K118" s="58">
        <f t="shared" si="20"/>
        <v>0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17"/>
      <c r="Z118" s="17"/>
    </row>
    <row r="119" spans="1:26" ht="15">
      <c r="A119" s="11" t="s">
        <v>197</v>
      </c>
      <c r="B119" s="5" t="s">
        <v>198</v>
      </c>
      <c r="C119" s="55"/>
      <c r="D119" s="55"/>
      <c r="E119" s="55"/>
      <c r="F119" s="54">
        <f t="shared" si="11"/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7"/>
      <c r="Z119" s="17"/>
    </row>
    <row r="120" spans="1:26" ht="15.75">
      <c r="A120" s="33" t="s">
        <v>368</v>
      </c>
      <c r="B120" s="34" t="s">
        <v>199</v>
      </c>
      <c r="C120" s="58">
        <f aca="true" t="shared" si="21" ref="C120:K120">SUM(C118,C113,C119)</f>
        <v>0</v>
      </c>
      <c r="D120" s="58">
        <f t="shared" si="21"/>
        <v>0</v>
      </c>
      <c r="E120" s="58">
        <f t="shared" si="21"/>
        <v>0</v>
      </c>
      <c r="F120" s="58">
        <f t="shared" si="21"/>
        <v>0</v>
      </c>
      <c r="G120" s="58">
        <f t="shared" si="21"/>
        <v>0</v>
      </c>
      <c r="H120" s="58">
        <v>0</v>
      </c>
      <c r="I120" s="58">
        <f t="shared" si="21"/>
        <v>0</v>
      </c>
      <c r="J120" s="58">
        <f t="shared" si="21"/>
        <v>0</v>
      </c>
      <c r="K120" s="58">
        <f t="shared" si="21"/>
        <v>0</v>
      </c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17"/>
      <c r="Z120" s="17"/>
    </row>
    <row r="121" spans="1:26" ht="15.75">
      <c r="A121" s="37" t="s">
        <v>404</v>
      </c>
      <c r="B121" s="38"/>
      <c r="C121" s="60">
        <f aca="true" t="shared" si="22" ref="C121:K121">SUM(C97,C120)</f>
        <v>25624</v>
      </c>
      <c r="D121" s="60">
        <f t="shared" si="22"/>
        <v>0</v>
      </c>
      <c r="E121" s="60">
        <f t="shared" si="22"/>
        <v>4294</v>
      </c>
      <c r="F121" s="60">
        <f t="shared" si="22"/>
        <v>29918</v>
      </c>
      <c r="G121" s="60">
        <f t="shared" si="22"/>
        <v>28538</v>
      </c>
      <c r="H121" s="60">
        <f t="shared" si="22"/>
        <v>28511</v>
      </c>
      <c r="I121" s="60">
        <f t="shared" si="22"/>
        <v>24217</v>
      </c>
      <c r="J121" s="60">
        <f t="shared" si="22"/>
        <v>0</v>
      </c>
      <c r="K121" s="60">
        <f t="shared" si="22"/>
        <v>4294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2:26" ht="15">
      <c r="B122" s="17"/>
      <c r="C122" s="17"/>
      <c r="D122" s="17"/>
      <c r="E122" s="17"/>
      <c r="F122" s="52"/>
      <c r="G122" s="52"/>
      <c r="H122" s="52"/>
      <c r="I122" s="52"/>
      <c r="J122" s="52"/>
      <c r="K122" s="52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ht="15">
      <c r="B123" s="17"/>
      <c r="C123" s="17"/>
      <c r="D123" s="17"/>
      <c r="E123" s="17"/>
      <c r="F123" s="52"/>
      <c r="G123" s="52"/>
      <c r="H123" s="52"/>
      <c r="I123" s="52"/>
      <c r="J123" s="52"/>
      <c r="K123" s="52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2:26" ht="15">
      <c r="B124" s="17"/>
      <c r="C124" s="17"/>
      <c r="D124" s="17"/>
      <c r="E124" s="17"/>
      <c r="F124" s="52"/>
      <c r="G124" s="52"/>
      <c r="H124" s="52"/>
      <c r="I124" s="52"/>
      <c r="J124" s="52"/>
      <c r="K124" s="52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2:26" ht="15">
      <c r="B125" s="17"/>
      <c r="C125" s="17"/>
      <c r="D125" s="17"/>
      <c r="E125" s="17"/>
      <c r="F125" s="52"/>
      <c r="G125" s="52"/>
      <c r="H125" s="52"/>
      <c r="I125" s="52"/>
      <c r="J125" s="52"/>
      <c r="K125" s="52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2:26" ht="15">
      <c r="B126" s="17"/>
      <c r="C126" s="17"/>
      <c r="D126" s="17"/>
      <c r="E126" s="17"/>
      <c r="F126" s="52"/>
      <c r="G126" s="52"/>
      <c r="H126" s="52"/>
      <c r="I126" s="52"/>
      <c r="J126" s="52"/>
      <c r="K126" s="52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2:26" ht="15">
      <c r="B127" s="17"/>
      <c r="C127" s="17"/>
      <c r="D127" s="17"/>
      <c r="E127" s="17"/>
      <c r="F127" s="52"/>
      <c r="G127" s="52"/>
      <c r="H127" s="52"/>
      <c r="I127" s="52"/>
      <c r="J127" s="52"/>
      <c r="K127" s="52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2:26" ht="15">
      <c r="B128" s="17"/>
      <c r="C128" s="17"/>
      <c r="D128" s="17"/>
      <c r="E128" s="17"/>
      <c r="F128" s="52"/>
      <c r="G128" s="52"/>
      <c r="H128" s="52"/>
      <c r="I128" s="52"/>
      <c r="J128" s="52"/>
      <c r="K128" s="52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ht="15">
      <c r="B129" s="17"/>
      <c r="C129" s="17"/>
      <c r="D129" s="17"/>
      <c r="E129" s="17"/>
      <c r="F129" s="52"/>
      <c r="G129" s="52"/>
      <c r="H129" s="52"/>
      <c r="I129" s="52"/>
      <c r="J129" s="52"/>
      <c r="K129" s="52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ht="15">
      <c r="B130" s="17"/>
      <c r="C130" s="17"/>
      <c r="D130" s="17"/>
      <c r="E130" s="17"/>
      <c r="F130" s="52"/>
      <c r="G130" s="52"/>
      <c r="H130" s="52"/>
      <c r="I130" s="52"/>
      <c r="J130" s="52"/>
      <c r="K130" s="52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ht="15">
      <c r="B131" s="17"/>
      <c r="C131" s="17"/>
      <c r="D131" s="17"/>
      <c r="E131" s="17"/>
      <c r="F131" s="52"/>
      <c r="G131" s="52"/>
      <c r="H131" s="52"/>
      <c r="I131" s="52"/>
      <c r="J131" s="52"/>
      <c r="K131" s="52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ht="15">
      <c r="B132" s="17"/>
      <c r="C132" s="17"/>
      <c r="D132" s="17"/>
      <c r="E132" s="17"/>
      <c r="F132" s="52"/>
      <c r="G132" s="52"/>
      <c r="H132" s="52"/>
      <c r="I132" s="52"/>
      <c r="J132" s="52"/>
      <c r="K132" s="52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ht="15">
      <c r="B133" s="17"/>
      <c r="C133" s="17"/>
      <c r="D133" s="17"/>
      <c r="E133" s="17"/>
      <c r="F133" s="52"/>
      <c r="G133" s="52"/>
      <c r="H133" s="52"/>
      <c r="I133" s="52"/>
      <c r="J133" s="52"/>
      <c r="K133" s="52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ht="15">
      <c r="B134" s="17"/>
      <c r="C134" s="17"/>
      <c r="D134" s="17"/>
      <c r="E134" s="17"/>
      <c r="F134" s="52"/>
      <c r="G134" s="52"/>
      <c r="H134" s="52"/>
      <c r="I134" s="52"/>
      <c r="J134" s="52"/>
      <c r="K134" s="52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ht="15">
      <c r="B135" s="17"/>
      <c r="C135" s="17"/>
      <c r="D135" s="17"/>
      <c r="E135" s="17"/>
      <c r="F135" s="52"/>
      <c r="G135" s="52"/>
      <c r="H135" s="52"/>
      <c r="I135" s="52"/>
      <c r="J135" s="52"/>
      <c r="K135" s="52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ht="15">
      <c r="B136" s="17"/>
      <c r="C136" s="17"/>
      <c r="D136" s="17"/>
      <c r="E136" s="17"/>
      <c r="F136" s="52"/>
      <c r="G136" s="52"/>
      <c r="H136" s="52"/>
      <c r="I136" s="52"/>
      <c r="J136" s="52"/>
      <c r="K136" s="52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ht="15">
      <c r="B137" s="17"/>
      <c r="C137" s="17"/>
      <c r="D137" s="17"/>
      <c r="E137" s="17"/>
      <c r="F137" s="52"/>
      <c r="G137" s="52"/>
      <c r="H137" s="52"/>
      <c r="I137" s="52"/>
      <c r="J137" s="52"/>
      <c r="K137" s="52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ht="15">
      <c r="B138" s="17"/>
      <c r="C138" s="17"/>
      <c r="D138" s="17"/>
      <c r="E138" s="17"/>
      <c r="F138" s="52"/>
      <c r="G138" s="52"/>
      <c r="H138" s="52"/>
      <c r="I138" s="52"/>
      <c r="J138" s="52"/>
      <c r="K138" s="52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ht="15">
      <c r="B139" s="17"/>
      <c r="C139" s="17"/>
      <c r="D139" s="17"/>
      <c r="E139" s="17"/>
      <c r="F139" s="52"/>
      <c r="G139" s="52"/>
      <c r="H139" s="52"/>
      <c r="I139" s="52"/>
      <c r="J139" s="52"/>
      <c r="K139" s="52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ht="15">
      <c r="B140" s="17"/>
      <c r="C140" s="17"/>
      <c r="D140" s="17"/>
      <c r="E140" s="17"/>
      <c r="F140" s="52"/>
      <c r="G140" s="52"/>
      <c r="H140" s="52"/>
      <c r="I140" s="52"/>
      <c r="J140" s="52"/>
      <c r="K140" s="52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ht="15">
      <c r="B141" s="17"/>
      <c r="C141" s="17"/>
      <c r="D141" s="17"/>
      <c r="E141" s="17"/>
      <c r="F141" s="52"/>
      <c r="G141" s="52"/>
      <c r="H141" s="52"/>
      <c r="I141" s="52"/>
      <c r="J141" s="52"/>
      <c r="K141" s="52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ht="15">
      <c r="B142" s="17"/>
      <c r="C142" s="17"/>
      <c r="D142" s="17"/>
      <c r="E142" s="17"/>
      <c r="F142" s="52"/>
      <c r="G142" s="52"/>
      <c r="H142" s="52"/>
      <c r="I142" s="52"/>
      <c r="J142" s="52"/>
      <c r="K142" s="52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ht="15">
      <c r="B143" s="17"/>
      <c r="C143" s="17"/>
      <c r="D143" s="17"/>
      <c r="E143" s="17"/>
      <c r="F143" s="52"/>
      <c r="G143" s="52"/>
      <c r="H143" s="52"/>
      <c r="I143" s="52"/>
      <c r="J143" s="52"/>
      <c r="K143" s="52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ht="15">
      <c r="B144" s="17"/>
      <c r="C144" s="17"/>
      <c r="D144" s="17"/>
      <c r="E144" s="17"/>
      <c r="F144" s="52"/>
      <c r="G144" s="52"/>
      <c r="H144" s="52"/>
      <c r="I144" s="52"/>
      <c r="J144" s="52"/>
      <c r="K144" s="52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ht="15">
      <c r="B145" s="17"/>
      <c r="C145" s="17"/>
      <c r="D145" s="17"/>
      <c r="E145" s="17"/>
      <c r="F145" s="52"/>
      <c r="G145" s="52"/>
      <c r="H145" s="52"/>
      <c r="I145" s="52"/>
      <c r="J145" s="52"/>
      <c r="K145" s="52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 ht="15">
      <c r="B146" s="17"/>
      <c r="C146" s="17"/>
      <c r="D146" s="17"/>
      <c r="E146" s="17"/>
      <c r="F146" s="52"/>
      <c r="G146" s="52"/>
      <c r="H146" s="52"/>
      <c r="I146" s="52"/>
      <c r="J146" s="52"/>
      <c r="K146" s="52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ht="15">
      <c r="B147" s="17"/>
      <c r="C147" s="17"/>
      <c r="D147" s="17"/>
      <c r="E147" s="17"/>
      <c r="F147" s="52"/>
      <c r="G147" s="52"/>
      <c r="H147" s="52"/>
      <c r="I147" s="52"/>
      <c r="J147" s="52"/>
      <c r="K147" s="52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 ht="15">
      <c r="B148" s="17"/>
      <c r="C148" s="17"/>
      <c r="D148" s="17"/>
      <c r="E148" s="17"/>
      <c r="F148" s="52"/>
      <c r="G148" s="52"/>
      <c r="H148" s="52"/>
      <c r="I148" s="52"/>
      <c r="J148" s="52"/>
      <c r="K148" s="52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 ht="15">
      <c r="B149" s="17"/>
      <c r="C149" s="17"/>
      <c r="D149" s="17"/>
      <c r="E149" s="17"/>
      <c r="F149" s="52"/>
      <c r="G149" s="52"/>
      <c r="H149" s="52"/>
      <c r="I149" s="52"/>
      <c r="J149" s="52"/>
      <c r="K149" s="52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ht="15">
      <c r="B150" s="17"/>
      <c r="C150" s="17"/>
      <c r="D150" s="17"/>
      <c r="E150" s="17"/>
      <c r="F150" s="52"/>
      <c r="G150" s="52"/>
      <c r="H150" s="52"/>
      <c r="I150" s="52"/>
      <c r="J150" s="52"/>
      <c r="K150" s="52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 ht="15">
      <c r="B151" s="17"/>
      <c r="C151" s="17"/>
      <c r="D151" s="17"/>
      <c r="E151" s="17"/>
      <c r="F151" s="52"/>
      <c r="G151" s="52"/>
      <c r="H151" s="52"/>
      <c r="I151" s="52"/>
      <c r="J151" s="52"/>
      <c r="K151" s="52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 ht="15">
      <c r="B152" s="17"/>
      <c r="C152" s="17"/>
      <c r="D152" s="17"/>
      <c r="E152" s="17"/>
      <c r="F152" s="52"/>
      <c r="G152" s="52"/>
      <c r="H152" s="52"/>
      <c r="I152" s="52"/>
      <c r="J152" s="52"/>
      <c r="K152" s="52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ht="15">
      <c r="B153" s="17"/>
      <c r="C153" s="17"/>
      <c r="D153" s="17"/>
      <c r="E153" s="17"/>
      <c r="F153" s="52"/>
      <c r="G153" s="52"/>
      <c r="H153" s="52"/>
      <c r="I153" s="52"/>
      <c r="J153" s="52"/>
      <c r="K153" s="52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 ht="15">
      <c r="B154" s="17"/>
      <c r="C154" s="17"/>
      <c r="D154" s="17"/>
      <c r="E154" s="17"/>
      <c r="F154" s="52"/>
      <c r="G154" s="52"/>
      <c r="H154" s="52"/>
      <c r="I154" s="52"/>
      <c r="J154" s="52"/>
      <c r="K154" s="52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 ht="15">
      <c r="B155" s="17"/>
      <c r="C155" s="17"/>
      <c r="D155" s="17"/>
      <c r="E155" s="17"/>
      <c r="F155" s="52"/>
      <c r="G155" s="52"/>
      <c r="H155" s="52"/>
      <c r="I155" s="52"/>
      <c r="J155" s="52"/>
      <c r="K155" s="52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 ht="15">
      <c r="B156" s="17"/>
      <c r="C156" s="17"/>
      <c r="D156" s="17"/>
      <c r="E156" s="17"/>
      <c r="F156" s="52"/>
      <c r="G156" s="52"/>
      <c r="H156" s="52"/>
      <c r="I156" s="52"/>
      <c r="J156" s="52"/>
      <c r="K156" s="52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 ht="15">
      <c r="B157" s="17"/>
      <c r="C157" s="17"/>
      <c r="D157" s="17"/>
      <c r="E157" s="17"/>
      <c r="F157" s="52"/>
      <c r="G157" s="52"/>
      <c r="H157" s="52"/>
      <c r="I157" s="52"/>
      <c r="J157" s="52"/>
      <c r="K157" s="52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 ht="15">
      <c r="B158" s="17"/>
      <c r="C158" s="17"/>
      <c r="D158" s="17"/>
      <c r="E158" s="17"/>
      <c r="F158" s="52"/>
      <c r="G158" s="52"/>
      <c r="H158" s="52"/>
      <c r="I158" s="52"/>
      <c r="J158" s="52"/>
      <c r="K158" s="52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 ht="15">
      <c r="B159" s="17"/>
      <c r="C159" s="17"/>
      <c r="D159" s="17"/>
      <c r="E159" s="17"/>
      <c r="F159" s="52"/>
      <c r="G159" s="52"/>
      <c r="H159" s="52"/>
      <c r="I159" s="52"/>
      <c r="J159" s="52"/>
      <c r="K159" s="52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 ht="15">
      <c r="B160" s="17"/>
      <c r="C160" s="17"/>
      <c r="D160" s="17"/>
      <c r="E160" s="17"/>
      <c r="F160" s="52"/>
      <c r="G160" s="52"/>
      <c r="H160" s="52"/>
      <c r="I160" s="52"/>
      <c r="J160" s="52"/>
      <c r="K160" s="52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 ht="15">
      <c r="B161" s="17"/>
      <c r="C161" s="17"/>
      <c r="D161" s="17"/>
      <c r="E161" s="17"/>
      <c r="F161" s="52"/>
      <c r="G161" s="52"/>
      <c r="H161" s="52"/>
      <c r="I161" s="52"/>
      <c r="J161" s="52"/>
      <c r="K161" s="52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 ht="15">
      <c r="B162" s="17"/>
      <c r="C162" s="17"/>
      <c r="D162" s="17"/>
      <c r="E162" s="17"/>
      <c r="F162" s="52"/>
      <c r="G162" s="52"/>
      <c r="H162" s="52"/>
      <c r="I162" s="52"/>
      <c r="J162" s="52"/>
      <c r="K162" s="52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 ht="15">
      <c r="B163" s="17"/>
      <c r="C163" s="17"/>
      <c r="D163" s="17"/>
      <c r="E163" s="17"/>
      <c r="F163" s="52"/>
      <c r="G163" s="52"/>
      <c r="H163" s="52"/>
      <c r="I163" s="52"/>
      <c r="J163" s="52"/>
      <c r="K163" s="52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 ht="15">
      <c r="B164" s="17"/>
      <c r="C164" s="17"/>
      <c r="D164" s="17"/>
      <c r="E164" s="17"/>
      <c r="F164" s="52"/>
      <c r="G164" s="52"/>
      <c r="H164" s="52"/>
      <c r="I164" s="52"/>
      <c r="J164" s="52"/>
      <c r="K164" s="52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ht="15">
      <c r="B165" s="17"/>
      <c r="C165" s="17"/>
      <c r="D165" s="17"/>
      <c r="E165" s="17"/>
      <c r="F165" s="52"/>
      <c r="G165" s="52"/>
      <c r="H165" s="52"/>
      <c r="I165" s="52"/>
      <c r="J165" s="52"/>
      <c r="K165" s="52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 ht="15">
      <c r="B166" s="17"/>
      <c r="C166" s="17"/>
      <c r="D166" s="17"/>
      <c r="E166" s="17"/>
      <c r="F166" s="52"/>
      <c r="G166" s="52"/>
      <c r="H166" s="52"/>
      <c r="I166" s="52"/>
      <c r="J166" s="52"/>
      <c r="K166" s="52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 ht="15">
      <c r="B167" s="17"/>
      <c r="C167" s="17"/>
      <c r="D167" s="17"/>
      <c r="E167" s="17"/>
      <c r="F167" s="52"/>
      <c r="G167" s="52"/>
      <c r="H167" s="52"/>
      <c r="I167" s="52"/>
      <c r="J167" s="52"/>
      <c r="K167" s="52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 ht="15">
      <c r="B168" s="17"/>
      <c r="C168" s="17"/>
      <c r="D168" s="17"/>
      <c r="E168" s="17"/>
      <c r="F168" s="52"/>
      <c r="G168" s="52"/>
      <c r="H168" s="52"/>
      <c r="I168" s="52"/>
      <c r="J168" s="52"/>
      <c r="K168" s="52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 ht="15">
      <c r="B169" s="17"/>
      <c r="C169" s="17"/>
      <c r="D169" s="17"/>
      <c r="E169" s="17"/>
      <c r="F169" s="52"/>
      <c r="G169" s="52"/>
      <c r="H169" s="52"/>
      <c r="I169" s="52"/>
      <c r="J169" s="52"/>
      <c r="K169" s="52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 ht="15">
      <c r="B170" s="17"/>
      <c r="C170" s="17"/>
      <c r="D170" s="17"/>
      <c r="E170" s="17"/>
      <c r="F170" s="52"/>
      <c r="G170" s="52"/>
      <c r="H170" s="52"/>
      <c r="I170" s="52"/>
      <c r="J170" s="52"/>
      <c r="K170" s="52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</sheetData>
  <sheetProtection/>
  <mergeCells count="2">
    <mergeCell ref="A1:K1"/>
    <mergeCell ref="A2:K2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4" r:id="rId1"/>
  <headerFooter>
    <oddHeader>&amp;C5/2016./V.31./ önkormányzati rendelet 3. sz.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A64">
      <selection activeCell="F86" sqref="F86"/>
    </sheetView>
  </sheetViews>
  <sheetFormatPr defaultColWidth="9.140625" defaultRowHeight="15"/>
  <cols>
    <col min="1" max="1" width="92.57421875" style="0" customWidth="1"/>
    <col min="2" max="2" width="8.71093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11" width="14.00390625" style="0" customWidth="1"/>
  </cols>
  <sheetData>
    <row r="1" spans="1:11" ht="24" customHeight="1">
      <c r="A1" s="221" t="s">
        <v>506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4" customHeight="1">
      <c r="A2" s="219" t="s">
        <v>424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ht="18">
      <c r="A3" s="40"/>
    </row>
    <row r="4" ht="15">
      <c r="A4" s="4"/>
    </row>
    <row r="5" spans="1:11" ht="39">
      <c r="A5" s="2" t="s">
        <v>28</v>
      </c>
      <c r="B5" s="3" t="s">
        <v>1</v>
      </c>
      <c r="C5" s="62" t="s">
        <v>461</v>
      </c>
      <c r="D5" s="62" t="s">
        <v>462</v>
      </c>
      <c r="E5" s="62" t="s">
        <v>463</v>
      </c>
      <c r="F5" s="63" t="s">
        <v>474</v>
      </c>
      <c r="G5" s="63" t="s">
        <v>473</v>
      </c>
      <c r="H5" s="63" t="s">
        <v>502</v>
      </c>
      <c r="I5" s="62" t="s">
        <v>461</v>
      </c>
      <c r="J5" s="62" t="s">
        <v>462</v>
      </c>
      <c r="K5" s="62" t="s">
        <v>463</v>
      </c>
    </row>
    <row r="6" spans="1:11" ht="15" customHeight="1">
      <c r="A6" s="24" t="s">
        <v>200</v>
      </c>
      <c r="B6" s="6" t="s">
        <v>201</v>
      </c>
      <c r="C6" s="64"/>
      <c r="D6" s="64"/>
      <c r="E6" s="64"/>
      <c r="F6" s="64">
        <f aca="true" t="shared" si="0" ref="F6:F11">SUM(C6:E6)</f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</row>
    <row r="7" spans="1:11" ht="15" customHeight="1">
      <c r="A7" s="5" t="s">
        <v>202</v>
      </c>
      <c r="B7" s="6" t="s">
        <v>203</v>
      </c>
      <c r="C7" s="64"/>
      <c r="D7" s="64"/>
      <c r="E7" s="64"/>
      <c r="F7" s="64">
        <f t="shared" si="0"/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</row>
    <row r="8" spans="1:11" ht="15" customHeight="1">
      <c r="A8" s="5" t="s">
        <v>204</v>
      </c>
      <c r="B8" s="6" t="s">
        <v>205</v>
      </c>
      <c r="C8" s="64"/>
      <c r="D8" s="64"/>
      <c r="E8" s="64"/>
      <c r="F8" s="64">
        <f t="shared" si="0"/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</row>
    <row r="9" spans="1:11" ht="15" customHeight="1">
      <c r="A9" s="5" t="s">
        <v>206</v>
      </c>
      <c r="B9" s="6" t="s">
        <v>207</v>
      </c>
      <c r="C9" s="64"/>
      <c r="D9" s="64"/>
      <c r="E9" s="64"/>
      <c r="F9" s="64">
        <f t="shared" si="0"/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</row>
    <row r="10" spans="1:11" ht="15" customHeight="1">
      <c r="A10" s="5" t="s">
        <v>208</v>
      </c>
      <c r="B10" s="6" t="s">
        <v>209</v>
      </c>
      <c r="C10" s="64"/>
      <c r="D10" s="64"/>
      <c r="E10" s="64"/>
      <c r="F10" s="64">
        <f t="shared" si="0"/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</row>
    <row r="11" spans="1:11" ht="15" customHeight="1">
      <c r="A11" s="5" t="s">
        <v>210</v>
      </c>
      <c r="B11" s="6" t="s">
        <v>211</v>
      </c>
      <c r="C11" s="64"/>
      <c r="D11" s="64"/>
      <c r="E11" s="64"/>
      <c r="F11" s="64">
        <f t="shared" si="0"/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5" customHeight="1">
      <c r="A12" s="7" t="s">
        <v>407</v>
      </c>
      <c r="B12" s="8" t="s">
        <v>212</v>
      </c>
      <c r="C12" s="54">
        <f aca="true" t="shared" si="1" ref="C12:K12">SUM(C6:C11)</f>
        <v>0</v>
      </c>
      <c r="D12" s="54">
        <f t="shared" si="1"/>
        <v>0</v>
      </c>
      <c r="E12" s="54">
        <f t="shared" si="1"/>
        <v>0</v>
      </c>
      <c r="F12" s="64">
        <f t="shared" si="1"/>
        <v>0</v>
      </c>
      <c r="G12" s="64">
        <f t="shared" si="1"/>
        <v>0</v>
      </c>
      <c r="H12" s="64">
        <f t="shared" si="1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</row>
    <row r="13" spans="1:11" ht="15" customHeight="1">
      <c r="A13" s="5" t="s">
        <v>213</v>
      </c>
      <c r="B13" s="6" t="s">
        <v>214</v>
      </c>
      <c r="C13" s="64"/>
      <c r="D13" s="64"/>
      <c r="E13" s="64"/>
      <c r="F13" s="64">
        <f aca="true" t="shared" si="2" ref="F13:F70">SUM(C13:E13)</f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5" customHeight="1">
      <c r="A14" s="5" t="s">
        <v>215</v>
      </c>
      <c r="B14" s="6" t="s">
        <v>216</v>
      </c>
      <c r="C14" s="64"/>
      <c r="D14" s="64"/>
      <c r="E14" s="64"/>
      <c r="F14" s="64">
        <f t="shared" si="2"/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</row>
    <row r="15" spans="1:11" ht="15" customHeight="1">
      <c r="A15" s="5" t="s">
        <v>369</v>
      </c>
      <c r="B15" s="6" t="s">
        <v>217</v>
      </c>
      <c r="C15" s="64"/>
      <c r="D15" s="64"/>
      <c r="E15" s="64"/>
      <c r="F15" s="64">
        <f t="shared" si="2"/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</row>
    <row r="16" spans="1:11" ht="15" customHeight="1">
      <c r="A16" s="5" t="s">
        <v>370</v>
      </c>
      <c r="B16" s="6" t="s">
        <v>218</v>
      </c>
      <c r="C16" s="64"/>
      <c r="D16" s="64"/>
      <c r="E16" s="64"/>
      <c r="F16" s="64">
        <f t="shared" si="2"/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</row>
    <row r="17" spans="1:11" ht="15" customHeight="1">
      <c r="A17" s="5" t="s">
        <v>371</v>
      </c>
      <c r="B17" s="6" t="s">
        <v>219</v>
      </c>
      <c r="C17" s="64"/>
      <c r="D17" s="64"/>
      <c r="E17" s="64"/>
      <c r="F17" s="64">
        <f t="shared" si="2"/>
        <v>0</v>
      </c>
      <c r="G17" s="64">
        <v>102</v>
      </c>
      <c r="H17" s="64">
        <v>102</v>
      </c>
      <c r="I17" s="64">
        <v>102</v>
      </c>
      <c r="J17" s="64">
        <v>0</v>
      </c>
      <c r="K17" s="64">
        <v>0</v>
      </c>
    </row>
    <row r="18" spans="1:11" ht="15" customHeight="1">
      <c r="A18" s="32" t="s">
        <v>408</v>
      </c>
      <c r="B18" s="42" t="s">
        <v>220</v>
      </c>
      <c r="C18" s="54">
        <f aca="true" t="shared" si="3" ref="C18:K18">SUM(C12:C17)</f>
        <v>0</v>
      </c>
      <c r="D18" s="54">
        <f t="shared" si="3"/>
        <v>0</v>
      </c>
      <c r="E18" s="54">
        <f t="shared" si="3"/>
        <v>0</v>
      </c>
      <c r="F18" s="54">
        <f t="shared" si="3"/>
        <v>0</v>
      </c>
      <c r="G18" s="54">
        <f t="shared" si="3"/>
        <v>102</v>
      </c>
      <c r="H18" s="54">
        <f t="shared" si="3"/>
        <v>102</v>
      </c>
      <c r="I18" s="54">
        <f t="shared" si="3"/>
        <v>102</v>
      </c>
      <c r="J18" s="54">
        <f t="shared" si="3"/>
        <v>0</v>
      </c>
      <c r="K18" s="54">
        <f t="shared" si="3"/>
        <v>0</v>
      </c>
    </row>
    <row r="19" spans="1:11" ht="15" customHeight="1">
      <c r="A19" s="5" t="s">
        <v>375</v>
      </c>
      <c r="B19" s="6" t="s">
        <v>229</v>
      </c>
      <c r="C19" s="64"/>
      <c r="D19" s="64"/>
      <c r="E19" s="64"/>
      <c r="F19" s="64">
        <f t="shared" si="2"/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</row>
    <row r="20" spans="1:11" ht="15" customHeight="1">
      <c r="A20" s="5" t="s">
        <v>376</v>
      </c>
      <c r="B20" s="6" t="s">
        <v>230</v>
      </c>
      <c r="C20" s="64"/>
      <c r="D20" s="64"/>
      <c r="E20" s="64"/>
      <c r="F20" s="64">
        <f t="shared" si="2"/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</row>
    <row r="21" spans="1:11" ht="15" customHeight="1">
      <c r="A21" s="7" t="s">
        <v>410</v>
      </c>
      <c r="B21" s="8" t="s">
        <v>231</v>
      </c>
      <c r="C21" s="64">
        <f aca="true" t="shared" si="4" ref="C21:K21">SUM(C19:C20)</f>
        <v>0</v>
      </c>
      <c r="D21" s="64">
        <f t="shared" si="4"/>
        <v>0</v>
      </c>
      <c r="E21" s="64">
        <f t="shared" si="4"/>
        <v>0</v>
      </c>
      <c r="F21" s="64">
        <f t="shared" si="4"/>
        <v>0</v>
      </c>
      <c r="G21" s="64">
        <f t="shared" si="4"/>
        <v>0</v>
      </c>
      <c r="H21" s="64">
        <f t="shared" si="4"/>
        <v>0</v>
      </c>
      <c r="I21" s="64">
        <f t="shared" si="4"/>
        <v>0</v>
      </c>
      <c r="J21" s="64">
        <f t="shared" si="4"/>
        <v>0</v>
      </c>
      <c r="K21" s="64">
        <f t="shared" si="4"/>
        <v>0</v>
      </c>
    </row>
    <row r="22" spans="1:11" ht="15" customHeight="1">
      <c r="A22" s="5" t="s">
        <v>377</v>
      </c>
      <c r="B22" s="6" t="s">
        <v>232</v>
      </c>
      <c r="C22" s="64"/>
      <c r="D22" s="64"/>
      <c r="E22" s="64"/>
      <c r="F22" s="64">
        <f t="shared" si="2"/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</row>
    <row r="23" spans="1:11" ht="15" customHeight="1">
      <c r="A23" s="5" t="s">
        <v>378</v>
      </c>
      <c r="B23" s="6" t="s">
        <v>233</v>
      </c>
      <c r="C23" s="64"/>
      <c r="D23" s="64"/>
      <c r="E23" s="64"/>
      <c r="F23" s="64">
        <f t="shared" si="2"/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</row>
    <row r="24" spans="1:11" ht="15" customHeight="1">
      <c r="A24" s="5" t="s">
        <v>379</v>
      </c>
      <c r="B24" s="6" t="s">
        <v>234</v>
      </c>
      <c r="C24" s="64"/>
      <c r="D24" s="64"/>
      <c r="E24" s="64"/>
      <c r="F24" s="64">
        <f t="shared" si="2"/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</row>
    <row r="25" spans="1:11" ht="15" customHeight="1">
      <c r="A25" s="5" t="s">
        <v>380</v>
      </c>
      <c r="B25" s="6" t="s">
        <v>235</v>
      </c>
      <c r="C25" s="64"/>
      <c r="D25" s="64"/>
      <c r="E25" s="64"/>
      <c r="F25" s="64">
        <f t="shared" si="2"/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</row>
    <row r="26" spans="1:11" ht="15" customHeight="1">
      <c r="A26" s="5" t="s">
        <v>381</v>
      </c>
      <c r="B26" s="6" t="s">
        <v>236</v>
      </c>
      <c r="C26" s="64"/>
      <c r="D26" s="64"/>
      <c r="E26" s="64"/>
      <c r="F26" s="64">
        <f t="shared" si="2"/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</row>
    <row r="27" spans="1:11" ht="15" customHeight="1">
      <c r="A27" s="5" t="s">
        <v>237</v>
      </c>
      <c r="B27" s="6" t="s">
        <v>238</v>
      </c>
      <c r="C27" s="64"/>
      <c r="D27" s="64"/>
      <c r="E27" s="64"/>
      <c r="F27" s="64">
        <f t="shared" si="2"/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</row>
    <row r="28" spans="1:11" ht="15" customHeight="1">
      <c r="A28" s="5" t="s">
        <v>382</v>
      </c>
      <c r="B28" s="6" t="s">
        <v>239</v>
      </c>
      <c r="C28" s="64"/>
      <c r="D28" s="64"/>
      <c r="E28" s="64"/>
      <c r="F28" s="64">
        <f t="shared" si="2"/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</row>
    <row r="29" spans="1:11" ht="15" customHeight="1">
      <c r="A29" s="5" t="s">
        <v>383</v>
      </c>
      <c r="B29" s="6" t="s">
        <v>240</v>
      </c>
      <c r="C29" s="64"/>
      <c r="D29" s="64"/>
      <c r="E29" s="64"/>
      <c r="F29" s="64">
        <f t="shared" si="2"/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5" customHeight="1">
      <c r="A30" s="7" t="s">
        <v>411</v>
      </c>
      <c r="B30" s="8" t="s">
        <v>241</v>
      </c>
      <c r="C30" s="54">
        <f aca="true" t="shared" si="5" ref="C30:K30">SUM(C25:C29)</f>
        <v>0</v>
      </c>
      <c r="D30" s="54">
        <f t="shared" si="5"/>
        <v>0</v>
      </c>
      <c r="E30" s="54">
        <f t="shared" si="5"/>
        <v>0</v>
      </c>
      <c r="F30" s="54">
        <f t="shared" si="5"/>
        <v>0</v>
      </c>
      <c r="G30" s="54">
        <f t="shared" si="5"/>
        <v>0</v>
      </c>
      <c r="H30" s="54">
        <f t="shared" si="5"/>
        <v>0</v>
      </c>
      <c r="I30" s="54">
        <f t="shared" si="5"/>
        <v>0</v>
      </c>
      <c r="J30" s="54">
        <f t="shared" si="5"/>
        <v>0</v>
      </c>
      <c r="K30" s="54">
        <f t="shared" si="5"/>
        <v>0</v>
      </c>
    </row>
    <row r="31" spans="1:11" ht="15" customHeight="1">
      <c r="A31" s="5" t="s">
        <v>384</v>
      </c>
      <c r="B31" s="6" t="s">
        <v>242</v>
      </c>
      <c r="C31" s="64"/>
      <c r="D31" s="64"/>
      <c r="E31" s="64"/>
      <c r="F31" s="64">
        <f t="shared" si="2"/>
        <v>0</v>
      </c>
      <c r="G31" s="64">
        <v>1</v>
      </c>
      <c r="H31" s="64">
        <v>1</v>
      </c>
      <c r="I31" s="64">
        <v>1</v>
      </c>
      <c r="J31" s="64">
        <v>0</v>
      </c>
      <c r="K31" s="64">
        <v>0</v>
      </c>
    </row>
    <row r="32" spans="1:11" ht="15" customHeight="1">
      <c r="A32" s="32" t="s">
        <v>412</v>
      </c>
      <c r="B32" s="42" t="s">
        <v>243</v>
      </c>
      <c r="C32" s="54">
        <f aca="true" t="shared" si="6" ref="C32:K32">SUM(C22:C24,C30,C31)</f>
        <v>0</v>
      </c>
      <c r="D32" s="54">
        <f t="shared" si="6"/>
        <v>0</v>
      </c>
      <c r="E32" s="54">
        <f t="shared" si="6"/>
        <v>0</v>
      </c>
      <c r="F32" s="54">
        <f t="shared" si="6"/>
        <v>0</v>
      </c>
      <c r="G32" s="54">
        <f t="shared" si="6"/>
        <v>1</v>
      </c>
      <c r="H32" s="54">
        <f t="shared" si="6"/>
        <v>1</v>
      </c>
      <c r="I32" s="54">
        <f t="shared" si="6"/>
        <v>1</v>
      </c>
      <c r="J32" s="54">
        <f t="shared" si="6"/>
        <v>0</v>
      </c>
      <c r="K32" s="54">
        <f t="shared" si="6"/>
        <v>0</v>
      </c>
    </row>
    <row r="33" spans="1:11" ht="15" customHeight="1">
      <c r="A33" s="11" t="s">
        <v>244</v>
      </c>
      <c r="B33" s="6" t="s">
        <v>245</v>
      </c>
      <c r="C33" s="64"/>
      <c r="D33" s="64"/>
      <c r="E33" s="64"/>
      <c r="F33" s="64">
        <f t="shared" si="2"/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</row>
    <row r="34" spans="1:11" ht="15" customHeight="1">
      <c r="A34" s="11" t="s">
        <v>385</v>
      </c>
      <c r="B34" s="6" t="s">
        <v>246</v>
      </c>
      <c r="C34" s="64"/>
      <c r="D34" s="64"/>
      <c r="E34" s="64"/>
      <c r="F34" s="64">
        <f t="shared" si="2"/>
        <v>0</v>
      </c>
      <c r="G34" s="64">
        <v>74</v>
      </c>
      <c r="H34" s="64">
        <v>74</v>
      </c>
      <c r="I34" s="64">
        <v>74</v>
      </c>
      <c r="J34" s="64">
        <v>0</v>
      </c>
      <c r="K34" s="64">
        <v>0</v>
      </c>
    </row>
    <row r="35" spans="1:11" ht="15" customHeight="1">
      <c r="A35" s="11" t="s">
        <v>386</v>
      </c>
      <c r="B35" s="6" t="s">
        <v>247</v>
      </c>
      <c r="C35" s="64"/>
      <c r="D35" s="64"/>
      <c r="E35" s="64"/>
      <c r="F35" s="64">
        <f t="shared" si="2"/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</row>
    <row r="36" spans="1:11" ht="15" customHeight="1">
      <c r="A36" s="11" t="s">
        <v>387</v>
      </c>
      <c r="B36" s="6" t="s">
        <v>248</v>
      </c>
      <c r="C36" s="64"/>
      <c r="D36" s="64"/>
      <c r="E36" s="64"/>
      <c r="F36" s="64">
        <f t="shared" si="2"/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</row>
    <row r="37" spans="1:11" ht="15" customHeight="1">
      <c r="A37" s="11" t="s">
        <v>249</v>
      </c>
      <c r="B37" s="6" t="s">
        <v>250</v>
      </c>
      <c r="C37" s="64"/>
      <c r="D37" s="64"/>
      <c r="E37" s="64"/>
      <c r="F37" s="64">
        <f t="shared" si="2"/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</row>
    <row r="38" spans="1:11" ht="15" customHeight="1">
      <c r="A38" s="11" t="s">
        <v>251</v>
      </c>
      <c r="B38" s="6" t="s">
        <v>252</v>
      </c>
      <c r="C38" s="64"/>
      <c r="D38" s="64"/>
      <c r="E38" s="64"/>
      <c r="F38" s="64">
        <f t="shared" si="2"/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</row>
    <row r="39" spans="1:11" ht="15" customHeight="1">
      <c r="A39" s="11" t="s">
        <v>253</v>
      </c>
      <c r="B39" s="6" t="s">
        <v>254</v>
      </c>
      <c r="C39" s="64"/>
      <c r="D39" s="64"/>
      <c r="E39" s="64"/>
      <c r="F39" s="64">
        <f t="shared" si="2"/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</row>
    <row r="40" spans="1:11" ht="15" customHeight="1">
      <c r="A40" s="11" t="s">
        <v>388</v>
      </c>
      <c r="B40" s="6" t="s">
        <v>255</v>
      </c>
      <c r="C40" s="64"/>
      <c r="D40" s="64"/>
      <c r="E40" s="64"/>
      <c r="F40" s="64">
        <f t="shared" si="2"/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</row>
    <row r="41" spans="1:11" ht="15" customHeight="1">
      <c r="A41" s="11" t="s">
        <v>389</v>
      </c>
      <c r="B41" s="6" t="s">
        <v>256</v>
      </c>
      <c r="C41" s="64"/>
      <c r="D41" s="64"/>
      <c r="E41" s="64"/>
      <c r="F41" s="64">
        <f t="shared" si="2"/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</row>
    <row r="42" spans="1:11" ht="15" customHeight="1">
      <c r="A42" s="11" t="s">
        <v>390</v>
      </c>
      <c r="B42" s="6" t="s">
        <v>257</v>
      </c>
      <c r="C42" s="64"/>
      <c r="D42" s="64"/>
      <c r="E42" s="64"/>
      <c r="F42" s="64">
        <f t="shared" si="2"/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</row>
    <row r="43" spans="1:11" ht="15" customHeight="1">
      <c r="A43" s="41" t="s">
        <v>413</v>
      </c>
      <c r="B43" s="42" t="s">
        <v>258</v>
      </c>
      <c r="C43" s="54">
        <f aca="true" t="shared" si="7" ref="C43:K43">SUM(C33:C42)</f>
        <v>0</v>
      </c>
      <c r="D43" s="54">
        <f t="shared" si="7"/>
        <v>0</v>
      </c>
      <c r="E43" s="54">
        <f t="shared" si="7"/>
        <v>0</v>
      </c>
      <c r="F43" s="54">
        <f t="shared" si="7"/>
        <v>0</v>
      </c>
      <c r="G43" s="54">
        <f t="shared" si="7"/>
        <v>74</v>
      </c>
      <c r="H43" s="54">
        <f t="shared" si="7"/>
        <v>74</v>
      </c>
      <c r="I43" s="54">
        <f t="shared" si="7"/>
        <v>74</v>
      </c>
      <c r="J43" s="54">
        <f t="shared" si="7"/>
        <v>0</v>
      </c>
      <c r="K43" s="54">
        <f t="shared" si="7"/>
        <v>0</v>
      </c>
    </row>
    <row r="44" spans="1:11" ht="15" customHeight="1">
      <c r="A44" s="11" t="s">
        <v>267</v>
      </c>
      <c r="B44" s="6" t="s">
        <v>268</v>
      </c>
      <c r="C44" s="64"/>
      <c r="D44" s="64"/>
      <c r="E44" s="64"/>
      <c r="F44" s="64">
        <f t="shared" si="2"/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</row>
    <row r="45" spans="1:11" ht="15" customHeight="1">
      <c r="A45" s="5" t="s">
        <v>394</v>
      </c>
      <c r="B45" s="6" t="s">
        <v>269</v>
      </c>
      <c r="C45" s="64"/>
      <c r="D45" s="64"/>
      <c r="E45" s="64"/>
      <c r="F45" s="64">
        <f t="shared" si="2"/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</row>
    <row r="46" spans="1:11" ht="15" customHeight="1">
      <c r="A46" s="11" t="s">
        <v>395</v>
      </c>
      <c r="B46" s="6" t="s">
        <v>270</v>
      </c>
      <c r="C46" s="64"/>
      <c r="D46" s="64"/>
      <c r="E46" s="64"/>
      <c r="F46" s="64">
        <f t="shared" si="2"/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</row>
    <row r="47" spans="1:11" ht="15" customHeight="1">
      <c r="A47" s="32" t="s">
        <v>415</v>
      </c>
      <c r="B47" s="42" t="s">
        <v>271</v>
      </c>
      <c r="C47" s="54">
        <f aca="true" t="shared" si="8" ref="C47:K47">SUM(C44:C46)</f>
        <v>0</v>
      </c>
      <c r="D47" s="54">
        <f t="shared" si="8"/>
        <v>0</v>
      </c>
      <c r="E47" s="54">
        <f t="shared" si="8"/>
        <v>0</v>
      </c>
      <c r="F47" s="54">
        <f t="shared" si="8"/>
        <v>0</v>
      </c>
      <c r="G47" s="54">
        <f t="shared" si="8"/>
        <v>0</v>
      </c>
      <c r="H47" s="54">
        <f t="shared" si="8"/>
        <v>0</v>
      </c>
      <c r="I47" s="54">
        <f t="shared" si="8"/>
        <v>0</v>
      </c>
      <c r="J47" s="54">
        <f t="shared" si="8"/>
        <v>0</v>
      </c>
      <c r="K47" s="54">
        <f t="shared" si="8"/>
        <v>0</v>
      </c>
    </row>
    <row r="48" spans="1:11" ht="15" customHeight="1">
      <c r="A48" s="47" t="s">
        <v>4</v>
      </c>
      <c r="B48" s="48"/>
      <c r="C48" s="54">
        <f aca="true" t="shared" si="9" ref="C48:K48">SUM(C47,C43,C32,C18)</f>
        <v>0</v>
      </c>
      <c r="D48" s="54">
        <f t="shared" si="9"/>
        <v>0</v>
      </c>
      <c r="E48" s="54">
        <f t="shared" si="9"/>
        <v>0</v>
      </c>
      <c r="F48" s="54">
        <f t="shared" si="9"/>
        <v>0</v>
      </c>
      <c r="G48" s="54">
        <f t="shared" si="9"/>
        <v>177</v>
      </c>
      <c r="H48" s="54">
        <f t="shared" si="9"/>
        <v>177</v>
      </c>
      <c r="I48" s="54">
        <f t="shared" si="9"/>
        <v>177</v>
      </c>
      <c r="J48" s="54">
        <f t="shared" si="9"/>
        <v>0</v>
      </c>
      <c r="K48" s="54">
        <f t="shared" si="9"/>
        <v>0</v>
      </c>
    </row>
    <row r="49" spans="1:11" ht="15" customHeight="1">
      <c r="A49" s="5" t="s">
        <v>221</v>
      </c>
      <c r="B49" s="6" t="s">
        <v>222</v>
      </c>
      <c r="C49" s="64"/>
      <c r="D49" s="64"/>
      <c r="E49" s="64"/>
      <c r="F49" s="64">
        <f t="shared" si="2"/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</row>
    <row r="50" spans="1:11" ht="15" customHeight="1">
      <c r="A50" s="5" t="s">
        <v>223</v>
      </c>
      <c r="B50" s="6" t="s">
        <v>224</v>
      </c>
      <c r="C50" s="64"/>
      <c r="D50" s="64"/>
      <c r="E50" s="64"/>
      <c r="F50" s="64">
        <f t="shared" si="2"/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</row>
    <row r="51" spans="1:11" ht="15" customHeight="1">
      <c r="A51" s="5" t="s">
        <v>372</v>
      </c>
      <c r="B51" s="6" t="s">
        <v>225</v>
      </c>
      <c r="C51" s="64"/>
      <c r="D51" s="64"/>
      <c r="E51" s="64"/>
      <c r="F51" s="64">
        <f t="shared" si="2"/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</row>
    <row r="52" spans="1:11" ht="15" customHeight="1">
      <c r="A52" s="5" t="s">
        <v>373</v>
      </c>
      <c r="B52" s="6" t="s">
        <v>226</v>
      </c>
      <c r="C52" s="64"/>
      <c r="D52" s="64"/>
      <c r="E52" s="64"/>
      <c r="F52" s="64">
        <f t="shared" si="2"/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</row>
    <row r="53" spans="1:11" ht="15" customHeight="1">
      <c r="A53" s="5" t="s">
        <v>374</v>
      </c>
      <c r="B53" s="6" t="s">
        <v>227</v>
      </c>
      <c r="C53" s="64"/>
      <c r="D53" s="64"/>
      <c r="E53" s="64"/>
      <c r="F53" s="64">
        <f t="shared" si="2"/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</row>
    <row r="54" spans="1:11" ht="15" customHeight="1">
      <c r="A54" s="32" t="s">
        <v>409</v>
      </c>
      <c r="B54" s="42" t="s">
        <v>228</v>
      </c>
      <c r="C54" s="64">
        <f aca="true" t="shared" si="10" ref="C54:K54">SUM(C49:C53)</f>
        <v>0</v>
      </c>
      <c r="D54" s="64">
        <f t="shared" si="10"/>
        <v>0</v>
      </c>
      <c r="E54" s="64">
        <f t="shared" si="10"/>
        <v>0</v>
      </c>
      <c r="F54" s="64">
        <f t="shared" si="10"/>
        <v>0</v>
      </c>
      <c r="G54" s="64">
        <f t="shared" si="10"/>
        <v>0</v>
      </c>
      <c r="H54" s="64">
        <f t="shared" si="10"/>
        <v>0</v>
      </c>
      <c r="I54" s="64">
        <f t="shared" si="10"/>
        <v>0</v>
      </c>
      <c r="J54" s="64">
        <f t="shared" si="10"/>
        <v>0</v>
      </c>
      <c r="K54" s="64">
        <f t="shared" si="10"/>
        <v>0</v>
      </c>
    </row>
    <row r="55" spans="1:11" ht="15" customHeight="1">
      <c r="A55" s="11" t="s">
        <v>391</v>
      </c>
      <c r="B55" s="6" t="s">
        <v>259</v>
      </c>
      <c r="C55" s="64"/>
      <c r="D55" s="64"/>
      <c r="E55" s="64"/>
      <c r="F55" s="64">
        <f t="shared" si="2"/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</row>
    <row r="56" spans="1:11" ht="15" customHeight="1">
      <c r="A56" s="11" t="s">
        <v>392</v>
      </c>
      <c r="B56" s="6" t="s">
        <v>260</v>
      </c>
      <c r="C56" s="64"/>
      <c r="D56" s="64"/>
      <c r="E56" s="64"/>
      <c r="F56" s="64">
        <f t="shared" si="2"/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</row>
    <row r="57" spans="1:11" ht="15" customHeight="1">
      <c r="A57" s="11" t="s">
        <v>261</v>
      </c>
      <c r="B57" s="6" t="s">
        <v>262</v>
      </c>
      <c r="C57" s="64"/>
      <c r="D57" s="64"/>
      <c r="E57" s="64"/>
      <c r="F57" s="64">
        <f t="shared" si="2"/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</row>
    <row r="58" spans="1:11" ht="15" customHeight="1">
      <c r="A58" s="11" t="s">
        <v>393</v>
      </c>
      <c r="B58" s="6" t="s">
        <v>263</v>
      </c>
      <c r="C58" s="64"/>
      <c r="D58" s="64"/>
      <c r="E58" s="64"/>
      <c r="F58" s="64">
        <f t="shared" si="2"/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</row>
    <row r="59" spans="1:11" ht="15" customHeight="1">
      <c r="A59" s="11" t="s">
        <v>264</v>
      </c>
      <c r="B59" s="6" t="s">
        <v>265</v>
      </c>
      <c r="C59" s="64"/>
      <c r="D59" s="64"/>
      <c r="E59" s="64"/>
      <c r="F59" s="64">
        <f t="shared" si="2"/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</row>
    <row r="60" spans="1:11" ht="15" customHeight="1">
      <c r="A60" s="32" t="s">
        <v>414</v>
      </c>
      <c r="B60" s="42" t="s">
        <v>266</v>
      </c>
      <c r="C60" s="64">
        <f aca="true" t="shared" si="11" ref="C60:K60">SUM(C55:C59)</f>
        <v>0</v>
      </c>
      <c r="D60" s="64">
        <f t="shared" si="11"/>
        <v>0</v>
      </c>
      <c r="E60" s="64">
        <f t="shared" si="11"/>
        <v>0</v>
      </c>
      <c r="F60" s="64">
        <f t="shared" si="11"/>
        <v>0</v>
      </c>
      <c r="G60" s="64">
        <f t="shared" si="11"/>
        <v>0</v>
      </c>
      <c r="H60" s="64">
        <f t="shared" si="11"/>
        <v>0</v>
      </c>
      <c r="I60" s="64">
        <f t="shared" si="11"/>
        <v>0</v>
      </c>
      <c r="J60" s="64">
        <f t="shared" si="11"/>
        <v>0</v>
      </c>
      <c r="K60" s="64">
        <f t="shared" si="11"/>
        <v>0</v>
      </c>
    </row>
    <row r="61" spans="1:11" ht="15" customHeight="1">
      <c r="A61" s="11" t="s">
        <v>272</v>
      </c>
      <c r="B61" s="6" t="s">
        <v>273</v>
      </c>
      <c r="C61" s="64"/>
      <c r="D61" s="64"/>
      <c r="E61" s="64"/>
      <c r="F61" s="64">
        <f t="shared" si="2"/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</row>
    <row r="62" spans="1:11" ht="15" customHeight="1">
      <c r="A62" s="5" t="s">
        <v>396</v>
      </c>
      <c r="B62" s="6" t="s">
        <v>274</v>
      </c>
      <c r="C62" s="64"/>
      <c r="D62" s="64"/>
      <c r="E62" s="64"/>
      <c r="F62" s="64">
        <f t="shared" si="2"/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</row>
    <row r="63" spans="1:11" ht="15" customHeight="1">
      <c r="A63" s="11" t="s">
        <v>397</v>
      </c>
      <c r="B63" s="6" t="s">
        <v>275</v>
      </c>
      <c r="C63" s="64"/>
      <c r="D63" s="64"/>
      <c r="E63" s="64"/>
      <c r="F63" s="64">
        <f t="shared" si="2"/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</row>
    <row r="64" spans="1:11" ht="15" customHeight="1">
      <c r="A64" s="32" t="s">
        <v>417</v>
      </c>
      <c r="B64" s="42" t="s">
        <v>276</v>
      </c>
      <c r="C64" s="54">
        <f aca="true" t="shared" si="12" ref="C64:K64">SUM(C61:C63)</f>
        <v>0</v>
      </c>
      <c r="D64" s="54">
        <f t="shared" si="12"/>
        <v>0</v>
      </c>
      <c r="E64" s="54">
        <f t="shared" si="12"/>
        <v>0</v>
      </c>
      <c r="F64" s="54">
        <f t="shared" si="12"/>
        <v>0</v>
      </c>
      <c r="G64" s="54">
        <f t="shared" si="12"/>
        <v>0</v>
      </c>
      <c r="H64" s="54">
        <f t="shared" si="12"/>
        <v>0</v>
      </c>
      <c r="I64" s="54">
        <f t="shared" si="12"/>
        <v>0</v>
      </c>
      <c r="J64" s="54">
        <f t="shared" si="12"/>
        <v>0</v>
      </c>
      <c r="K64" s="54">
        <f t="shared" si="12"/>
        <v>0</v>
      </c>
    </row>
    <row r="65" spans="1:11" ht="15" customHeight="1">
      <c r="A65" s="47" t="s">
        <v>5</v>
      </c>
      <c r="B65" s="48"/>
      <c r="C65" s="54">
        <f aca="true" t="shared" si="13" ref="C65:K65">SUM(C64,C60,C54)</f>
        <v>0</v>
      </c>
      <c r="D65" s="54">
        <f t="shared" si="13"/>
        <v>0</v>
      </c>
      <c r="E65" s="54">
        <f t="shared" si="13"/>
        <v>0</v>
      </c>
      <c r="F65" s="54">
        <f t="shared" si="13"/>
        <v>0</v>
      </c>
      <c r="G65" s="54">
        <f t="shared" si="13"/>
        <v>0</v>
      </c>
      <c r="H65" s="54">
        <f t="shared" si="13"/>
        <v>0</v>
      </c>
      <c r="I65" s="54">
        <f t="shared" si="13"/>
        <v>0</v>
      </c>
      <c r="J65" s="54">
        <f t="shared" si="13"/>
        <v>0</v>
      </c>
      <c r="K65" s="54">
        <f t="shared" si="13"/>
        <v>0</v>
      </c>
    </row>
    <row r="66" spans="1:11" ht="15.75">
      <c r="A66" s="39" t="s">
        <v>416</v>
      </c>
      <c r="B66" s="28" t="s">
        <v>277</v>
      </c>
      <c r="C66" s="54">
        <f aca="true" t="shared" si="14" ref="C66:K66">SUM(C48,C65)</f>
        <v>0</v>
      </c>
      <c r="D66" s="54">
        <f t="shared" si="14"/>
        <v>0</v>
      </c>
      <c r="E66" s="54">
        <f t="shared" si="14"/>
        <v>0</v>
      </c>
      <c r="F66" s="54">
        <f t="shared" si="14"/>
        <v>0</v>
      </c>
      <c r="G66" s="54">
        <f t="shared" si="14"/>
        <v>177</v>
      </c>
      <c r="H66" s="54">
        <f t="shared" si="14"/>
        <v>177</v>
      </c>
      <c r="I66" s="54">
        <f t="shared" si="14"/>
        <v>177</v>
      </c>
      <c r="J66" s="54">
        <f t="shared" si="14"/>
        <v>0</v>
      </c>
      <c r="K66" s="54">
        <f t="shared" si="14"/>
        <v>0</v>
      </c>
    </row>
    <row r="67" spans="1:11" ht="15.75">
      <c r="A67" s="50" t="s">
        <v>6</v>
      </c>
      <c r="B67" s="49"/>
      <c r="C67" s="64">
        <f>C48-'3.K.mell.'!C73</f>
        <v>-25281</v>
      </c>
      <c r="D67" s="64">
        <f>D48-'3.K.mell.'!D73</f>
        <v>0</v>
      </c>
      <c r="E67" s="64">
        <f>E48-'3.K.mell.'!E73</f>
        <v>-4294</v>
      </c>
      <c r="F67" s="64">
        <f>F48-'3.K.mell.'!F73</f>
        <v>-29575</v>
      </c>
      <c r="G67" s="64">
        <f>G48-'3.K.mell.'!G73</f>
        <v>-28361</v>
      </c>
      <c r="H67" s="64">
        <f>H48-'3.K.mell.'!H73</f>
        <v>-28334</v>
      </c>
      <c r="I67" s="64">
        <f>I48-'3.K.mell.'!I73</f>
        <v>-24040</v>
      </c>
      <c r="J67" s="64">
        <f>J48-'3.K.mell.'!J73</f>
        <v>0</v>
      </c>
      <c r="K67" s="64">
        <f>K48-'3.K.mell.'!K73</f>
        <v>-4294</v>
      </c>
    </row>
    <row r="68" spans="1:11" ht="15.75">
      <c r="A68" s="50" t="s">
        <v>7</v>
      </c>
      <c r="B68" s="49"/>
      <c r="C68" s="64">
        <f>C65-'3.K.mell.'!C96</f>
        <v>-343</v>
      </c>
      <c r="D68" s="64">
        <f>D65-'3.K.mell.'!D96</f>
        <v>0</v>
      </c>
      <c r="E68" s="64">
        <f>E65-'3.K.mell.'!E96</f>
        <v>0</v>
      </c>
      <c r="F68" s="64">
        <f>F65-'3.K.mell.'!F96</f>
        <v>-343</v>
      </c>
      <c r="G68" s="64">
        <f>G65-'3.K.mell.'!G96</f>
        <v>0</v>
      </c>
      <c r="H68" s="64">
        <f>H65-'3.K.mell.'!H96</f>
        <v>0</v>
      </c>
      <c r="I68" s="64">
        <f>I65-'3.K.mell.'!I96</f>
        <v>0</v>
      </c>
      <c r="J68" s="64">
        <f>J65-'3.K.mell.'!J96</f>
        <v>0</v>
      </c>
      <c r="K68" s="64">
        <f>K65-'3.K.mell.'!K96</f>
        <v>0</v>
      </c>
    </row>
    <row r="69" spans="1:11" ht="15">
      <c r="A69" s="30" t="s">
        <v>398</v>
      </c>
      <c r="B69" s="5" t="s">
        <v>278</v>
      </c>
      <c r="C69" s="64"/>
      <c r="D69" s="64"/>
      <c r="E69" s="64"/>
      <c r="F69" s="64">
        <f t="shared" si="2"/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</row>
    <row r="70" spans="1:11" ht="15">
      <c r="A70" s="11" t="s">
        <v>279</v>
      </c>
      <c r="B70" s="5" t="s">
        <v>280</v>
      </c>
      <c r="C70" s="64"/>
      <c r="D70" s="64"/>
      <c r="E70" s="64"/>
      <c r="F70" s="64">
        <f t="shared" si="2"/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</row>
    <row r="71" spans="1:11" ht="15">
      <c r="A71" s="30" t="s">
        <v>399</v>
      </c>
      <c r="B71" s="5" t="s">
        <v>281</v>
      </c>
      <c r="C71" s="64"/>
      <c r="D71" s="64"/>
      <c r="E71" s="64"/>
      <c r="F71" s="64">
        <f aca="true" t="shared" si="15" ref="F71:F94">SUM(C71:E71)</f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</row>
    <row r="72" spans="1:11" ht="15">
      <c r="A72" s="13" t="s">
        <v>418</v>
      </c>
      <c r="B72" s="7" t="s">
        <v>282</v>
      </c>
      <c r="C72" s="64"/>
      <c r="D72" s="64"/>
      <c r="E72" s="64"/>
      <c r="F72" s="64">
        <f t="shared" si="15"/>
        <v>0</v>
      </c>
      <c r="G72" s="64">
        <f>SUM(D72:F72)</f>
        <v>0</v>
      </c>
      <c r="H72" s="64">
        <v>0</v>
      </c>
      <c r="I72" s="64">
        <f>SUM(E72:G72)</f>
        <v>0</v>
      </c>
      <c r="J72" s="64">
        <f>SUM(F72:I72)</f>
        <v>0</v>
      </c>
      <c r="K72" s="64">
        <f>SUM(G72:J72)</f>
        <v>0</v>
      </c>
    </row>
    <row r="73" spans="1:11" ht="15">
      <c r="A73" s="11" t="s">
        <v>400</v>
      </c>
      <c r="B73" s="5" t="s">
        <v>283</v>
      </c>
      <c r="C73" s="64"/>
      <c r="D73" s="64"/>
      <c r="E73" s="64"/>
      <c r="F73" s="64">
        <f t="shared" si="15"/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</row>
    <row r="74" spans="1:11" ht="15">
      <c r="A74" s="30" t="s">
        <v>284</v>
      </c>
      <c r="B74" s="5" t="s">
        <v>285</v>
      </c>
      <c r="C74" s="64"/>
      <c r="D74" s="64"/>
      <c r="E74" s="64"/>
      <c r="F74" s="64">
        <f t="shared" si="15"/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</row>
    <row r="75" spans="1:11" ht="15">
      <c r="A75" s="11" t="s">
        <v>401</v>
      </c>
      <c r="B75" s="5" t="s">
        <v>286</v>
      </c>
      <c r="C75" s="64"/>
      <c r="D75" s="64"/>
      <c r="E75" s="64"/>
      <c r="F75" s="64">
        <f t="shared" si="15"/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</row>
    <row r="76" spans="1:11" ht="15">
      <c r="A76" s="30" t="s">
        <v>287</v>
      </c>
      <c r="B76" s="5" t="s">
        <v>288</v>
      </c>
      <c r="C76" s="64"/>
      <c r="D76" s="64"/>
      <c r="E76" s="64"/>
      <c r="F76" s="64">
        <f t="shared" si="15"/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</row>
    <row r="77" spans="1:11" ht="15">
      <c r="A77" s="12" t="s">
        <v>419</v>
      </c>
      <c r="B77" s="7" t="s">
        <v>289</v>
      </c>
      <c r="C77" s="64"/>
      <c r="D77" s="64"/>
      <c r="E77" s="64"/>
      <c r="F77" s="64">
        <f t="shared" si="15"/>
        <v>0</v>
      </c>
      <c r="G77" s="64">
        <f>SUM(D77:F77)</f>
        <v>0</v>
      </c>
      <c r="H77" s="64">
        <v>0</v>
      </c>
      <c r="I77" s="64">
        <f>SUM(E77:G77)</f>
        <v>0</v>
      </c>
      <c r="J77" s="64">
        <f>SUM(F77:I77)</f>
        <v>0</v>
      </c>
      <c r="K77" s="64">
        <f>SUM(G77:J77)</f>
        <v>0</v>
      </c>
    </row>
    <row r="78" spans="1:11" ht="15">
      <c r="A78" s="5" t="s">
        <v>456</v>
      </c>
      <c r="B78" s="5" t="s">
        <v>290</v>
      </c>
      <c r="C78" s="64"/>
      <c r="D78" s="64"/>
      <c r="E78" s="64"/>
      <c r="F78" s="64">
        <f t="shared" si="15"/>
        <v>0</v>
      </c>
      <c r="G78" s="64">
        <v>92</v>
      </c>
      <c r="H78" s="64">
        <v>92</v>
      </c>
      <c r="I78" s="64">
        <v>92</v>
      </c>
      <c r="J78" s="64">
        <v>0</v>
      </c>
      <c r="K78" s="64">
        <v>0</v>
      </c>
    </row>
    <row r="79" spans="1:11" ht="15">
      <c r="A79" s="5" t="s">
        <v>457</v>
      </c>
      <c r="B79" s="5" t="s">
        <v>290</v>
      </c>
      <c r="C79" s="64"/>
      <c r="D79" s="64"/>
      <c r="E79" s="64"/>
      <c r="F79" s="64">
        <f t="shared" si="15"/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</row>
    <row r="80" spans="1:11" ht="15">
      <c r="A80" s="5" t="s">
        <v>454</v>
      </c>
      <c r="B80" s="5" t="s">
        <v>291</v>
      </c>
      <c r="C80" s="64"/>
      <c r="D80" s="64"/>
      <c r="E80" s="64"/>
      <c r="F80" s="64">
        <f t="shared" si="15"/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</row>
    <row r="81" spans="1:11" ht="15">
      <c r="A81" s="5" t="s">
        <v>455</v>
      </c>
      <c r="B81" s="5" t="s">
        <v>291</v>
      </c>
      <c r="C81" s="64"/>
      <c r="D81" s="64"/>
      <c r="E81" s="64"/>
      <c r="F81" s="64">
        <f t="shared" si="15"/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</row>
    <row r="82" spans="1:11" ht="15">
      <c r="A82" s="7" t="s">
        <v>420</v>
      </c>
      <c r="B82" s="7" t="s">
        <v>292</v>
      </c>
      <c r="C82" s="54">
        <f aca="true" t="shared" si="16" ref="C82:K82">SUM(C78:C81)</f>
        <v>0</v>
      </c>
      <c r="D82" s="54">
        <f t="shared" si="16"/>
        <v>0</v>
      </c>
      <c r="E82" s="54">
        <f t="shared" si="16"/>
        <v>0</v>
      </c>
      <c r="F82" s="54">
        <f t="shared" si="16"/>
        <v>0</v>
      </c>
      <c r="G82" s="54">
        <f t="shared" si="16"/>
        <v>92</v>
      </c>
      <c r="H82" s="54">
        <f t="shared" si="16"/>
        <v>92</v>
      </c>
      <c r="I82" s="54">
        <f t="shared" si="16"/>
        <v>92</v>
      </c>
      <c r="J82" s="54">
        <f t="shared" si="16"/>
        <v>0</v>
      </c>
      <c r="K82" s="54">
        <f t="shared" si="16"/>
        <v>0</v>
      </c>
    </row>
    <row r="83" spans="1:11" ht="15">
      <c r="A83" s="30" t="s">
        <v>293</v>
      </c>
      <c r="B83" s="5" t="s">
        <v>294</v>
      </c>
      <c r="C83" s="64"/>
      <c r="D83" s="64"/>
      <c r="E83" s="64"/>
      <c r="F83" s="64">
        <f t="shared" si="15"/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</row>
    <row r="84" spans="1:11" ht="15">
      <c r="A84" s="30" t="s">
        <v>295</v>
      </c>
      <c r="B84" s="5" t="s">
        <v>296</v>
      </c>
      <c r="C84" s="64"/>
      <c r="D84" s="64"/>
      <c r="E84" s="64"/>
      <c r="F84" s="64">
        <f t="shared" si="15"/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</row>
    <row r="85" spans="1:11" ht="15">
      <c r="A85" s="30" t="s">
        <v>297</v>
      </c>
      <c r="B85" s="5" t="s">
        <v>298</v>
      </c>
      <c r="C85" s="64">
        <v>25624</v>
      </c>
      <c r="D85" s="64"/>
      <c r="E85" s="64">
        <v>4294</v>
      </c>
      <c r="F85" s="64">
        <f t="shared" si="15"/>
        <v>29918</v>
      </c>
      <c r="G85" s="64">
        <v>28269</v>
      </c>
      <c r="H85" s="64">
        <v>28253</v>
      </c>
      <c r="I85" s="64">
        <v>23959</v>
      </c>
      <c r="J85" s="64">
        <v>0</v>
      </c>
      <c r="K85" s="64">
        <v>4294</v>
      </c>
    </row>
    <row r="86" spans="1:11" ht="15">
      <c r="A86" s="30" t="s">
        <v>299</v>
      </c>
      <c r="B86" s="5" t="s">
        <v>300</v>
      </c>
      <c r="C86" s="64"/>
      <c r="D86" s="64"/>
      <c r="E86" s="64"/>
      <c r="F86" s="64">
        <f t="shared" si="15"/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</row>
    <row r="87" spans="1:11" ht="15">
      <c r="A87" s="11" t="s">
        <v>402</v>
      </c>
      <c r="B87" s="5" t="s">
        <v>301</v>
      </c>
      <c r="C87" s="64"/>
      <c r="D87" s="64"/>
      <c r="E87" s="64"/>
      <c r="F87" s="64">
        <f t="shared" si="15"/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</row>
    <row r="88" spans="1:11" ht="15">
      <c r="A88" s="13" t="s">
        <v>421</v>
      </c>
      <c r="B88" s="7" t="s">
        <v>302</v>
      </c>
      <c r="C88" s="54">
        <f aca="true" t="shared" si="17" ref="C88:K88">SUM(C72,C77,C82,C83:C87)</f>
        <v>25624</v>
      </c>
      <c r="D88" s="54">
        <f t="shared" si="17"/>
        <v>0</v>
      </c>
      <c r="E88" s="54">
        <f t="shared" si="17"/>
        <v>4294</v>
      </c>
      <c r="F88" s="54">
        <f t="shared" si="17"/>
        <v>29918</v>
      </c>
      <c r="G88" s="54">
        <f t="shared" si="17"/>
        <v>28361</v>
      </c>
      <c r="H88" s="54">
        <f t="shared" si="17"/>
        <v>28345</v>
      </c>
      <c r="I88" s="54">
        <f t="shared" si="17"/>
        <v>24051</v>
      </c>
      <c r="J88" s="54">
        <f t="shared" si="17"/>
        <v>0</v>
      </c>
      <c r="K88" s="54">
        <f t="shared" si="17"/>
        <v>4294</v>
      </c>
    </row>
    <row r="89" spans="1:11" ht="15">
      <c r="A89" s="11" t="s">
        <v>303</v>
      </c>
      <c r="B89" s="5" t="s">
        <v>304</v>
      </c>
      <c r="C89" s="64"/>
      <c r="D89" s="64"/>
      <c r="E89" s="64"/>
      <c r="F89" s="64">
        <f t="shared" si="15"/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</row>
    <row r="90" spans="1:11" ht="15">
      <c r="A90" s="11" t="s">
        <v>305</v>
      </c>
      <c r="B90" s="5" t="s">
        <v>306</v>
      </c>
      <c r="C90" s="64"/>
      <c r="D90" s="64"/>
      <c r="E90" s="64"/>
      <c r="F90" s="64">
        <f t="shared" si="15"/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</row>
    <row r="91" spans="1:11" ht="15">
      <c r="A91" s="30" t="s">
        <v>307</v>
      </c>
      <c r="B91" s="5" t="s">
        <v>308</v>
      </c>
      <c r="C91" s="64"/>
      <c r="D91" s="64"/>
      <c r="E91" s="64"/>
      <c r="F91" s="64">
        <f t="shared" si="15"/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</row>
    <row r="92" spans="1:11" ht="15">
      <c r="A92" s="30" t="s">
        <v>403</v>
      </c>
      <c r="B92" s="5" t="s">
        <v>309</v>
      </c>
      <c r="C92" s="64"/>
      <c r="D92" s="64"/>
      <c r="E92" s="64"/>
      <c r="F92" s="64">
        <f t="shared" si="15"/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</row>
    <row r="93" spans="1:11" ht="15">
      <c r="A93" s="12" t="s">
        <v>422</v>
      </c>
      <c r="B93" s="7" t="s">
        <v>310</v>
      </c>
      <c r="C93" s="64"/>
      <c r="D93" s="64"/>
      <c r="E93" s="64"/>
      <c r="F93" s="64">
        <f t="shared" si="15"/>
        <v>0</v>
      </c>
      <c r="G93" s="64">
        <f aca="true" t="shared" si="18" ref="G93:K94">SUM(D93:F93)</f>
        <v>0</v>
      </c>
      <c r="H93" s="64">
        <f t="shared" si="18"/>
        <v>0</v>
      </c>
      <c r="I93" s="64">
        <f t="shared" si="18"/>
        <v>0</v>
      </c>
      <c r="J93" s="64">
        <f t="shared" si="18"/>
        <v>0</v>
      </c>
      <c r="K93" s="64">
        <f t="shared" si="18"/>
        <v>0</v>
      </c>
    </row>
    <row r="94" spans="1:11" ht="15">
      <c r="A94" s="13" t="s">
        <v>311</v>
      </c>
      <c r="B94" s="7" t="s">
        <v>312</v>
      </c>
      <c r="C94" s="64"/>
      <c r="D94" s="64"/>
      <c r="E94" s="64"/>
      <c r="F94" s="64">
        <f t="shared" si="15"/>
        <v>0</v>
      </c>
      <c r="G94" s="64">
        <f t="shared" si="18"/>
        <v>0</v>
      </c>
      <c r="H94" s="64">
        <f t="shared" si="18"/>
        <v>0</v>
      </c>
      <c r="I94" s="64">
        <f t="shared" si="18"/>
        <v>0</v>
      </c>
      <c r="J94" s="64">
        <f t="shared" si="18"/>
        <v>0</v>
      </c>
      <c r="K94" s="64">
        <f t="shared" si="18"/>
        <v>0</v>
      </c>
    </row>
    <row r="95" spans="1:11" ht="15.75">
      <c r="A95" s="33" t="s">
        <v>423</v>
      </c>
      <c r="B95" s="34" t="s">
        <v>313</v>
      </c>
      <c r="C95" s="54">
        <f aca="true" t="shared" si="19" ref="C95:K95">SUM(C88,C93,C94)</f>
        <v>25624</v>
      </c>
      <c r="D95" s="54">
        <f t="shared" si="19"/>
        <v>0</v>
      </c>
      <c r="E95" s="54">
        <f t="shared" si="19"/>
        <v>4294</v>
      </c>
      <c r="F95" s="54">
        <f t="shared" si="19"/>
        <v>29918</v>
      </c>
      <c r="G95" s="54">
        <f t="shared" si="19"/>
        <v>28361</v>
      </c>
      <c r="H95" s="54">
        <f t="shared" si="19"/>
        <v>28345</v>
      </c>
      <c r="I95" s="54">
        <f t="shared" si="19"/>
        <v>24051</v>
      </c>
      <c r="J95" s="54">
        <f t="shared" si="19"/>
        <v>0</v>
      </c>
      <c r="K95" s="54">
        <f t="shared" si="19"/>
        <v>4294</v>
      </c>
    </row>
    <row r="96" spans="1:11" ht="15.75">
      <c r="A96" s="37" t="s">
        <v>405</v>
      </c>
      <c r="B96" s="38"/>
      <c r="C96" s="54">
        <f aca="true" t="shared" si="20" ref="C96:K96">SUM(C66,C95)</f>
        <v>25624</v>
      </c>
      <c r="D96" s="54">
        <f t="shared" si="20"/>
        <v>0</v>
      </c>
      <c r="E96" s="54">
        <f t="shared" si="20"/>
        <v>4294</v>
      </c>
      <c r="F96" s="54">
        <f t="shared" si="20"/>
        <v>29918</v>
      </c>
      <c r="G96" s="54">
        <f t="shared" si="20"/>
        <v>28538</v>
      </c>
      <c r="H96" s="54">
        <f t="shared" si="20"/>
        <v>28522</v>
      </c>
      <c r="I96" s="54">
        <f t="shared" si="20"/>
        <v>24228</v>
      </c>
      <c r="J96" s="54">
        <f t="shared" si="20"/>
        <v>0</v>
      </c>
      <c r="K96" s="54">
        <f t="shared" si="20"/>
        <v>4294</v>
      </c>
    </row>
  </sheetData>
  <sheetProtection/>
  <mergeCells count="2">
    <mergeCell ref="A1:K1"/>
    <mergeCell ref="A2:K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A88">
      <selection activeCell="A107" sqref="A107"/>
    </sheetView>
  </sheetViews>
  <sheetFormatPr defaultColWidth="9.140625" defaultRowHeight="15"/>
  <cols>
    <col min="1" max="1" width="87.8515625" style="0" customWidth="1"/>
    <col min="2" max="2" width="9.140625" style="0" customWidth="1"/>
    <col min="3" max="5" width="20.7109375" style="0" hidden="1" customWidth="1"/>
    <col min="6" max="11" width="15.57421875" style="51" customWidth="1"/>
  </cols>
  <sheetData>
    <row r="1" spans="1:11" ht="21" customHeight="1">
      <c r="A1" s="221" t="s">
        <v>507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8.75" customHeight="1">
      <c r="A2" s="222" t="s">
        <v>425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ht="18">
      <c r="A3" s="72"/>
    </row>
    <row r="4" ht="15">
      <c r="A4" s="73"/>
    </row>
    <row r="5" spans="1:11" ht="43.5">
      <c r="A5" s="2" t="s">
        <v>28</v>
      </c>
      <c r="B5" s="3" t="s">
        <v>29</v>
      </c>
      <c r="C5" s="74" t="s">
        <v>461</v>
      </c>
      <c r="D5" s="74" t="s">
        <v>462</v>
      </c>
      <c r="E5" s="74" t="s">
        <v>463</v>
      </c>
      <c r="F5" s="75" t="s">
        <v>467</v>
      </c>
      <c r="G5" s="75" t="s">
        <v>468</v>
      </c>
      <c r="H5" s="75" t="s">
        <v>502</v>
      </c>
      <c r="I5" s="75" t="s">
        <v>469</v>
      </c>
      <c r="J5" s="75" t="s">
        <v>470</v>
      </c>
      <c r="K5" s="75" t="s">
        <v>471</v>
      </c>
    </row>
    <row r="6" spans="1:11" ht="15">
      <c r="A6" s="21" t="s">
        <v>30</v>
      </c>
      <c r="B6" s="22" t="s">
        <v>31</v>
      </c>
      <c r="C6" s="53">
        <v>2125</v>
      </c>
      <c r="D6" s="53"/>
      <c r="E6" s="53">
        <v>0</v>
      </c>
      <c r="F6" s="64">
        <f>SUM(C6:E6)</f>
        <v>2125</v>
      </c>
      <c r="G6" s="64">
        <v>2136</v>
      </c>
      <c r="H6" s="64">
        <v>2136</v>
      </c>
      <c r="I6" s="64">
        <v>2136</v>
      </c>
      <c r="J6" s="64">
        <v>0</v>
      </c>
      <c r="K6" s="64">
        <v>0</v>
      </c>
    </row>
    <row r="7" spans="1:11" ht="15">
      <c r="A7" s="21" t="s">
        <v>32</v>
      </c>
      <c r="B7" s="23" t="s">
        <v>33</v>
      </c>
      <c r="C7" s="53"/>
      <c r="D7" s="53"/>
      <c r="E7" s="53"/>
      <c r="F7" s="64">
        <f aca="true" t="shared" si="0" ref="F7:F70">SUM(C7:E7)</f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</row>
    <row r="8" spans="1:11" ht="15">
      <c r="A8" s="21" t="s">
        <v>34</v>
      </c>
      <c r="B8" s="23" t="s">
        <v>35</v>
      </c>
      <c r="C8" s="53"/>
      <c r="D8" s="53"/>
      <c r="E8" s="53"/>
      <c r="F8" s="64">
        <f t="shared" si="0"/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</row>
    <row r="9" spans="1:11" ht="15">
      <c r="A9" s="24" t="s">
        <v>36</v>
      </c>
      <c r="B9" s="23" t="s">
        <v>37</v>
      </c>
      <c r="C9" s="53"/>
      <c r="D9" s="53"/>
      <c r="E9" s="53"/>
      <c r="F9" s="64">
        <f t="shared" si="0"/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</row>
    <row r="10" spans="1:11" ht="15">
      <c r="A10" s="24" t="s">
        <v>38</v>
      </c>
      <c r="B10" s="23" t="s">
        <v>39</v>
      </c>
      <c r="C10" s="53"/>
      <c r="D10" s="53"/>
      <c r="E10" s="53"/>
      <c r="F10" s="64">
        <f t="shared" si="0"/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</row>
    <row r="11" spans="1:11" ht="15">
      <c r="A11" s="24" t="s">
        <v>40</v>
      </c>
      <c r="B11" s="23" t="s">
        <v>41</v>
      </c>
      <c r="C11" s="53"/>
      <c r="D11" s="53"/>
      <c r="E11" s="53"/>
      <c r="F11" s="64">
        <f t="shared" si="0"/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5">
      <c r="A12" s="24" t="s">
        <v>42</v>
      </c>
      <c r="B12" s="23" t="s">
        <v>43</v>
      </c>
      <c r="C12" s="53">
        <v>95</v>
      </c>
      <c r="D12" s="53"/>
      <c r="E12" s="53"/>
      <c r="F12" s="64">
        <f t="shared" si="0"/>
        <v>95</v>
      </c>
      <c r="G12" s="64">
        <v>95</v>
      </c>
      <c r="H12" s="64">
        <v>95</v>
      </c>
      <c r="I12" s="64">
        <v>95</v>
      </c>
      <c r="J12" s="64">
        <v>0</v>
      </c>
      <c r="K12" s="64">
        <v>0</v>
      </c>
    </row>
    <row r="13" spans="1:11" ht="15">
      <c r="A13" s="24" t="s">
        <v>44</v>
      </c>
      <c r="B13" s="23" t="s">
        <v>45</v>
      </c>
      <c r="C13" s="53"/>
      <c r="D13" s="53"/>
      <c r="E13" s="53"/>
      <c r="F13" s="64">
        <f t="shared" si="0"/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5">
      <c r="A14" s="5" t="s">
        <v>46</v>
      </c>
      <c r="B14" s="23" t="s">
        <v>47</v>
      </c>
      <c r="C14" s="53">
        <v>50</v>
      </c>
      <c r="D14" s="53"/>
      <c r="E14" s="53"/>
      <c r="F14" s="64">
        <f t="shared" si="0"/>
        <v>50</v>
      </c>
      <c r="G14" s="64">
        <v>51</v>
      </c>
      <c r="H14" s="64">
        <v>51</v>
      </c>
      <c r="I14" s="64">
        <v>51</v>
      </c>
      <c r="J14" s="64">
        <v>0</v>
      </c>
      <c r="K14" s="64">
        <v>0</v>
      </c>
    </row>
    <row r="15" spans="1:11" ht="15">
      <c r="A15" s="5" t="s">
        <v>48</v>
      </c>
      <c r="B15" s="23" t="s">
        <v>49</v>
      </c>
      <c r="C15" s="53">
        <v>60</v>
      </c>
      <c r="D15" s="53"/>
      <c r="E15" s="53"/>
      <c r="F15" s="64">
        <f t="shared" si="0"/>
        <v>60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</row>
    <row r="16" spans="1:11" ht="15">
      <c r="A16" s="5" t="s">
        <v>50</v>
      </c>
      <c r="B16" s="23" t="s">
        <v>51</v>
      </c>
      <c r="C16" s="53"/>
      <c r="D16" s="53"/>
      <c r="E16" s="53"/>
      <c r="F16" s="64">
        <f t="shared" si="0"/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</row>
    <row r="17" spans="1:11" ht="15">
      <c r="A17" s="5" t="s">
        <v>52</v>
      </c>
      <c r="B17" s="23" t="s">
        <v>53</v>
      </c>
      <c r="C17" s="53"/>
      <c r="D17" s="53"/>
      <c r="E17" s="53"/>
      <c r="F17" s="64">
        <f t="shared" si="0"/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</row>
    <row r="18" spans="1:11" ht="15">
      <c r="A18" s="5" t="s">
        <v>335</v>
      </c>
      <c r="B18" s="23" t="s">
        <v>54</v>
      </c>
      <c r="C18" s="53"/>
      <c r="D18" s="53"/>
      <c r="E18" s="53"/>
      <c r="F18" s="64">
        <f t="shared" si="0"/>
        <v>0</v>
      </c>
      <c r="G18" s="64">
        <v>176</v>
      </c>
      <c r="H18" s="64">
        <v>176</v>
      </c>
      <c r="I18" s="64">
        <v>176</v>
      </c>
      <c r="J18" s="64">
        <v>0</v>
      </c>
      <c r="K18" s="64">
        <v>0</v>
      </c>
    </row>
    <row r="19" spans="1:11" ht="15">
      <c r="A19" s="25" t="s">
        <v>314</v>
      </c>
      <c r="B19" s="26" t="s">
        <v>55</v>
      </c>
      <c r="C19" s="61">
        <f aca="true" t="shared" si="1" ref="C19:K19">SUM(C6:C18)</f>
        <v>2330</v>
      </c>
      <c r="D19" s="61">
        <f t="shared" si="1"/>
        <v>0</v>
      </c>
      <c r="E19" s="61">
        <f t="shared" si="1"/>
        <v>0</v>
      </c>
      <c r="F19" s="61">
        <f t="shared" si="1"/>
        <v>2330</v>
      </c>
      <c r="G19" s="61">
        <f t="shared" si="1"/>
        <v>2458</v>
      </c>
      <c r="H19" s="61">
        <f t="shared" si="1"/>
        <v>2458</v>
      </c>
      <c r="I19" s="61">
        <f t="shared" si="1"/>
        <v>2458</v>
      </c>
      <c r="J19" s="61">
        <f t="shared" si="1"/>
        <v>0</v>
      </c>
      <c r="K19" s="61">
        <f t="shared" si="1"/>
        <v>0</v>
      </c>
    </row>
    <row r="20" spans="1:11" ht="15">
      <c r="A20" s="5" t="s">
        <v>56</v>
      </c>
      <c r="B20" s="23" t="s">
        <v>57</v>
      </c>
      <c r="C20" s="53"/>
      <c r="D20" s="53"/>
      <c r="E20" s="53"/>
      <c r="F20" s="64">
        <f t="shared" si="0"/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</row>
    <row r="21" spans="1:11" ht="17.25" customHeight="1">
      <c r="A21" s="5" t="s">
        <v>58</v>
      </c>
      <c r="B21" s="23" t="s">
        <v>59</v>
      </c>
      <c r="C21" s="53"/>
      <c r="D21" s="53"/>
      <c r="E21" s="53"/>
      <c r="F21" s="64">
        <f t="shared" si="0"/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</row>
    <row r="22" spans="1:11" ht="15">
      <c r="A22" s="6" t="s">
        <v>60</v>
      </c>
      <c r="B22" s="23" t="s">
        <v>61</v>
      </c>
      <c r="C22" s="53"/>
      <c r="D22" s="53"/>
      <c r="E22" s="53"/>
      <c r="F22" s="64">
        <f t="shared" si="0"/>
        <v>0</v>
      </c>
      <c r="G22" s="64">
        <v>19</v>
      </c>
      <c r="H22" s="64">
        <v>19</v>
      </c>
      <c r="I22" s="64">
        <v>0</v>
      </c>
      <c r="J22" s="64">
        <v>19</v>
      </c>
      <c r="K22" s="64">
        <v>0</v>
      </c>
    </row>
    <row r="23" spans="1:11" ht="15">
      <c r="A23" s="7" t="s">
        <v>315</v>
      </c>
      <c r="B23" s="26" t="s">
        <v>62</v>
      </c>
      <c r="C23" s="61">
        <f aca="true" t="shared" si="2" ref="C23:K23">SUM(C20:C22)</f>
        <v>0</v>
      </c>
      <c r="D23" s="61">
        <f t="shared" si="2"/>
        <v>0</v>
      </c>
      <c r="E23" s="61">
        <f t="shared" si="2"/>
        <v>0</v>
      </c>
      <c r="F23" s="54">
        <f t="shared" si="2"/>
        <v>0</v>
      </c>
      <c r="G23" s="54">
        <f t="shared" si="2"/>
        <v>19</v>
      </c>
      <c r="H23" s="54">
        <f t="shared" si="2"/>
        <v>19</v>
      </c>
      <c r="I23" s="54">
        <f t="shared" si="2"/>
        <v>0</v>
      </c>
      <c r="J23" s="54">
        <f t="shared" si="2"/>
        <v>19</v>
      </c>
      <c r="K23" s="54">
        <f t="shared" si="2"/>
        <v>0</v>
      </c>
    </row>
    <row r="24" spans="1:11" ht="15">
      <c r="A24" s="43" t="s">
        <v>365</v>
      </c>
      <c r="B24" s="44" t="s">
        <v>63</v>
      </c>
      <c r="C24" s="61">
        <f aca="true" t="shared" si="3" ref="C24:K24">SUM(C23,C19)</f>
        <v>2330</v>
      </c>
      <c r="D24" s="61">
        <f t="shared" si="3"/>
        <v>0</v>
      </c>
      <c r="E24" s="61">
        <f t="shared" si="3"/>
        <v>0</v>
      </c>
      <c r="F24" s="61">
        <f t="shared" si="3"/>
        <v>2330</v>
      </c>
      <c r="G24" s="61">
        <f t="shared" si="3"/>
        <v>2477</v>
      </c>
      <c r="H24" s="61">
        <f t="shared" si="3"/>
        <v>2477</v>
      </c>
      <c r="I24" s="61">
        <f t="shared" si="3"/>
        <v>2458</v>
      </c>
      <c r="J24" s="61">
        <f t="shared" si="3"/>
        <v>19</v>
      </c>
      <c r="K24" s="61">
        <f t="shared" si="3"/>
        <v>0</v>
      </c>
    </row>
    <row r="25" spans="1:11" ht="15">
      <c r="A25" s="32" t="s">
        <v>336</v>
      </c>
      <c r="B25" s="44" t="s">
        <v>64</v>
      </c>
      <c r="C25" s="61">
        <v>638</v>
      </c>
      <c r="D25" s="61"/>
      <c r="E25" s="53"/>
      <c r="F25" s="54">
        <f t="shared" si="0"/>
        <v>638</v>
      </c>
      <c r="G25" s="54">
        <v>663</v>
      </c>
      <c r="H25" s="54">
        <v>663</v>
      </c>
      <c r="I25" s="54">
        <v>655</v>
      </c>
      <c r="J25" s="54">
        <v>8</v>
      </c>
      <c r="K25" s="54">
        <v>0</v>
      </c>
    </row>
    <row r="26" spans="1:11" ht="15">
      <c r="A26" s="5" t="s">
        <v>65</v>
      </c>
      <c r="B26" s="23" t="s">
        <v>66</v>
      </c>
      <c r="C26" s="53">
        <v>470</v>
      </c>
      <c r="D26" s="53"/>
      <c r="E26" s="53"/>
      <c r="F26" s="64">
        <f t="shared" si="0"/>
        <v>470</v>
      </c>
      <c r="G26" s="64">
        <v>776</v>
      </c>
      <c r="H26" s="64">
        <v>776</v>
      </c>
      <c r="I26" s="64">
        <v>545</v>
      </c>
      <c r="J26" s="64">
        <v>231</v>
      </c>
      <c r="K26" s="64">
        <v>0</v>
      </c>
    </row>
    <row r="27" spans="1:11" ht="15">
      <c r="A27" s="5" t="s">
        <v>67</v>
      </c>
      <c r="B27" s="23" t="s">
        <v>68</v>
      </c>
      <c r="C27" s="53">
        <v>110</v>
      </c>
      <c r="D27" s="53"/>
      <c r="E27" s="53"/>
      <c r="F27" s="64">
        <f t="shared" si="0"/>
        <v>110</v>
      </c>
      <c r="G27" s="64">
        <v>225</v>
      </c>
      <c r="H27" s="64">
        <v>225</v>
      </c>
      <c r="I27" s="64">
        <v>203</v>
      </c>
      <c r="J27" s="64">
        <v>22</v>
      </c>
      <c r="K27" s="64">
        <v>0</v>
      </c>
    </row>
    <row r="28" spans="1:11" ht="15">
      <c r="A28" s="5" t="s">
        <v>69</v>
      </c>
      <c r="B28" s="23" t="s">
        <v>70</v>
      </c>
      <c r="C28" s="53"/>
      <c r="D28" s="53"/>
      <c r="E28" s="53"/>
      <c r="F28" s="64">
        <f t="shared" si="0"/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</row>
    <row r="29" spans="1:11" ht="15">
      <c r="A29" s="7" t="s">
        <v>316</v>
      </c>
      <c r="B29" s="26" t="s">
        <v>71</v>
      </c>
      <c r="C29" s="61">
        <f aca="true" t="shared" si="4" ref="C29:K29">SUM(C26:C28)</f>
        <v>580</v>
      </c>
      <c r="D29" s="61">
        <f t="shared" si="4"/>
        <v>0</v>
      </c>
      <c r="E29" s="61">
        <f t="shared" si="4"/>
        <v>0</v>
      </c>
      <c r="F29" s="61">
        <f t="shared" si="4"/>
        <v>580</v>
      </c>
      <c r="G29" s="61">
        <f t="shared" si="4"/>
        <v>1001</v>
      </c>
      <c r="H29" s="61">
        <f t="shared" si="4"/>
        <v>1001</v>
      </c>
      <c r="I29" s="61">
        <f t="shared" si="4"/>
        <v>748</v>
      </c>
      <c r="J29" s="61">
        <f t="shared" si="4"/>
        <v>253</v>
      </c>
      <c r="K29" s="61">
        <f t="shared" si="4"/>
        <v>0</v>
      </c>
    </row>
    <row r="30" spans="1:11" ht="15">
      <c r="A30" s="5" t="s">
        <v>72</v>
      </c>
      <c r="B30" s="23" t="s">
        <v>73</v>
      </c>
      <c r="C30" s="53">
        <v>135</v>
      </c>
      <c r="D30" s="53"/>
      <c r="E30" s="53"/>
      <c r="F30" s="64">
        <f t="shared" si="0"/>
        <v>135</v>
      </c>
      <c r="G30" s="64">
        <v>120</v>
      </c>
      <c r="H30" s="64">
        <v>120</v>
      </c>
      <c r="I30" s="64">
        <v>100</v>
      </c>
      <c r="J30" s="64">
        <v>20</v>
      </c>
      <c r="K30" s="64">
        <v>0</v>
      </c>
    </row>
    <row r="31" spans="1:11" ht="15">
      <c r="A31" s="5" t="s">
        <v>74</v>
      </c>
      <c r="B31" s="23" t="s">
        <v>75</v>
      </c>
      <c r="C31" s="53">
        <v>130</v>
      </c>
      <c r="D31" s="53"/>
      <c r="E31" s="53"/>
      <c r="F31" s="64">
        <f t="shared" si="0"/>
        <v>130</v>
      </c>
      <c r="G31" s="64">
        <v>92</v>
      </c>
      <c r="H31" s="64">
        <v>92</v>
      </c>
      <c r="I31" s="64">
        <v>92</v>
      </c>
      <c r="J31" s="64">
        <v>0</v>
      </c>
      <c r="K31" s="64">
        <v>0</v>
      </c>
    </row>
    <row r="32" spans="1:11" ht="15" customHeight="1">
      <c r="A32" s="7" t="s">
        <v>366</v>
      </c>
      <c r="B32" s="26" t="s">
        <v>76</v>
      </c>
      <c r="C32" s="61">
        <f aca="true" t="shared" si="5" ref="C32:K32">SUM(C30:C31)</f>
        <v>265</v>
      </c>
      <c r="D32" s="61">
        <f t="shared" si="5"/>
        <v>0</v>
      </c>
      <c r="E32" s="61">
        <f t="shared" si="5"/>
        <v>0</v>
      </c>
      <c r="F32" s="61">
        <f t="shared" si="5"/>
        <v>265</v>
      </c>
      <c r="G32" s="61">
        <f t="shared" si="5"/>
        <v>212</v>
      </c>
      <c r="H32" s="61">
        <f t="shared" si="5"/>
        <v>212</v>
      </c>
      <c r="I32" s="61">
        <f t="shared" si="5"/>
        <v>192</v>
      </c>
      <c r="J32" s="61">
        <f t="shared" si="5"/>
        <v>20</v>
      </c>
      <c r="K32" s="61">
        <f t="shared" si="5"/>
        <v>0</v>
      </c>
    </row>
    <row r="33" spans="1:11" ht="15">
      <c r="A33" s="5" t="s">
        <v>77</v>
      </c>
      <c r="B33" s="23" t="s">
        <v>78</v>
      </c>
      <c r="C33" s="53">
        <v>1850</v>
      </c>
      <c r="D33" s="53"/>
      <c r="E33" s="53"/>
      <c r="F33" s="64">
        <f t="shared" si="0"/>
        <v>1850</v>
      </c>
      <c r="G33" s="64">
        <v>1713</v>
      </c>
      <c r="H33" s="64">
        <v>1699</v>
      </c>
      <c r="I33" s="64">
        <v>1699</v>
      </c>
      <c r="J33" s="64">
        <v>0</v>
      </c>
      <c r="K33" s="64">
        <v>0</v>
      </c>
    </row>
    <row r="34" spans="1:11" ht="15">
      <c r="A34" s="5" t="s">
        <v>79</v>
      </c>
      <c r="B34" s="23" t="s">
        <v>80</v>
      </c>
      <c r="C34" s="53"/>
      <c r="D34" s="53"/>
      <c r="E34" s="53"/>
      <c r="F34" s="64">
        <f t="shared" si="0"/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</row>
    <row r="35" spans="1:11" ht="15">
      <c r="A35" s="5" t="s">
        <v>337</v>
      </c>
      <c r="B35" s="23" t="s">
        <v>81</v>
      </c>
      <c r="C35" s="53"/>
      <c r="D35" s="53"/>
      <c r="E35" s="53"/>
      <c r="F35" s="64">
        <f t="shared" si="0"/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</row>
    <row r="36" spans="1:11" ht="15">
      <c r="A36" s="5" t="s">
        <v>82</v>
      </c>
      <c r="B36" s="23" t="s">
        <v>83</v>
      </c>
      <c r="C36" s="53">
        <v>90</v>
      </c>
      <c r="D36" s="53"/>
      <c r="E36" s="53"/>
      <c r="F36" s="64">
        <f t="shared" si="0"/>
        <v>90</v>
      </c>
      <c r="G36" s="64">
        <v>40</v>
      </c>
      <c r="H36" s="64">
        <v>40</v>
      </c>
      <c r="I36" s="64">
        <v>40</v>
      </c>
      <c r="J36" s="64">
        <v>0</v>
      </c>
      <c r="K36" s="64">
        <v>0</v>
      </c>
    </row>
    <row r="37" spans="1:11" ht="15">
      <c r="A37" s="9" t="s">
        <v>338</v>
      </c>
      <c r="B37" s="23" t="s">
        <v>84</v>
      </c>
      <c r="C37" s="53"/>
      <c r="D37" s="53"/>
      <c r="E37" s="53"/>
      <c r="F37" s="64">
        <f t="shared" si="0"/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</row>
    <row r="38" spans="1:11" ht="15">
      <c r="A38" s="6" t="s">
        <v>85</v>
      </c>
      <c r="B38" s="23" t="s">
        <v>86</v>
      </c>
      <c r="C38" s="53"/>
      <c r="D38" s="53"/>
      <c r="E38" s="53"/>
      <c r="F38" s="64">
        <f t="shared" si="0"/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</row>
    <row r="39" spans="1:11" ht="15">
      <c r="A39" s="5" t="s">
        <v>339</v>
      </c>
      <c r="B39" s="23" t="s">
        <v>87</v>
      </c>
      <c r="C39" s="53">
        <v>220</v>
      </c>
      <c r="D39" s="53">
        <v>500</v>
      </c>
      <c r="E39" s="53"/>
      <c r="F39" s="64">
        <f t="shared" si="0"/>
        <v>720</v>
      </c>
      <c r="G39" s="64">
        <v>1819</v>
      </c>
      <c r="H39" s="64">
        <v>1803</v>
      </c>
      <c r="I39" s="64">
        <v>671</v>
      </c>
      <c r="J39" s="64">
        <v>1132</v>
      </c>
      <c r="K39" s="64"/>
    </row>
    <row r="40" spans="1:11" ht="15">
      <c r="A40" s="7" t="s">
        <v>317</v>
      </c>
      <c r="B40" s="26" t="s">
        <v>88</v>
      </c>
      <c r="C40" s="61">
        <f aca="true" t="shared" si="6" ref="C40:K40">SUM(C33:C39)</f>
        <v>2160</v>
      </c>
      <c r="D40" s="61">
        <f t="shared" si="6"/>
        <v>500</v>
      </c>
      <c r="E40" s="61">
        <f t="shared" si="6"/>
        <v>0</v>
      </c>
      <c r="F40" s="61">
        <f t="shared" si="6"/>
        <v>2660</v>
      </c>
      <c r="G40" s="61">
        <f t="shared" si="6"/>
        <v>3572</v>
      </c>
      <c r="H40" s="61">
        <f t="shared" si="6"/>
        <v>3542</v>
      </c>
      <c r="I40" s="61">
        <f t="shared" si="6"/>
        <v>2410</v>
      </c>
      <c r="J40" s="61">
        <f t="shared" si="6"/>
        <v>1132</v>
      </c>
      <c r="K40" s="61">
        <f t="shared" si="6"/>
        <v>0</v>
      </c>
    </row>
    <row r="41" spans="1:11" ht="15">
      <c r="A41" s="5" t="s">
        <v>89</v>
      </c>
      <c r="B41" s="23" t="s">
        <v>90</v>
      </c>
      <c r="C41" s="53">
        <v>60</v>
      </c>
      <c r="D41" s="53"/>
      <c r="E41" s="53"/>
      <c r="F41" s="64">
        <f t="shared" si="0"/>
        <v>60</v>
      </c>
      <c r="G41" s="64">
        <v>58</v>
      </c>
      <c r="H41" s="64">
        <v>58</v>
      </c>
      <c r="I41" s="64">
        <v>58</v>
      </c>
      <c r="J41" s="64">
        <v>0</v>
      </c>
      <c r="K41" s="64">
        <v>0</v>
      </c>
    </row>
    <row r="42" spans="1:11" ht="15">
      <c r="A42" s="5" t="s">
        <v>91</v>
      </c>
      <c r="B42" s="23" t="s">
        <v>92</v>
      </c>
      <c r="C42" s="53"/>
      <c r="D42" s="53">
        <v>40</v>
      </c>
      <c r="E42" s="53"/>
      <c r="F42" s="64">
        <f t="shared" si="0"/>
        <v>40</v>
      </c>
      <c r="G42" s="64">
        <v>65</v>
      </c>
      <c r="H42" s="64">
        <v>65</v>
      </c>
      <c r="I42" s="64">
        <v>0</v>
      </c>
      <c r="J42" s="64">
        <v>65</v>
      </c>
      <c r="K42" s="64">
        <v>0</v>
      </c>
    </row>
    <row r="43" spans="1:11" ht="15">
      <c r="A43" s="7" t="s">
        <v>318</v>
      </c>
      <c r="B43" s="26" t="s">
        <v>93</v>
      </c>
      <c r="C43" s="61">
        <f aca="true" t="shared" si="7" ref="C43:K43">SUM(C41:C42)</f>
        <v>60</v>
      </c>
      <c r="D43" s="61">
        <f t="shared" si="7"/>
        <v>40</v>
      </c>
      <c r="E43" s="61">
        <f t="shared" si="7"/>
        <v>0</v>
      </c>
      <c r="F43" s="61">
        <f t="shared" si="7"/>
        <v>100</v>
      </c>
      <c r="G43" s="61">
        <f t="shared" si="7"/>
        <v>123</v>
      </c>
      <c r="H43" s="61">
        <f t="shared" si="7"/>
        <v>123</v>
      </c>
      <c r="I43" s="61">
        <f t="shared" si="7"/>
        <v>58</v>
      </c>
      <c r="J43" s="61">
        <f t="shared" si="7"/>
        <v>65</v>
      </c>
      <c r="K43" s="61">
        <f t="shared" si="7"/>
        <v>0</v>
      </c>
    </row>
    <row r="44" spans="1:11" ht="15">
      <c r="A44" s="5" t="s">
        <v>94</v>
      </c>
      <c r="B44" s="23" t="s">
        <v>95</v>
      </c>
      <c r="C44" s="53">
        <v>688</v>
      </c>
      <c r="D44" s="53">
        <v>146</v>
      </c>
      <c r="E44" s="53"/>
      <c r="F44" s="64">
        <f t="shared" si="0"/>
        <v>834</v>
      </c>
      <c r="G44" s="64">
        <v>857</v>
      </c>
      <c r="H44" s="64">
        <v>849</v>
      </c>
      <c r="I44" s="64">
        <v>656</v>
      </c>
      <c r="J44" s="64">
        <v>193</v>
      </c>
      <c r="K44" s="53">
        <f>SUM(K42:K43)</f>
        <v>0</v>
      </c>
    </row>
    <row r="45" spans="1:11" ht="15">
      <c r="A45" s="5" t="s">
        <v>96</v>
      </c>
      <c r="B45" s="23" t="s">
        <v>97</v>
      </c>
      <c r="C45" s="53"/>
      <c r="D45" s="53"/>
      <c r="E45" s="53"/>
      <c r="F45" s="64">
        <f t="shared" si="0"/>
        <v>0</v>
      </c>
      <c r="G45" s="64">
        <v>0</v>
      </c>
      <c r="H45" s="64">
        <v>0</v>
      </c>
      <c r="I45" s="64">
        <v>0</v>
      </c>
      <c r="J45" s="64">
        <v>0</v>
      </c>
      <c r="K45" s="53">
        <f>SUM(K43:K44)</f>
        <v>0</v>
      </c>
    </row>
    <row r="46" spans="1:11" ht="15">
      <c r="A46" s="5" t="s">
        <v>340</v>
      </c>
      <c r="B46" s="23" t="s">
        <v>98</v>
      </c>
      <c r="C46" s="53"/>
      <c r="D46" s="53"/>
      <c r="E46" s="53"/>
      <c r="F46" s="64">
        <f t="shared" si="0"/>
        <v>0</v>
      </c>
      <c r="G46" s="64">
        <v>0</v>
      </c>
      <c r="H46" s="64">
        <v>0</v>
      </c>
      <c r="I46" s="64">
        <v>0</v>
      </c>
      <c r="J46" s="64">
        <v>0</v>
      </c>
      <c r="K46" s="53">
        <f>SUM(K44:K45)</f>
        <v>0</v>
      </c>
    </row>
    <row r="47" spans="1:11" ht="15">
      <c r="A47" s="5" t="s">
        <v>341</v>
      </c>
      <c r="B47" s="23" t="s">
        <v>99</v>
      </c>
      <c r="C47" s="53"/>
      <c r="D47" s="53"/>
      <c r="E47" s="53"/>
      <c r="F47" s="64">
        <f t="shared" si="0"/>
        <v>0</v>
      </c>
      <c r="G47" s="64">
        <v>0</v>
      </c>
      <c r="H47" s="64">
        <v>0</v>
      </c>
      <c r="I47" s="64">
        <v>0</v>
      </c>
      <c r="J47" s="64">
        <v>0</v>
      </c>
      <c r="K47" s="53">
        <f>SUM(K45:K46)</f>
        <v>0</v>
      </c>
    </row>
    <row r="48" spans="1:11" ht="15">
      <c r="A48" s="5" t="s">
        <v>100</v>
      </c>
      <c r="B48" s="23" t="s">
        <v>101</v>
      </c>
      <c r="C48" s="53">
        <v>30</v>
      </c>
      <c r="D48" s="53"/>
      <c r="E48" s="53"/>
      <c r="F48" s="64">
        <f t="shared" si="0"/>
        <v>30</v>
      </c>
      <c r="G48" s="64">
        <v>316</v>
      </c>
      <c r="H48" s="64">
        <v>316</v>
      </c>
      <c r="I48" s="64">
        <v>69</v>
      </c>
      <c r="J48" s="64">
        <v>247</v>
      </c>
      <c r="K48" s="53">
        <f>SUM(K46:K47)</f>
        <v>0</v>
      </c>
    </row>
    <row r="49" spans="1:11" ht="15">
      <c r="A49" s="7" t="s">
        <v>319</v>
      </c>
      <c r="B49" s="26" t="s">
        <v>102</v>
      </c>
      <c r="C49" s="61">
        <f aca="true" t="shared" si="8" ref="C49:K49">SUM(C44:C48)</f>
        <v>718</v>
      </c>
      <c r="D49" s="61">
        <f t="shared" si="8"/>
        <v>146</v>
      </c>
      <c r="E49" s="61">
        <f t="shared" si="8"/>
        <v>0</v>
      </c>
      <c r="F49" s="61">
        <f t="shared" si="8"/>
        <v>864</v>
      </c>
      <c r="G49" s="61">
        <f t="shared" si="8"/>
        <v>1173</v>
      </c>
      <c r="H49" s="61">
        <f t="shared" si="8"/>
        <v>1165</v>
      </c>
      <c r="I49" s="61">
        <f t="shared" si="8"/>
        <v>725</v>
      </c>
      <c r="J49" s="61">
        <f t="shared" si="8"/>
        <v>440</v>
      </c>
      <c r="K49" s="61">
        <f t="shared" si="8"/>
        <v>0</v>
      </c>
    </row>
    <row r="50" spans="1:11" ht="15">
      <c r="A50" s="32" t="s">
        <v>320</v>
      </c>
      <c r="B50" s="44" t="s">
        <v>103</v>
      </c>
      <c r="C50" s="61">
        <f aca="true" t="shared" si="9" ref="C50:K50">SUM(C29,C32,C40,C43,C49)</f>
        <v>3783</v>
      </c>
      <c r="D50" s="61">
        <f t="shared" si="9"/>
        <v>686</v>
      </c>
      <c r="E50" s="61">
        <f t="shared" si="9"/>
        <v>0</v>
      </c>
      <c r="F50" s="61">
        <f t="shared" si="9"/>
        <v>4469</v>
      </c>
      <c r="G50" s="61">
        <f t="shared" si="9"/>
        <v>6081</v>
      </c>
      <c r="H50" s="61">
        <f t="shared" si="9"/>
        <v>6043</v>
      </c>
      <c r="I50" s="61">
        <f t="shared" si="9"/>
        <v>4133</v>
      </c>
      <c r="J50" s="61">
        <f t="shared" si="9"/>
        <v>1910</v>
      </c>
      <c r="K50" s="61">
        <f t="shared" si="9"/>
        <v>0</v>
      </c>
    </row>
    <row r="51" spans="1:11" ht="15">
      <c r="A51" s="11" t="s">
        <v>104</v>
      </c>
      <c r="B51" s="23" t="s">
        <v>105</v>
      </c>
      <c r="C51" s="53"/>
      <c r="D51" s="53"/>
      <c r="E51" s="53"/>
      <c r="F51" s="54">
        <f t="shared" si="0"/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</row>
    <row r="52" spans="1:11" ht="15">
      <c r="A52" s="11" t="s">
        <v>321</v>
      </c>
      <c r="B52" s="23" t="s">
        <v>106</v>
      </c>
      <c r="C52" s="53"/>
      <c r="D52" s="53"/>
      <c r="E52" s="53"/>
      <c r="F52" s="54">
        <f t="shared" si="0"/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</row>
    <row r="53" spans="1:11" ht="15">
      <c r="A53" s="14" t="s">
        <v>342</v>
      </c>
      <c r="B53" s="23" t="s">
        <v>107</v>
      </c>
      <c r="C53" s="53"/>
      <c r="D53" s="53"/>
      <c r="E53" s="53"/>
      <c r="F53" s="54">
        <f t="shared" si="0"/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</row>
    <row r="54" spans="1:11" ht="15">
      <c r="A54" s="14" t="s">
        <v>343</v>
      </c>
      <c r="B54" s="23" t="s">
        <v>108</v>
      </c>
      <c r="C54" s="53"/>
      <c r="D54" s="53"/>
      <c r="E54" s="53"/>
      <c r="F54" s="54">
        <f t="shared" si="0"/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</row>
    <row r="55" spans="1:11" ht="15">
      <c r="A55" s="14" t="s">
        <v>344</v>
      </c>
      <c r="B55" s="23" t="s">
        <v>109</v>
      </c>
      <c r="C55" s="53"/>
      <c r="D55" s="53"/>
      <c r="E55" s="53"/>
      <c r="F55" s="54">
        <f t="shared" si="0"/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</row>
    <row r="56" spans="1:11" ht="15">
      <c r="A56" s="11" t="s">
        <v>345</v>
      </c>
      <c r="B56" s="23" t="s">
        <v>110</v>
      </c>
      <c r="C56" s="53"/>
      <c r="D56" s="53"/>
      <c r="E56" s="53"/>
      <c r="F56" s="54">
        <f t="shared" si="0"/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</row>
    <row r="57" spans="1:11" ht="15">
      <c r="A57" s="11" t="s">
        <v>346</v>
      </c>
      <c r="B57" s="23" t="s">
        <v>111</v>
      </c>
      <c r="C57" s="53"/>
      <c r="D57" s="53"/>
      <c r="E57" s="53"/>
      <c r="F57" s="54">
        <f t="shared" si="0"/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</row>
    <row r="58" spans="1:11" ht="15">
      <c r="A58" s="11" t="s">
        <v>347</v>
      </c>
      <c r="B58" s="23" t="s">
        <v>112</v>
      </c>
      <c r="C58" s="53"/>
      <c r="D58" s="53"/>
      <c r="E58" s="53"/>
      <c r="F58" s="54">
        <f t="shared" si="0"/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</row>
    <row r="59" spans="1:11" ht="15">
      <c r="A59" s="41" t="s">
        <v>322</v>
      </c>
      <c r="B59" s="44" t="s">
        <v>113</v>
      </c>
      <c r="C59" s="61">
        <f aca="true" t="shared" si="10" ref="C59:K59">SUM(C51:C58)</f>
        <v>0</v>
      </c>
      <c r="D59" s="61">
        <f t="shared" si="10"/>
        <v>0</v>
      </c>
      <c r="E59" s="61">
        <f t="shared" si="10"/>
        <v>0</v>
      </c>
      <c r="F59" s="61">
        <f t="shared" si="10"/>
        <v>0</v>
      </c>
      <c r="G59" s="61">
        <f t="shared" si="10"/>
        <v>0</v>
      </c>
      <c r="H59" s="61">
        <f t="shared" si="10"/>
        <v>0</v>
      </c>
      <c r="I59" s="61">
        <f t="shared" si="10"/>
        <v>0</v>
      </c>
      <c r="J59" s="61">
        <f t="shared" si="10"/>
        <v>0</v>
      </c>
      <c r="K59" s="61">
        <f t="shared" si="10"/>
        <v>0</v>
      </c>
    </row>
    <row r="60" spans="1:11" ht="15">
      <c r="A60" s="10" t="s">
        <v>348</v>
      </c>
      <c r="B60" s="23" t="s">
        <v>114</v>
      </c>
      <c r="C60" s="53"/>
      <c r="D60" s="53"/>
      <c r="E60" s="53"/>
      <c r="F60" s="54">
        <f t="shared" si="0"/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</row>
    <row r="61" spans="1:11" ht="15">
      <c r="A61" s="10" t="s">
        <v>115</v>
      </c>
      <c r="B61" s="23" t="s">
        <v>116</v>
      </c>
      <c r="C61" s="53"/>
      <c r="D61" s="53"/>
      <c r="E61" s="53"/>
      <c r="F61" s="54">
        <f t="shared" si="0"/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</row>
    <row r="62" spans="1:11" ht="16.5" customHeight="1">
      <c r="A62" s="10" t="s">
        <v>117</v>
      </c>
      <c r="B62" s="23" t="s">
        <v>118</v>
      </c>
      <c r="C62" s="53"/>
      <c r="D62" s="53"/>
      <c r="E62" s="53"/>
      <c r="F62" s="54">
        <f t="shared" si="0"/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</row>
    <row r="63" spans="1:11" ht="16.5" customHeight="1">
      <c r="A63" s="10" t="s">
        <v>323</v>
      </c>
      <c r="B63" s="23" t="s">
        <v>119</v>
      </c>
      <c r="C63" s="53"/>
      <c r="D63" s="53"/>
      <c r="E63" s="53"/>
      <c r="F63" s="54">
        <f t="shared" si="0"/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</row>
    <row r="64" spans="1:11" ht="16.5" customHeight="1">
      <c r="A64" s="10" t="s">
        <v>349</v>
      </c>
      <c r="B64" s="23" t="s">
        <v>120</v>
      </c>
      <c r="C64" s="53"/>
      <c r="D64" s="53"/>
      <c r="E64" s="53"/>
      <c r="F64" s="54">
        <f t="shared" si="0"/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</row>
    <row r="65" spans="1:11" ht="15">
      <c r="A65" s="10" t="s">
        <v>324</v>
      </c>
      <c r="B65" s="23" t="s">
        <v>121</v>
      </c>
      <c r="C65" s="53"/>
      <c r="D65" s="53"/>
      <c r="E65" s="53"/>
      <c r="F65" s="54">
        <f t="shared" si="0"/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</row>
    <row r="66" spans="1:11" ht="15.75" customHeight="1">
      <c r="A66" s="10" t="s">
        <v>350</v>
      </c>
      <c r="B66" s="23" t="s">
        <v>122</v>
      </c>
      <c r="C66" s="53"/>
      <c r="D66" s="53"/>
      <c r="E66" s="53"/>
      <c r="F66" s="54">
        <f t="shared" si="0"/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</row>
    <row r="67" spans="1:11" ht="15.75" customHeight="1">
      <c r="A67" s="10" t="s">
        <v>351</v>
      </c>
      <c r="B67" s="23" t="s">
        <v>123</v>
      </c>
      <c r="C67" s="53"/>
      <c r="D67" s="53"/>
      <c r="E67" s="53"/>
      <c r="F67" s="54">
        <f t="shared" si="0"/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</row>
    <row r="68" spans="1:11" ht="15">
      <c r="A68" s="10" t="s">
        <v>124</v>
      </c>
      <c r="B68" s="23" t="s">
        <v>125</v>
      </c>
      <c r="C68" s="53"/>
      <c r="D68" s="53"/>
      <c r="E68" s="53"/>
      <c r="F68" s="54">
        <f t="shared" si="0"/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</row>
    <row r="69" spans="1:11" ht="15">
      <c r="A69" s="15" t="s">
        <v>126</v>
      </c>
      <c r="B69" s="23" t="s">
        <v>127</v>
      </c>
      <c r="C69" s="53"/>
      <c r="D69" s="53"/>
      <c r="E69" s="53"/>
      <c r="F69" s="54">
        <f t="shared" si="0"/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</row>
    <row r="70" spans="1:11" ht="15">
      <c r="A70" s="10" t="s">
        <v>352</v>
      </c>
      <c r="B70" s="23" t="s">
        <v>128</v>
      </c>
      <c r="C70" s="53"/>
      <c r="D70" s="53"/>
      <c r="E70" s="53"/>
      <c r="F70" s="54">
        <f t="shared" si="0"/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</row>
    <row r="71" spans="1:11" ht="15">
      <c r="A71" s="15" t="s">
        <v>458</v>
      </c>
      <c r="B71" s="23" t="s">
        <v>129</v>
      </c>
      <c r="C71" s="53"/>
      <c r="D71" s="53"/>
      <c r="E71" s="53"/>
      <c r="F71" s="54">
        <f aca="true" t="shared" si="11" ref="F71:F120">SUM(C71:E71)</f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</row>
    <row r="72" spans="1:11" ht="15">
      <c r="A72" s="15" t="s">
        <v>459</v>
      </c>
      <c r="B72" s="23" t="s">
        <v>129</v>
      </c>
      <c r="C72" s="53"/>
      <c r="D72" s="53"/>
      <c r="E72" s="53"/>
      <c r="F72" s="54">
        <f t="shared" si="11"/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</row>
    <row r="73" spans="1:11" ht="15">
      <c r="A73" s="41" t="s">
        <v>325</v>
      </c>
      <c r="B73" s="44" t="s">
        <v>130</v>
      </c>
      <c r="C73" s="61">
        <f aca="true" t="shared" si="12" ref="C73:K73">SUM(C60:C72)</f>
        <v>0</v>
      </c>
      <c r="D73" s="61">
        <f t="shared" si="12"/>
        <v>0</v>
      </c>
      <c r="E73" s="61">
        <f t="shared" si="12"/>
        <v>0</v>
      </c>
      <c r="F73" s="61">
        <f t="shared" si="12"/>
        <v>0</v>
      </c>
      <c r="G73" s="61">
        <f t="shared" si="12"/>
        <v>0</v>
      </c>
      <c r="H73" s="61">
        <f t="shared" si="12"/>
        <v>0</v>
      </c>
      <c r="I73" s="61">
        <f t="shared" si="12"/>
        <v>0</v>
      </c>
      <c r="J73" s="61">
        <f t="shared" si="12"/>
        <v>0</v>
      </c>
      <c r="K73" s="61">
        <f t="shared" si="12"/>
        <v>0</v>
      </c>
    </row>
    <row r="74" spans="1:11" ht="15.75">
      <c r="A74" s="47" t="s">
        <v>2</v>
      </c>
      <c r="B74" s="44"/>
      <c r="C74" s="61">
        <f aca="true" t="shared" si="13" ref="C74:K74">SUM(C24,C25,C50,C59,C73)</f>
        <v>6751</v>
      </c>
      <c r="D74" s="61">
        <f t="shared" si="13"/>
        <v>686</v>
      </c>
      <c r="E74" s="61">
        <f t="shared" si="13"/>
        <v>0</v>
      </c>
      <c r="F74" s="61">
        <f t="shared" si="13"/>
        <v>7437</v>
      </c>
      <c r="G74" s="61">
        <f t="shared" si="13"/>
        <v>9221</v>
      </c>
      <c r="H74" s="61">
        <f t="shared" si="13"/>
        <v>9183</v>
      </c>
      <c r="I74" s="61">
        <f t="shared" si="13"/>
        <v>7246</v>
      </c>
      <c r="J74" s="61">
        <f t="shared" si="13"/>
        <v>1937</v>
      </c>
      <c r="K74" s="61">
        <f t="shared" si="13"/>
        <v>0</v>
      </c>
    </row>
    <row r="75" spans="1:11" ht="15">
      <c r="A75" s="27" t="s">
        <v>131</v>
      </c>
      <c r="B75" s="23" t="s">
        <v>132</v>
      </c>
      <c r="C75" s="53"/>
      <c r="D75" s="53"/>
      <c r="E75" s="53"/>
      <c r="F75" s="64">
        <f t="shared" si="11"/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</row>
    <row r="76" spans="1:11" ht="15">
      <c r="A76" s="27" t="s">
        <v>353</v>
      </c>
      <c r="B76" s="23" t="s">
        <v>133</v>
      </c>
      <c r="C76" s="53"/>
      <c r="D76" s="53"/>
      <c r="E76" s="53"/>
      <c r="F76" s="64">
        <f t="shared" si="11"/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</row>
    <row r="77" spans="1:11" ht="15">
      <c r="A77" s="27" t="s">
        <v>134</v>
      </c>
      <c r="B77" s="23" t="s">
        <v>135</v>
      </c>
      <c r="C77" s="53">
        <v>209</v>
      </c>
      <c r="D77" s="53"/>
      <c r="E77" s="53"/>
      <c r="F77" s="64">
        <f t="shared" si="11"/>
        <v>209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</row>
    <row r="78" spans="1:11" ht="15">
      <c r="A78" s="27" t="s">
        <v>136</v>
      </c>
      <c r="B78" s="23" t="s">
        <v>137</v>
      </c>
      <c r="C78" s="53"/>
      <c r="D78" s="53"/>
      <c r="E78" s="53"/>
      <c r="F78" s="64">
        <f t="shared" si="11"/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</row>
    <row r="79" spans="1:11" ht="15">
      <c r="A79" s="6" t="s">
        <v>138</v>
      </c>
      <c r="B79" s="23" t="s">
        <v>139</v>
      </c>
      <c r="C79" s="53"/>
      <c r="D79" s="53"/>
      <c r="E79" s="53"/>
      <c r="F79" s="64">
        <f t="shared" si="11"/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</row>
    <row r="80" spans="1:11" ht="15">
      <c r="A80" s="6" t="s">
        <v>140</v>
      </c>
      <c r="B80" s="23" t="s">
        <v>141</v>
      </c>
      <c r="C80" s="53"/>
      <c r="D80" s="53"/>
      <c r="E80" s="53"/>
      <c r="F80" s="64">
        <f t="shared" si="11"/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</row>
    <row r="81" spans="1:11" ht="15">
      <c r="A81" s="6" t="s">
        <v>142</v>
      </c>
      <c r="B81" s="23" t="s">
        <v>143</v>
      </c>
      <c r="C81" s="53">
        <v>56</v>
      </c>
      <c r="D81" s="53"/>
      <c r="E81" s="53"/>
      <c r="F81" s="64">
        <f t="shared" si="11"/>
        <v>56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</row>
    <row r="82" spans="1:11" ht="15">
      <c r="A82" s="42" t="s">
        <v>326</v>
      </c>
      <c r="B82" s="44" t="s">
        <v>144</v>
      </c>
      <c r="C82" s="61">
        <f aca="true" t="shared" si="14" ref="C82:K82">SUM(C75:C81)</f>
        <v>265</v>
      </c>
      <c r="D82" s="61">
        <f t="shared" si="14"/>
        <v>0</v>
      </c>
      <c r="E82" s="61">
        <f t="shared" si="14"/>
        <v>0</v>
      </c>
      <c r="F82" s="61">
        <f t="shared" si="14"/>
        <v>265</v>
      </c>
      <c r="G82" s="61">
        <f t="shared" si="14"/>
        <v>0</v>
      </c>
      <c r="H82" s="61">
        <f t="shared" si="14"/>
        <v>0</v>
      </c>
      <c r="I82" s="61">
        <f t="shared" si="14"/>
        <v>0</v>
      </c>
      <c r="J82" s="61">
        <f t="shared" si="14"/>
        <v>0</v>
      </c>
      <c r="K82" s="61">
        <f t="shared" si="14"/>
        <v>0</v>
      </c>
    </row>
    <row r="83" spans="1:11" ht="15">
      <c r="A83" s="11" t="s">
        <v>145</v>
      </c>
      <c r="B83" s="23" t="s">
        <v>146</v>
      </c>
      <c r="C83" s="53"/>
      <c r="D83" s="53"/>
      <c r="E83" s="53"/>
      <c r="F83" s="54">
        <f t="shared" si="11"/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</row>
    <row r="84" spans="1:11" ht="15">
      <c r="A84" s="11" t="s">
        <v>147</v>
      </c>
      <c r="B84" s="23" t="s">
        <v>148</v>
      </c>
      <c r="C84" s="53"/>
      <c r="D84" s="53"/>
      <c r="E84" s="53"/>
      <c r="F84" s="54">
        <f t="shared" si="11"/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</row>
    <row r="85" spans="1:11" ht="15">
      <c r="A85" s="11" t="s">
        <v>149</v>
      </c>
      <c r="B85" s="23" t="s">
        <v>150</v>
      </c>
      <c r="C85" s="53"/>
      <c r="D85" s="53"/>
      <c r="E85" s="53"/>
      <c r="F85" s="54">
        <f t="shared" si="11"/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</row>
    <row r="86" spans="1:11" ht="15">
      <c r="A86" s="11" t="s">
        <v>151</v>
      </c>
      <c r="B86" s="23" t="s">
        <v>152</v>
      </c>
      <c r="C86" s="53"/>
      <c r="D86" s="53"/>
      <c r="E86" s="53"/>
      <c r="F86" s="54">
        <f t="shared" si="11"/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</row>
    <row r="87" spans="1:11" ht="15">
      <c r="A87" s="41" t="s">
        <v>327</v>
      </c>
      <c r="B87" s="44" t="s">
        <v>153</v>
      </c>
      <c r="C87" s="61">
        <f aca="true" t="shared" si="15" ref="C87:K87">SUM(C83:C86)</f>
        <v>0</v>
      </c>
      <c r="D87" s="61">
        <f t="shared" si="15"/>
        <v>0</v>
      </c>
      <c r="E87" s="61">
        <f t="shared" si="15"/>
        <v>0</v>
      </c>
      <c r="F87" s="61">
        <f t="shared" si="15"/>
        <v>0</v>
      </c>
      <c r="G87" s="61">
        <f t="shared" si="15"/>
        <v>0</v>
      </c>
      <c r="H87" s="61">
        <f t="shared" si="15"/>
        <v>0</v>
      </c>
      <c r="I87" s="61">
        <f t="shared" si="15"/>
        <v>0</v>
      </c>
      <c r="J87" s="61">
        <f t="shared" si="15"/>
        <v>0</v>
      </c>
      <c r="K87" s="61">
        <f t="shared" si="15"/>
        <v>0</v>
      </c>
    </row>
    <row r="88" spans="1:11" ht="14.25" customHeight="1">
      <c r="A88" s="11" t="s">
        <v>154</v>
      </c>
      <c r="B88" s="23" t="s">
        <v>155</v>
      </c>
      <c r="C88" s="53"/>
      <c r="D88" s="53"/>
      <c r="E88" s="53"/>
      <c r="F88" s="54">
        <f t="shared" si="11"/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</row>
    <row r="89" spans="1:11" ht="14.25" customHeight="1">
      <c r="A89" s="11" t="s">
        <v>354</v>
      </c>
      <c r="B89" s="23" t="s">
        <v>156</v>
      </c>
      <c r="C89" s="53"/>
      <c r="D89" s="53"/>
      <c r="E89" s="53"/>
      <c r="F89" s="54">
        <f t="shared" si="11"/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</row>
    <row r="90" spans="1:11" ht="14.25" customHeight="1">
      <c r="A90" s="11" t="s">
        <v>355</v>
      </c>
      <c r="B90" s="23" t="s">
        <v>157</v>
      </c>
      <c r="C90" s="53"/>
      <c r="D90" s="53"/>
      <c r="E90" s="53"/>
      <c r="F90" s="54">
        <f t="shared" si="11"/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</row>
    <row r="91" spans="1:11" ht="14.25" customHeight="1">
      <c r="A91" s="11" t="s">
        <v>356</v>
      </c>
      <c r="B91" s="23" t="s">
        <v>158</v>
      </c>
      <c r="C91" s="53"/>
      <c r="D91" s="53"/>
      <c r="E91" s="53"/>
      <c r="F91" s="54">
        <f t="shared" si="11"/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</row>
    <row r="92" spans="1:11" ht="14.25" customHeight="1">
      <c r="A92" s="11" t="s">
        <v>357</v>
      </c>
      <c r="B92" s="23" t="s">
        <v>159</v>
      </c>
      <c r="C92" s="53"/>
      <c r="D92" s="53"/>
      <c r="E92" s="53"/>
      <c r="F92" s="54">
        <f t="shared" si="11"/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</row>
    <row r="93" spans="1:11" ht="14.25" customHeight="1">
      <c r="A93" s="11" t="s">
        <v>358</v>
      </c>
      <c r="B93" s="23" t="s">
        <v>160</v>
      </c>
      <c r="C93" s="53"/>
      <c r="D93" s="53"/>
      <c r="E93" s="53"/>
      <c r="F93" s="54">
        <f t="shared" si="11"/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</row>
    <row r="94" spans="1:11" ht="15">
      <c r="A94" s="11" t="s">
        <v>161</v>
      </c>
      <c r="B94" s="23" t="s">
        <v>162</v>
      </c>
      <c r="C94" s="53"/>
      <c r="D94" s="53"/>
      <c r="E94" s="53"/>
      <c r="F94" s="54">
        <f t="shared" si="11"/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</row>
    <row r="95" spans="1:11" ht="15">
      <c r="A95" s="11" t="s">
        <v>359</v>
      </c>
      <c r="B95" s="23" t="s">
        <v>163</v>
      </c>
      <c r="C95" s="53"/>
      <c r="D95" s="53"/>
      <c r="E95" s="53"/>
      <c r="F95" s="54">
        <f t="shared" si="11"/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</row>
    <row r="96" spans="1:11" ht="15">
      <c r="A96" s="41" t="s">
        <v>328</v>
      </c>
      <c r="B96" s="44" t="s">
        <v>164</v>
      </c>
      <c r="C96" s="61">
        <f aca="true" t="shared" si="16" ref="C96:K96">SUM(C88:C95)</f>
        <v>0</v>
      </c>
      <c r="D96" s="61">
        <f t="shared" si="16"/>
        <v>0</v>
      </c>
      <c r="E96" s="61">
        <f t="shared" si="16"/>
        <v>0</v>
      </c>
      <c r="F96" s="61">
        <f t="shared" si="16"/>
        <v>0</v>
      </c>
      <c r="G96" s="61">
        <f t="shared" si="16"/>
        <v>0</v>
      </c>
      <c r="H96" s="61">
        <f t="shared" si="16"/>
        <v>0</v>
      </c>
      <c r="I96" s="61">
        <f t="shared" si="16"/>
        <v>0</v>
      </c>
      <c r="J96" s="61">
        <f t="shared" si="16"/>
        <v>0</v>
      </c>
      <c r="K96" s="61">
        <f t="shared" si="16"/>
        <v>0</v>
      </c>
    </row>
    <row r="97" spans="1:11" ht="15.75">
      <c r="A97" s="47" t="s">
        <v>3</v>
      </c>
      <c r="B97" s="44"/>
      <c r="C97" s="61">
        <f aca="true" t="shared" si="17" ref="C97:K97">SUM(C96,C87,C82)</f>
        <v>265</v>
      </c>
      <c r="D97" s="61">
        <f t="shared" si="17"/>
        <v>0</v>
      </c>
      <c r="E97" s="61">
        <f t="shared" si="17"/>
        <v>0</v>
      </c>
      <c r="F97" s="61">
        <f t="shared" si="17"/>
        <v>265</v>
      </c>
      <c r="G97" s="61">
        <f t="shared" si="17"/>
        <v>0</v>
      </c>
      <c r="H97" s="61">
        <f t="shared" si="17"/>
        <v>0</v>
      </c>
      <c r="I97" s="61">
        <f t="shared" si="17"/>
        <v>0</v>
      </c>
      <c r="J97" s="61">
        <f t="shared" si="17"/>
        <v>0</v>
      </c>
      <c r="K97" s="61">
        <f t="shared" si="17"/>
        <v>0</v>
      </c>
    </row>
    <row r="98" spans="1:11" ht="15.75">
      <c r="A98" s="28" t="s">
        <v>367</v>
      </c>
      <c r="B98" s="29" t="s">
        <v>165</v>
      </c>
      <c r="C98" s="61">
        <f aca="true" t="shared" si="18" ref="C98:K98">SUM(C74,C97)</f>
        <v>7016</v>
      </c>
      <c r="D98" s="61">
        <f t="shared" si="18"/>
        <v>686</v>
      </c>
      <c r="E98" s="61">
        <f t="shared" si="18"/>
        <v>0</v>
      </c>
      <c r="F98" s="61">
        <f t="shared" si="18"/>
        <v>7702</v>
      </c>
      <c r="G98" s="61">
        <f t="shared" si="18"/>
        <v>9221</v>
      </c>
      <c r="H98" s="61">
        <f t="shared" si="18"/>
        <v>9183</v>
      </c>
      <c r="I98" s="61">
        <f t="shared" si="18"/>
        <v>7246</v>
      </c>
      <c r="J98" s="61">
        <f t="shared" si="18"/>
        <v>1937</v>
      </c>
      <c r="K98" s="61">
        <f t="shared" si="18"/>
        <v>0</v>
      </c>
    </row>
    <row r="99" spans="1:26" ht="15">
      <c r="A99" s="11" t="s">
        <v>360</v>
      </c>
      <c r="B99" s="5" t="s">
        <v>166</v>
      </c>
      <c r="C99" s="55"/>
      <c r="D99" s="55"/>
      <c r="E99" s="55"/>
      <c r="F99" s="54">
        <f t="shared" si="11"/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7"/>
      <c r="Z99" s="17"/>
    </row>
    <row r="100" spans="1:26" ht="15">
      <c r="A100" s="11" t="s">
        <v>167</v>
      </c>
      <c r="B100" s="5" t="s">
        <v>168</v>
      </c>
      <c r="C100" s="55"/>
      <c r="D100" s="55"/>
      <c r="E100" s="55"/>
      <c r="F100" s="54">
        <f t="shared" si="11"/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7"/>
      <c r="Z100" s="17"/>
    </row>
    <row r="101" spans="1:26" ht="15">
      <c r="A101" s="11" t="s">
        <v>361</v>
      </c>
      <c r="B101" s="5" t="s">
        <v>169</v>
      </c>
      <c r="C101" s="55"/>
      <c r="D101" s="55"/>
      <c r="E101" s="55"/>
      <c r="F101" s="54">
        <f t="shared" si="11"/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7"/>
      <c r="Z101" s="17"/>
    </row>
    <row r="102" spans="1:26" ht="15">
      <c r="A102" s="13" t="s">
        <v>329</v>
      </c>
      <c r="B102" s="7" t="s">
        <v>170</v>
      </c>
      <c r="C102" s="56"/>
      <c r="D102" s="56"/>
      <c r="E102" s="56"/>
      <c r="F102" s="54">
        <f t="shared" si="11"/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7"/>
      <c r="Z102" s="17"/>
    </row>
    <row r="103" spans="1:26" ht="15">
      <c r="A103" s="30" t="s">
        <v>362</v>
      </c>
      <c r="B103" s="5" t="s">
        <v>171</v>
      </c>
      <c r="C103" s="57"/>
      <c r="D103" s="57"/>
      <c r="E103" s="57"/>
      <c r="F103" s="54">
        <f t="shared" si="11"/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7"/>
      <c r="Z103" s="17"/>
    </row>
    <row r="104" spans="1:26" ht="15">
      <c r="A104" s="30" t="s">
        <v>332</v>
      </c>
      <c r="B104" s="5" t="s">
        <v>172</v>
      </c>
      <c r="C104" s="57"/>
      <c r="D104" s="57"/>
      <c r="E104" s="57"/>
      <c r="F104" s="54">
        <f t="shared" si="11"/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7"/>
      <c r="Z104" s="17"/>
    </row>
    <row r="105" spans="1:26" ht="15">
      <c r="A105" s="11" t="s">
        <v>173</v>
      </c>
      <c r="B105" s="5" t="s">
        <v>174</v>
      </c>
      <c r="C105" s="55"/>
      <c r="D105" s="55"/>
      <c r="E105" s="55"/>
      <c r="F105" s="54">
        <f t="shared" si="11"/>
        <v>0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7"/>
      <c r="Z105" s="17"/>
    </row>
    <row r="106" spans="1:26" ht="15">
      <c r="A106" s="11" t="s">
        <v>363</v>
      </c>
      <c r="B106" s="5" t="s">
        <v>175</v>
      </c>
      <c r="C106" s="55"/>
      <c r="D106" s="55"/>
      <c r="E106" s="55"/>
      <c r="F106" s="54">
        <f t="shared" si="11"/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7"/>
      <c r="Z106" s="17"/>
    </row>
    <row r="107" spans="1:26" ht="15">
      <c r="A107" s="12" t="s">
        <v>330</v>
      </c>
      <c r="B107" s="7" t="s">
        <v>176</v>
      </c>
      <c r="C107" s="58"/>
      <c r="D107" s="58"/>
      <c r="E107" s="58"/>
      <c r="F107" s="54">
        <f t="shared" si="11"/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17"/>
      <c r="Z107" s="17"/>
    </row>
    <row r="108" spans="1:26" ht="15">
      <c r="A108" s="30" t="s">
        <v>177</v>
      </c>
      <c r="B108" s="5" t="s">
        <v>178</v>
      </c>
      <c r="C108" s="57"/>
      <c r="D108" s="57"/>
      <c r="E108" s="57"/>
      <c r="F108" s="54">
        <f t="shared" si="11"/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7"/>
      <c r="Z108" s="17"/>
    </row>
    <row r="109" spans="1:26" ht="15">
      <c r="A109" s="30" t="s">
        <v>179</v>
      </c>
      <c r="B109" s="5" t="s">
        <v>180</v>
      </c>
      <c r="C109" s="57"/>
      <c r="D109" s="57"/>
      <c r="E109" s="57"/>
      <c r="F109" s="54">
        <f t="shared" si="11"/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7"/>
      <c r="Z109" s="17"/>
    </row>
    <row r="110" spans="1:26" ht="15">
      <c r="A110" s="12" t="s">
        <v>181</v>
      </c>
      <c r="B110" s="7" t="s">
        <v>182</v>
      </c>
      <c r="C110" s="57"/>
      <c r="D110" s="57"/>
      <c r="E110" s="57"/>
      <c r="F110" s="54">
        <f t="shared" si="11"/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7"/>
      <c r="Z110" s="17"/>
    </row>
    <row r="111" spans="1:26" ht="15">
      <c r="A111" s="30" t="s">
        <v>183</v>
      </c>
      <c r="B111" s="5" t="s">
        <v>184</v>
      </c>
      <c r="C111" s="57"/>
      <c r="D111" s="57"/>
      <c r="E111" s="57"/>
      <c r="F111" s="54">
        <f t="shared" si="11"/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7"/>
      <c r="Z111" s="17"/>
    </row>
    <row r="112" spans="1:26" ht="15">
      <c r="A112" s="30" t="s">
        <v>185</v>
      </c>
      <c r="B112" s="5" t="s">
        <v>186</v>
      </c>
      <c r="C112" s="57"/>
      <c r="D112" s="57"/>
      <c r="E112" s="57"/>
      <c r="F112" s="54">
        <f t="shared" si="11"/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7"/>
      <c r="Z112" s="17"/>
    </row>
    <row r="113" spans="1:26" ht="15">
      <c r="A113" s="30" t="s">
        <v>187</v>
      </c>
      <c r="B113" s="5" t="s">
        <v>188</v>
      </c>
      <c r="C113" s="57"/>
      <c r="D113" s="57"/>
      <c r="E113" s="57"/>
      <c r="F113" s="54">
        <f t="shared" si="11"/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7"/>
      <c r="Z113" s="17"/>
    </row>
    <row r="114" spans="1:26" ht="15">
      <c r="A114" s="31" t="s">
        <v>331</v>
      </c>
      <c r="B114" s="32" t="s">
        <v>189</v>
      </c>
      <c r="C114" s="58">
        <f>SUM(C99:C113)</f>
        <v>0</v>
      </c>
      <c r="D114" s="58">
        <f>SUM(D99:D113)</f>
        <v>0</v>
      </c>
      <c r="E114" s="58">
        <f>SUM(E99:E113)</f>
        <v>0</v>
      </c>
      <c r="F114" s="58">
        <f>SUM(F99:F113)</f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17"/>
      <c r="Z114" s="17"/>
    </row>
    <row r="115" spans="1:26" ht="15">
      <c r="A115" s="30" t="s">
        <v>190</v>
      </c>
      <c r="B115" s="5" t="s">
        <v>191</v>
      </c>
      <c r="C115" s="57"/>
      <c r="D115" s="57"/>
      <c r="E115" s="57"/>
      <c r="F115" s="54">
        <f t="shared" si="11"/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7"/>
      <c r="Z115" s="17"/>
    </row>
    <row r="116" spans="1:26" ht="15">
      <c r="A116" s="11" t="s">
        <v>192</v>
      </c>
      <c r="B116" s="5" t="s">
        <v>193</v>
      </c>
      <c r="C116" s="55"/>
      <c r="D116" s="55"/>
      <c r="E116" s="55"/>
      <c r="F116" s="54">
        <f t="shared" si="11"/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7"/>
      <c r="Z116" s="17"/>
    </row>
    <row r="117" spans="1:26" ht="15">
      <c r="A117" s="30" t="s">
        <v>364</v>
      </c>
      <c r="B117" s="5" t="s">
        <v>194</v>
      </c>
      <c r="C117" s="57"/>
      <c r="D117" s="57"/>
      <c r="E117" s="57"/>
      <c r="F117" s="54">
        <f t="shared" si="11"/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7"/>
      <c r="Z117" s="17"/>
    </row>
    <row r="118" spans="1:26" ht="15">
      <c r="A118" s="30" t="s">
        <v>333</v>
      </c>
      <c r="B118" s="5" t="s">
        <v>195</v>
      </c>
      <c r="C118" s="57"/>
      <c r="D118" s="57"/>
      <c r="E118" s="57"/>
      <c r="F118" s="54">
        <f t="shared" si="11"/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7"/>
      <c r="Z118" s="17"/>
    </row>
    <row r="119" spans="1:26" ht="15">
      <c r="A119" s="31" t="s">
        <v>334</v>
      </c>
      <c r="B119" s="32" t="s">
        <v>196</v>
      </c>
      <c r="C119" s="58">
        <f>SUM(C115:C118)</f>
        <v>0</v>
      </c>
      <c r="D119" s="58">
        <f>SUM(D115:D118)</f>
        <v>0</v>
      </c>
      <c r="E119" s="58">
        <f>SUM(E115:E118)</f>
        <v>0</v>
      </c>
      <c r="F119" s="58">
        <f>SUM(F115:F118)</f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17"/>
      <c r="Z119" s="17"/>
    </row>
    <row r="120" spans="1:26" ht="15">
      <c r="A120" s="11" t="s">
        <v>197</v>
      </c>
      <c r="B120" s="5" t="s">
        <v>198</v>
      </c>
      <c r="C120" s="55"/>
      <c r="D120" s="55"/>
      <c r="E120" s="55"/>
      <c r="F120" s="54">
        <f t="shared" si="11"/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7"/>
      <c r="Z120" s="17"/>
    </row>
    <row r="121" spans="1:26" ht="15.75">
      <c r="A121" s="33" t="s">
        <v>368</v>
      </c>
      <c r="B121" s="34" t="s">
        <v>199</v>
      </c>
      <c r="C121" s="58">
        <f aca="true" t="shared" si="19" ref="C121:K121">SUM(C119,C114,C120)</f>
        <v>0</v>
      </c>
      <c r="D121" s="58">
        <f t="shared" si="19"/>
        <v>0</v>
      </c>
      <c r="E121" s="58">
        <f t="shared" si="19"/>
        <v>0</v>
      </c>
      <c r="F121" s="58">
        <f t="shared" si="19"/>
        <v>0</v>
      </c>
      <c r="G121" s="58">
        <f t="shared" si="19"/>
        <v>0</v>
      </c>
      <c r="H121" s="58">
        <f t="shared" si="19"/>
        <v>0</v>
      </c>
      <c r="I121" s="58">
        <f t="shared" si="19"/>
        <v>0</v>
      </c>
      <c r="J121" s="58">
        <f t="shared" si="19"/>
        <v>0</v>
      </c>
      <c r="K121" s="58">
        <f t="shared" si="19"/>
        <v>0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17"/>
      <c r="Z121" s="17"/>
    </row>
    <row r="122" spans="1:26" ht="15.75">
      <c r="A122" s="76" t="s">
        <v>404</v>
      </c>
      <c r="B122" s="38"/>
      <c r="C122" s="61">
        <f aca="true" t="shared" si="20" ref="C122:K122">SUM(C98,C121)</f>
        <v>7016</v>
      </c>
      <c r="D122" s="61">
        <f t="shared" si="20"/>
        <v>686</v>
      </c>
      <c r="E122" s="61">
        <f t="shared" si="20"/>
        <v>0</v>
      </c>
      <c r="F122" s="61">
        <f t="shared" si="20"/>
        <v>7702</v>
      </c>
      <c r="G122" s="61">
        <f t="shared" si="20"/>
        <v>9221</v>
      </c>
      <c r="H122" s="61">
        <f t="shared" si="20"/>
        <v>9183</v>
      </c>
      <c r="I122" s="61">
        <f t="shared" si="20"/>
        <v>7246</v>
      </c>
      <c r="J122" s="61">
        <f t="shared" si="20"/>
        <v>1937</v>
      </c>
      <c r="K122" s="61">
        <f t="shared" si="20"/>
        <v>0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ht="15">
      <c r="B123" s="17"/>
      <c r="C123" s="17"/>
      <c r="D123" s="17"/>
      <c r="E123" s="17"/>
      <c r="F123" s="52"/>
      <c r="G123" s="52"/>
      <c r="H123" s="52"/>
      <c r="I123" s="52"/>
      <c r="J123" s="52"/>
      <c r="K123" s="52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2:26" ht="15">
      <c r="B124" s="17"/>
      <c r="C124" s="17"/>
      <c r="D124" s="17"/>
      <c r="E124" s="17"/>
      <c r="F124" s="52"/>
      <c r="G124" s="52"/>
      <c r="H124" s="52"/>
      <c r="I124" s="52"/>
      <c r="J124" s="52"/>
      <c r="K124" s="52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2:26" ht="15">
      <c r="B125" s="17"/>
      <c r="C125" s="17"/>
      <c r="D125" s="17"/>
      <c r="E125" s="17"/>
      <c r="F125" s="52"/>
      <c r="G125" s="52"/>
      <c r="H125" s="52"/>
      <c r="I125" s="52"/>
      <c r="J125" s="52"/>
      <c r="K125" s="52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2:26" ht="15">
      <c r="B126" s="17"/>
      <c r="C126" s="17"/>
      <c r="D126" s="17"/>
      <c r="E126" s="17"/>
      <c r="F126" s="52"/>
      <c r="G126" s="52"/>
      <c r="H126" s="52"/>
      <c r="I126" s="52"/>
      <c r="J126" s="52"/>
      <c r="K126" s="52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2:26" ht="15">
      <c r="B127" s="17"/>
      <c r="C127" s="17"/>
      <c r="D127" s="17"/>
      <c r="E127" s="17"/>
      <c r="F127" s="52"/>
      <c r="G127" s="52"/>
      <c r="H127" s="52"/>
      <c r="I127" s="52"/>
      <c r="J127" s="52"/>
      <c r="K127" s="52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2:26" ht="15">
      <c r="B128" s="17"/>
      <c r="C128" s="17"/>
      <c r="D128" s="17"/>
      <c r="E128" s="17"/>
      <c r="F128" s="52"/>
      <c r="G128" s="52"/>
      <c r="H128" s="52"/>
      <c r="I128" s="52"/>
      <c r="J128" s="52"/>
      <c r="K128" s="52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ht="15">
      <c r="B129" s="17"/>
      <c r="C129" s="17"/>
      <c r="D129" s="17"/>
      <c r="E129" s="17"/>
      <c r="F129" s="52"/>
      <c r="G129" s="52"/>
      <c r="H129" s="52"/>
      <c r="I129" s="52"/>
      <c r="J129" s="52"/>
      <c r="K129" s="52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ht="15">
      <c r="B130" s="17"/>
      <c r="C130" s="17"/>
      <c r="D130" s="17"/>
      <c r="E130" s="17"/>
      <c r="F130" s="52"/>
      <c r="G130" s="52"/>
      <c r="H130" s="52"/>
      <c r="I130" s="52"/>
      <c r="J130" s="52"/>
      <c r="K130" s="52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ht="15">
      <c r="B131" s="17"/>
      <c r="C131" s="17"/>
      <c r="D131" s="17"/>
      <c r="E131" s="17"/>
      <c r="F131" s="52"/>
      <c r="G131" s="52"/>
      <c r="H131" s="52"/>
      <c r="I131" s="52"/>
      <c r="J131" s="52"/>
      <c r="K131" s="52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ht="15">
      <c r="B132" s="17"/>
      <c r="C132" s="17"/>
      <c r="D132" s="17"/>
      <c r="E132" s="17"/>
      <c r="F132" s="52"/>
      <c r="G132" s="52"/>
      <c r="H132" s="52"/>
      <c r="I132" s="52"/>
      <c r="J132" s="52"/>
      <c r="K132" s="52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ht="15">
      <c r="B133" s="17"/>
      <c r="C133" s="17"/>
      <c r="D133" s="17"/>
      <c r="E133" s="17"/>
      <c r="F133" s="52"/>
      <c r="G133" s="52"/>
      <c r="H133" s="52"/>
      <c r="I133" s="52"/>
      <c r="J133" s="52"/>
      <c r="K133" s="52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ht="15">
      <c r="B134" s="17"/>
      <c r="C134" s="17"/>
      <c r="D134" s="17"/>
      <c r="E134" s="17"/>
      <c r="F134" s="52"/>
      <c r="G134" s="52"/>
      <c r="H134" s="52"/>
      <c r="I134" s="52"/>
      <c r="J134" s="52"/>
      <c r="K134" s="52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ht="15">
      <c r="B135" s="17"/>
      <c r="C135" s="17"/>
      <c r="D135" s="17"/>
      <c r="E135" s="17"/>
      <c r="F135" s="52"/>
      <c r="G135" s="52"/>
      <c r="H135" s="52"/>
      <c r="I135" s="52"/>
      <c r="J135" s="52"/>
      <c r="K135" s="52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ht="15">
      <c r="B136" s="17"/>
      <c r="C136" s="17"/>
      <c r="D136" s="17"/>
      <c r="E136" s="17"/>
      <c r="F136" s="52"/>
      <c r="G136" s="52"/>
      <c r="H136" s="52"/>
      <c r="I136" s="52"/>
      <c r="J136" s="52"/>
      <c r="K136" s="52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ht="15">
      <c r="B137" s="17"/>
      <c r="C137" s="17"/>
      <c r="D137" s="17"/>
      <c r="E137" s="17"/>
      <c r="F137" s="52"/>
      <c r="G137" s="52"/>
      <c r="H137" s="52"/>
      <c r="I137" s="52"/>
      <c r="J137" s="52"/>
      <c r="K137" s="52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ht="15">
      <c r="B138" s="17"/>
      <c r="C138" s="17"/>
      <c r="D138" s="17"/>
      <c r="E138" s="17"/>
      <c r="F138" s="52"/>
      <c r="G138" s="52"/>
      <c r="H138" s="52"/>
      <c r="I138" s="52"/>
      <c r="J138" s="52"/>
      <c r="K138" s="52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ht="15">
      <c r="B139" s="17"/>
      <c r="C139" s="17"/>
      <c r="D139" s="17"/>
      <c r="E139" s="17"/>
      <c r="F139" s="52"/>
      <c r="G139" s="52"/>
      <c r="H139" s="52"/>
      <c r="I139" s="52"/>
      <c r="J139" s="52"/>
      <c r="K139" s="52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ht="15">
      <c r="B140" s="17"/>
      <c r="C140" s="17"/>
      <c r="D140" s="17"/>
      <c r="E140" s="17"/>
      <c r="F140" s="52"/>
      <c r="G140" s="52"/>
      <c r="H140" s="52"/>
      <c r="I140" s="52"/>
      <c r="J140" s="52"/>
      <c r="K140" s="52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ht="15">
      <c r="B141" s="17"/>
      <c r="C141" s="17"/>
      <c r="D141" s="17"/>
      <c r="E141" s="17"/>
      <c r="F141" s="52"/>
      <c r="G141" s="52"/>
      <c r="H141" s="52"/>
      <c r="I141" s="52"/>
      <c r="J141" s="52"/>
      <c r="K141" s="52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ht="15">
      <c r="B142" s="17"/>
      <c r="C142" s="17"/>
      <c r="D142" s="17"/>
      <c r="E142" s="17"/>
      <c r="F142" s="52"/>
      <c r="G142" s="52"/>
      <c r="H142" s="52"/>
      <c r="I142" s="52"/>
      <c r="J142" s="52"/>
      <c r="K142" s="52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ht="15">
      <c r="B143" s="17"/>
      <c r="C143" s="17"/>
      <c r="D143" s="17"/>
      <c r="E143" s="17"/>
      <c r="F143" s="52"/>
      <c r="G143" s="52"/>
      <c r="H143" s="52"/>
      <c r="I143" s="52"/>
      <c r="J143" s="52"/>
      <c r="K143" s="52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ht="15">
      <c r="B144" s="17"/>
      <c r="C144" s="17"/>
      <c r="D144" s="17"/>
      <c r="E144" s="17"/>
      <c r="F144" s="52"/>
      <c r="G144" s="52"/>
      <c r="H144" s="52"/>
      <c r="I144" s="52"/>
      <c r="J144" s="52"/>
      <c r="K144" s="52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ht="15">
      <c r="B145" s="17"/>
      <c r="C145" s="17"/>
      <c r="D145" s="17"/>
      <c r="E145" s="17"/>
      <c r="F145" s="52"/>
      <c r="G145" s="52"/>
      <c r="H145" s="52"/>
      <c r="I145" s="52"/>
      <c r="J145" s="52"/>
      <c r="K145" s="52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 ht="15">
      <c r="B146" s="17"/>
      <c r="C146" s="17"/>
      <c r="D146" s="17"/>
      <c r="E146" s="17"/>
      <c r="F146" s="52"/>
      <c r="G146" s="52"/>
      <c r="H146" s="52"/>
      <c r="I146" s="52"/>
      <c r="J146" s="52"/>
      <c r="K146" s="52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ht="15">
      <c r="B147" s="17"/>
      <c r="C147" s="17"/>
      <c r="D147" s="17"/>
      <c r="E147" s="17"/>
      <c r="F147" s="52"/>
      <c r="G147" s="52"/>
      <c r="H147" s="52"/>
      <c r="I147" s="52"/>
      <c r="J147" s="52"/>
      <c r="K147" s="52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 ht="15">
      <c r="B148" s="17"/>
      <c r="C148" s="17"/>
      <c r="D148" s="17"/>
      <c r="E148" s="17"/>
      <c r="F148" s="52"/>
      <c r="G148" s="52"/>
      <c r="H148" s="52"/>
      <c r="I148" s="52"/>
      <c r="J148" s="52"/>
      <c r="K148" s="52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 ht="15">
      <c r="B149" s="17"/>
      <c r="C149" s="17"/>
      <c r="D149" s="17"/>
      <c r="E149" s="17"/>
      <c r="F149" s="52"/>
      <c r="G149" s="52"/>
      <c r="H149" s="52"/>
      <c r="I149" s="52"/>
      <c r="J149" s="52"/>
      <c r="K149" s="52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ht="15">
      <c r="B150" s="17"/>
      <c r="C150" s="17"/>
      <c r="D150" s="17"/>
      <c r="E150" s="17"/>
      <c r="F150" s="52"/>
      <c r="G150" s="52"/>
      <c r="H150" s="52"/>
      <c r="I150" s="52"/>
      <c r="J150" s="52"/>
      <c r="K150" s="52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 ht="15">
      <c r="B151" s="17"/>
      <c r="C151" s="17"/>
      <c r="D151" s="17"/>
      <c r="E151" s="17"/>
      <c r="F151" s="52"/>
      <c r="G151" s="52"/>
      <c r="H151" s="52"/>
      <c r="I151" s="52"/>
      <c r="J151" s="52"/>
      <c r="K151" s="52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 ht="15">
      <c r="B152" s="17"/>
      <c r="C152" s="17"/>
      <c r="D152" s="17"/>
      <c r="E152" s="17"/>
      <c r="F152" s="52"/>
      <c r="G152" s="52"/>
      <c r="H152" s="52"/>
      <c r="I152" s="52"/>
      <c r="J152" s="52"/>
      <c r="K152" s="52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ht="15">
      <c r="B153" s="17"/>
      <c r="C153" s="17"/>
      <c r="D153" s="17"/>
      <c r="E153" s="17"/>
      <c r="F153" s="52"/>
      <c r="G153" s="52"/>
      <c r="H153" s="52"/>
      <c r="I153" s="52"/>
      <c r="J153" s="52"/>
      <c r="K153" s="52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 ht="15">
      <c r="B154" s="17"/>
      <c r="C154" s="17"/>
      <c r="D154" s="17"/>
      <c r="E154" s="17"/>
      <c r="F154" s="52"/>
      <c r="G154" s="52"/>
      <c r="H154" s="52"/>
      <c r="I154" s="52"/>
      <c r="J154" s="52"/>
      <c r="K154" s="52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 ht="15">
      <c r="B155" s="17"/>
      <c r="C155" s="17"/>
      <c r="D155" s="17"/>
      <c r="E155" s="17"/>
      <c r="F155" s="52"/>
      <c r="G155" s="52"/>
      <c r="H155" s="52"/>
      <c r="I155" s="52"/>
      <c r="J155" s="52"/>
      <c r="K155" s="52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 ht="15">
      <c r="B156" s="17"/>
      <c r="C156" s="17"/>
      <c r="D156" s="17"/>
      <c r="E156" s="17"/>
      <c r="F156" s="52"/>
      <c r="G156" s="52"/>
      <c r="H156" s="52"/>
      <c r="I156" s="52"/>
      <c r="J156" s="52"/>
      <c r="K156" s="52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 ht="15">
      <c r="B157" s="17"/>
      <c r="C157" s="17"/>
      <c r="D157" s="17"/>
      <c r="E157" s="17"/>
      <c r="F157" s="52"/>
      <c r="G157" s="52"/>
      <c r="H157" s="52"/>
      <c r="I157" s="52"/>
      <c r="J157" s="52"/>
      <c r="K157" s="52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 ht="15">
      <c r="B158" s="17"/>
      <c r="C158" s="17"/>
      <c r="D158" s="17"/>
      <c r="E158" s="17"/>
      <c r="F158" s="52"/>
      <c r="G158" s="52"/>
      <c r="H158" s="52"/>
      <c r="I158" s="52"/>
      <c r="J158" s="52"/>
      <c r="K158" s="52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 ht="15">
      <c r="B159" s="17"/>
      <c r="C159" s="17"/>
      <c r="D159" s="17"/>
      <c r="E159" s="17"/>
      <c r="F159" s="52"/>
      <c r="G159" s="52"/>
      <c r="H159" s="52"/>
      <c r="I159" s="52"/>
      <c r="J159" s="52"/>
      <c r="K159" s="52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 ht="15">
      <c r="B160" s="17"/>
      <c r="C160" s="17"/>
      <c r="D160" s="17"/>
      <c r="E160" s="17"/>
      <c r="F160" s="52"/>
      <c r="G160" s="52"/>
      <c r="H160" s="52"/>
      <c r="I160" s="52"/>
      <c r="J160" s="52"/>
      <c r="K160" s="52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 ht="15">
      <c r="B161" s="17"/>
      <c r="C161" s="17"/>
      <c r="D161" s="17"/>
      <c r="E161" s="17"/>
      <c r="F161" s="52"/>
      <c r="G161" s="52"/>
      <c r="H161" s="52"/>
      <c r="I161" s="52"/>
      <c r="J161" s="52"/>
      <c r="K161" s="52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 ht="15">
      <c r="B162" s="17"/>
      <c r="C162" s="17"/>
      <c r="D162" s="17"/>
      <c r="E162" s="17"/>
      <c r="F162" s="52"/>
      <c r="G162" s="52"/>
      <c r="H162" s="52"/>
      <c r="I162" s="52"/>
      <c r="J162" s="52"/>
      <c r="K162" s="52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 ht="15">
      <c r="B163" s="17"/>
      <c r="C163" s="17"/>
      <c r="D163" s="17"/>
      <c r="E163" s="17"/>
      <c r="F163" s="52"/>
      <c r="G163" s="52"/>
      <c r="H163" s="52"/>
      <c r="I163" s="52"/>
      <c r="J163" s="52"/>
      <c r="K163" s="52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 ht="15">
      <c r="B164" s="17"/>
      <c r="C164" s="17"/>
      <c r="D164" s="17"/>
      <c r="E164" s="17"/>
      <c r="F164" s="52"/>
      <c r="G164" s="52"/>
      <c r="H164" s="52"/>
      <c r="I164" s="52"/>
      <c r="J164" s="52"/>
      <c r="K164" s="52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ht="15">
      <c r="B165" s="17"/>
      <c r="C165" s="17"/>
      <c r="D165" s="17"/>
      <c r="E165" s="17"/>
      <c r="F165" s="52"/>
      <c r="G165" s="52"/>
      <c r="H165" s="52"/>
      <c r="I165" s="52"/>
      <c r="J165" s="52"/>
      <c r="K165" s="52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 ht="15">
      <c r="B166" s="17"/>
      <c r="C166" s="17"/>
      <c r="D166" s="17"/>
      <c r="E166" s="17"/>
      <c r="F166" s="52"/>
      <c r="G166" s="52"/>
      <c r="H166" s="52"/>
      <c r="I166" s="52"/>
      <c r="J166" s="52"/>
      <c r="K166" s="52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 ht="15">
      <c r="B167" s="17"/>
      <c r="C167" s="17"/>
      <c r="D167" s="17"/>
      <c r="E167" s="17"/>
      <c r="F167" s="52"/>
      <c r="G167" s="52"/>
      <c r="H167" s="52"/>
      <c r="I167" s="52"/>
      <c r="J167" s="52"/>
      <c r="K167" s="52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 ht="15">
      <c r="B168" s="17"/>
      <c r="C168" s="17"/>
      <c r="D168" s="17"/>
      <c r="E168" s="17"/>
      <c r="F168" s="52"/>
      <c r="G168" s="52"/>
      <c r="H168" s="52"/>
      <c r="I168" s="52"/>
      <c r="J168" s="52"/>
      <c r="K168" s="52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 ht="15">
      <c r="B169" s="17"/>
      <c r="C169" s="17"/>
      <c r="D169" s="17"/>
      <c r="E169" s="17"/>
      <c r="F169" s="52"/>
      <c r="G169" s="52"/>
      <c r="H169" s="52"/>
      <c r="I169" s="52"/>
      <c r="J169" s="52"/>
      <c r="K169" s="52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 ht="15">
      <c r="B170" s="17"/>
      <c r="C170" s="17"/>
      <c r="D170" s="17"/>
      <c r="E170" s="17"/>
      <c r="F170" s="52"/>
      <c r="G170" s="52"/>
      <c r="H170" s="52"/>
      <c r="I170" s="52"/>
      <c r="J170" s="52"/>
      <c r="K170" s="52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2:26" ht="15">
      <c r="B171" s="17"/>
      <c r="C171" s="17"/>
      <c r="D171" s="17"/>
      <c r="E171" s="17"/>
      <c r="F171" s="52"/>
      <c r="G171" s="52"/>
      <c r="H171" s="52"/>
      <c r="I171" s="52"/>
      <c r="J171" s="52"/>
      <c r="K171" s="52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</sheetData>
  <sheetProtection/>
  <mergeCells count="2">
    <mergeCell ref="A1:K1"/>
    <mergeCell ref="A2:K2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F82">
      <selection activeCell="K102" sqref="K102"/>
    </sheetView>
  </sheetViews>
  <sheetFormatPr defaultColWidth="9.140625" defaultRowHeight="15"/>
  <cols>
    <col min="1" max="1" width="92.57421875" style="0" customWidth="1"/>
    <col min="2" max="2" width="8.851562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10" width="14.00390625" style="0" customWidth="1"/>
    <col min="11" max="11" width="16.7109375" style="0" customWidth="1"/>
  </cols>
  <sheetData>
    <row r="1" spans="1:11" ht="24" customHeight="1">
      <c r="A1" s="223" t="s">
        <v>507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4" customHeight="1">
      <c r="A2" s="219" t="s">
        <v>424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ht="18">
      <c r="A3" s="40"/>
    </row>
    <row r="4" ht="15">
      <c r="A4" s="4"/>
    </row>
    <row r="5" spans="1:11" ht="39">
      <c r="A5" s="2" t="s">
        <v>28</v>
      </c>
      <c r="B5" s="3" t="s">
        <v>1</v>
      </c>
      <c r="C5" s="62" t="s">
        <v>461</v>
      </c>
      <c r="D5" s="62" t="s">
        <v>462</v>
      </c>
      <c r="E5" s="62" t="s">
        <v>463</v>
      </c>
      <c r="F5" s="63" t="s">
        <v>472</v>
      </c>
      <c r="G5" s="63" t="s">
        <v>473</v>
      </c>
      <c r="H5" s="63" t="s">
        <v>502</v>
      </c>
      <c r="I5" s="62" t="s">
        <v>461</v>
      </c>
      <c r="J5" s="62" t="s">
        <v>462</v>
      </c>
      <c r="K5" s="62" t="s">
        <v>463</v>
      </c>
    </row>
    <row r="6" spans="1:11" ht="15" customHeight="1">
      <c r="A6" s="24" t="s">
        <v>200</v>
      </c>
      <c r="B6" s="6" t="s">
        <v>201</v>
      </c>
      <c r="C6" s="64"/>
      <c r="D6" s="64"/>
      <c r="E6" s="64"/>
      <c r="F6" s="64">
        <f>SUM(C6:E6)</f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</row>
    <row r="7" spans="1:11" ht="15" customHeight="1">
      <c r="A7" s="5" t="s">
        <v>202</v>
      </c>
      <c r="B7" s="6" t="s">
        <v>203</v>
      </c>
      <c r="C7" s="64"/>
      <c r="D7" s="64"/>
      <c r="E7" s="64"/>
      <c r="F7" s="64">
        <f aca="true" t="shared" si="0" ref="F7:F70">SUM(C7:E7)</f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</row>
    <row r="8" spans="1:11" ht="15" customHeight="1">
      <c r="A8" s="5" t="s">
        <v>204</v>
      </c>
      <c r="B8" s="6" t="s">
        <v>205</v>
      </c>
      <c r="C8" s="64"/>
      <c r="D8" s="64"/>
      <c r="E8" s="64"/>
      <c r="F8" s="64">
        <f t="shared" si="0"/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</row>
    <row r="9" spans="1:11" ht="15" customHeight="1">
      <c r="A9" s="5" t="s">
        <v>206</v>
      </c>
      <c r="B9" s="6" t="s">
        <v>207</v>
      </c>
      <c r="C9" s="64"/>
      <c r="D9" s="64"/>
      <c r="E9" s="64"/>
      <c r="F9" s="64">
        <f t="shared" si="0"/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</row>
    <row r="10" spans="1:11" ht="15" customHeight="1">
      <c r="A10" s="5" t="s">
        <v>208</v>
      </c>
      <c r="B10" s="6" t="s">
        <v>209</v>
      </c>
      <c r="C10" s="64"/>
      <c r="D10" s="64"/>
      <c r="E10" s="64"/>
      <c r="F10" s="64">
        <f t="shared" si="0"/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</row>
    <row r="11" spans="1:11" ht="15" customHeight="1">
      <c r="A11" s="5" t="s">
        <v>210</v>
      </c>
      <c r="B11" s="6" t="s">
        <v>211</v>
      </c>
      <c r="C11" s="64"/>
      <c r="D11" s="64"/>
      <c r="E11" s="64"/>
      <c r="F11" s="64">
        <f t="shared" si="0"/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5" customHeight="1">
      <c r="A12" s="7" t="s">
        <v>407</v>
      </c>
      <c r="B12" s="8" t="s">
        <v>212</v>
      </c>
      <c r="C12" s="54">
        <f aca="true" t="shared" si="1" ref="C12:K12">SUM(C6:C11)</f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54">
        <f t="shared" si="1"/>
        <v>0</v>
      </c>
      <c r="I12" s="54">
        <f t="shared" si="1"/>
        <v>0</v>
      </c>
      <c r="J12" s="54">
        <f t="shared" si="1"/>
        <v>0</v>
      </c>
      <c r="K12" s="54">
        <f t="shared" si="1"/>
        <v>0</v>
      </c>
    </row>
    <row r="13" spans="1:11" ht="15" customHeight="1">
      <c r="A13" s="5" t="s">
        <v>213</v>
      </c>
      <c r="B13" s="6" t="s">
        <v>214</v>
      </c>
      <c r="C13" s="64"/>
      <c r="D13" s="64"/>
      <c r="E13" s="64"/>
      <c r="F13" s="64">
        <f t="shared" si="0"/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5" customHeight="1">
      <c r="A14" s="5" t="s">
        <v>215</v>
      </c>
      <c r="B14" s="6" t="s">
        <v>216</v>
      </c>
      <c r="C14" s="64"/>
      <c r="D14" s="64"/>
      <c r="E14" s="64"/>
      <c r="F14" s="64">
        <f t="shared" si="0"/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</row>
    <row r="15" spans="1:11" ht="15" customHeight="1">
      <c r="A15" s="5" t="s">
        <v>369</v>
      </c>
      <c r="B15" s="6" t="s">
        <v>217</v>
      </c>
      <c r="C15" s="64"/>
      <c r="D15" s="64"/>
      <c r="E15" s="64"/>
      <c r="F15" s="64">
        <f t="shared" si="0"/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</row>
    <row r="16" spans="1:11" ht="15" customHeight="1">
      <c r="A16" s="5" t="s">
        <v>370</v>
      </c>
      <c r="B16" s="6" t="s">
        <v>218</v>
      </c>
      <c r="C16" s="64"/>
      <c r="D16" s="64"/>
      <c r="E16" s="64"/>
      <c r="F16" s="64">
        <f t="shared" si="0"/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</row>
    <row r="17" spans="1:11" ht="15" customHeight="1">
      <c r="A17" s="5" t="s">
        <v>371</v>
      </c>
      <c r="B17" s="6" t="s">
        <v>219</v>
      </c>
      <c r="C17" s="64"/>
      <c r="D17" s="64"/>
      <c r="E17" s="64"/>
      <c r="F17" s="64">
        <f t="shared" si="0"/>
        <v>0</v>
      </c>
      <c r="G17" s="64">
        <v>850</v>
      </c>
      <c r="H17" s="64">
        <v>850</v>
      </c>
      <c r="I17" s="64">
        <v>0</v>
      </c>
      <c r="J17" s="64">
        <v>850</v>
      </c>
      <c r="K17" s="64">
        <v>0</v>
      </c>
    </row>
    <row r="18" spans="1:11" ht="15" customHeight="1">
      <c r="A18" s="32" t="s">
        <v>408</v>
      </c>
      <c r="B18" s="42" t="s">
        <v>220</v>
      </c>
      <c r="C18" s="54">
        <f aca="true" t="shared" si="2" ref="C18:K18">SUM(C12:C17)</f>
        <v>0</v>
      </c>
      <c r="D18" s="54">
        <f t="shared" si="2"/>
        <v>0</v>
      </c>
      <c r="E18" s="54">
        <f t="shared" si="2"/>
        <v>0</v>
      </c>
      <c r="F18" s="54">
        <f t="shared" si="2"/>
        <v>0</v>
      </c>
      <c r="G18" s="54">
        <f t="shared" si="2"/>
        <v>850</v>
      </c>
      <c r="H18" s="54">
        <f t="shared" si="2"/>
        <v>850</v>
      </c>
      <c r="I18" s="54">
        <f t="shared" si="2"/>
        <v>0</v>
      </c>
      <c r="J18" s="54">
        <f t="shared" si="2"/>
        <v>850</v>
      </c>
      <c r="K18" s="54">
        <f t="shared" si="2"/>
        <v>0</v>
      </c>
    </row>
    <row r="19" spans="1:11" ht="15" customHeight="1">
      <c r="A19" s="5" t="s">
        <v>375</v>
      </c>
      <c r="B19" s="6" t="s">
        <v>229</v>
      </c>
      <c r="C19" s="64"/>
      <c r="D19" s="64"/>
      <c r="E19" s="64"/>
      <c r="F19" s="64">
        <f t="shared" si="0"/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</row>
    <row r="20" spans="1:11" ht="15" customHeight="1">
      <c r="A20" s="5" t="s">
        <v>376</v>
      </c>
      <c r="B20" s="6" t="s">
        <v>230</v>
      </c>
      <c r="C20" s="64"/>
      <c r="D20" s="64"/>
      <c r="E20" s="64"/>
      <c r="F20" s="64">
        <f t="shared" si="0"/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</row>
    <row r="21" spans="1:11" ht="15" customHeight="1">
      <c r="A21" s="7" t="s">
        <v>410</v>
      </c>
      <c r="B21" s="8" t="s">
        <v>231</v>
      </c>
      <c r="C21" s="64">
        <f aca="true" t="shared" si="3" ref="C21:K21">SUM(C19:C20)</f>
        <v>0</v>
      </c>
      <c r="D21" s="64">
        <f t="shared" si="3"/>
        <v>0</v>
      </c>
      <c r="E21" s="64">
        <f t="shared" si="3"/>
        <v>0</v>
      </c>
      <c r="F21" s="64">
        <f t="shared" si="3"/>
        <v>0</v>
      </c>
      <c r="G21" s="64">
        <f t="shared" si="3"/>
        <v>0</v>
      </c>
      <c r="H21" s="64">
        <v>0</v>
      </c>
      <c r="I21" s="64">
        <f t="shared" si="3"/>
        <v>0</v>
      </c>
      <c r="J21" s="64">
        <f t="shared" si="3"/>
        <v>0</v>
      </c>
      <c r="K21" s="64">
        <f t="shared" si="3"/>
        <v>0</v>
      </c>
    </row>
    <row r="22" spans="1:11" ht="15" customHeight="1">
      <c r="A22" s="5" t="s">
        <v>377</v>
      </c>
      <c r="B22" s="6" t="s">
        <v>232</v>
      </c>
      <c r="C22" s="64"/>
      <c r="D22" s="64"/>
      <c r="E22" s="64"/>
      <c r="F22" s="64">
        <f t="shared" si="0"/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</row>
    <row r="23" spans="1:11" ht="15" customHeight="1">
      <c r="A23" s="5" t="s">
        <v>378</v>
      </c>
      <c r="B23" s="6" t="s">
        <v>233</v>
      </c>
      <c r="C23" s="64"/>
      <c r="D23" s="64"/>
      <c r="E23" s="64"/>
      <c r="F23" s="64">
        <f t="shared" si="0"/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</row>
    <row r="24" spans="1:11" ht="15" customHeight="1">
      <c r="A24" s="5" t="s">
        <v>379</v>
      </c>
      <c r="B24" s="6" t="s">
        <v>234</v>
      </c>
      <c r="C24" s="64"/>
      <c r="D24" s="64"/>
      <c r="E24" s="64"/>
      <c r="F24" s="64">
        <f t="shared" si="0"/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</row>
    <row r="25" spans="1:11" ht="15" customHeight="1">
      <c r="A25" s="5" t="s">
        <v>380</v>
      </c>
      <c r="B25" s="6" t="s">
        <v>235</v>
      </c>
      <c r="C25" s="64"/>
      <c r="D25" s="64"/>
      <c r="E25" s="64"/>
      <c r="F25" s="64">
        <f t="shared" si="0"/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</row>
    <row r="26" spans="1:11" ht="15" customHeight="1">
      <c r="A26" s="5" t="s">
        <v>381</v>
      </c>
      <c r="B26" s="6" t="s">
        <v>236</v>
      </c>
      <c r="C26" s="64"/>
      <c r="D26" s="64"/>
      <c r="E26" s="64"/>
      <c r="F26" s="64">
        <f t="shared" si="0"/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</row>
    <row r="27" spans="1:11" ht="15" customHeight="1">
      <c r="A27" s="5" t="s">
        <v>237</v>
      </c>
      <c r="B27" s="6" t="s">
        <v>238</v>
      </c>
      <c r="C27" s="64"/>
      <c r="D27" s="64"/>
      <c r="E27" s="64"/>
      <c r="F27" s="64">
        <f t="shared" si="0"/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</row>
    <row r="28" spans="1:11" ht="15" customHeight="1">
      <c r="A28" s="5" t="s">
        <v>382</v>
      </c>
      <c r="B28" s="6" t="s">
        <v>239</v>
      </c>
      <c r="C28" s="64"/>
      <c r="D28" s="64"/>
      <c r="E28" s="64"/>
      <c r="F28" s="64">
        <f t="shared" si="0"/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</row>
    <row r="29" spans="1:11" ht="15" customHeight="1">
      <c r="A29" s="5" t="s">
        <v>383</v>
      </c>
      <c r="B29" s="6" t="s">
        <v>240</v>
      </c>
      <c r="C29" s="64"/>
      <c r="D29" s="64"/>
      <c r="E29" s="64"/>
      <c r="F29" s="64">
        <f t="shared" si="0"/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5" customHeight="1">
      <c r="A30" s="7" t="s">
        <v>411</v>
      </c>
      <c r="B30" s="8" t="s">
        <v>241</v>
      </c>
      <c r="C30" s="54">
        <f aca="true" t="shared" si="4" ref="C30:K30">SUM(C25:C29)</f>
        <v>0</v>
      </c>
      <c r="D30" s="54">
        <f t="shared" si="4"/>
        <v>0</v>
      </c>
      <c r="E30" s="54">
        <f t="shared" si="4"/>
        <v>0</v>
      </c>
      <c r="F30" s="54">
        <f t="shared" si="4"/>
        <v>0</v>
      </c>
      <c r="G30" s="54">
        <f t="shared" si="4"/>
        <v>0</v>
      </c>
      <c r="H30" s="54">
        <v>0</v>
      </c>
      <c r="I30" s="54">
        <f t="shared" si="4"/>
        <v>0</v>
      </c>
      <c r="J30" s="54">
        <f t="shared" si="4"/>
        <v>0</v>
      </c>
      <c r="K30" s="54">
        <f t="shared" si="4"/>
        <v>0</v>
      </c>
    </row>
    <row r="31" spans="1:11" ht="15" customHeight="1">
      <c r="A31" s="5" t="s">
        <v>384</v>
      </c>
      <c r="B31" s="6" t="s">
        <v>242</v>
      </c>
      <c r="C31" s="64"/>
      <c r="D31" s="64"/>
      <c r="E31" s="64"/>
      <c r="F31" s="64">
        <f t="shared" si="0"/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5" customHeight="1">
      <c r="A32" s="32" t="s">
        <v>412</v>
      </c>
      <c r="B32" s="42" t="s">
        <v>243</v>
      </c>
      <c r="C32" s="54">
        <f aca="true" t="shared" si="5" ref="C32:K32">SUM(C22:C24,C30,C31)</f>
        <v>0</v>
      </c>
      <c r="D32" s="54">
        <f t="shared" si="5"/>
        <v>0</v>
      </c>
      <c r="E32" s="54">
        <f t="shared" si="5"/>
        <v>0</v>
      </c>
      <c r="F32" s="54">
        <f t="shared" si="5"/>
        <v>0</v>
      </c>
      <c r="G32" s="54">
        <f t="shared" si="5"/>
        <v>0</v>
      </c>
      <c r="H32" s="54">
        <f t="shared" si="5"/>
        <v>0</v>
      </c>
      <c r="I32" s="54">
        <f t="shared" si="5"/>
        <v>0</v>
      </c>
      <c r="J32" s="54">
        <f t="shared" si="5"/>
        <v>0</v>
      </c>
      <c r="K32" s="54">
        <f t="shared" si="5"/>
        <v>0</v>
      </c>
    </row>
    <row r="33" spans="1:11" ht="15" customHeight="1">
      <c r="A33" s="11" t="s">
        <v>244</v>
      </c>
      <c r="B33" s="6" t="s">
        <v>245</v>
      </c>
      <c r="C33" s="64"/>
      <c r="D33" s="64"/>
      <c r="E33" s="64"/>
      <c r="F33" s="64">
        <f t="shared" si="0"/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</row>
    <row r="34" spans="1:11" ht="15" customHeight="1">
      <c r="A34" s="11" t="s">
        <v>385</v>
      </c>
      <c r="B34" s="6" t="s">
        <v>246</v>
      </c>
      <c r="C34" s="64">
        <v>10</v>
      </c>
      <c r="D34" s="64">
        <v>150</v>
      </c>
      <c r="E34" s="64"/>
      <c r="F34" s="64">
        <f t="shared" si="0"/>
        <v>160</v>
      </c>
      <c r="G34" s="64">
        <v>164</v>
      </c>
      <c r="H34" s="64">
        <v>164</v>
      </c>
      <c r="I34" s="64">
        <v>0</v>
      </c>
      <c r="J34" s="64">
        <v>164</v>
      </c>
      <c r="K34" s="64">
        <v>0</v>
      </c>
    </row>
    <row r="35" spans="1:11" ht="15" customHeight="1">
      <c r="A35" s="11" t="s">
        <v>386</v>
      </c>
      <c r="B35" s="6" t="s">
        <v>247</v>
      </c>
      <c r="C35" s="64"/>
      <c r="D35" s="64"/>
      <c r="E35" s="64"/>
      <c r="F35" s="64">
        <f t="shared" si="0"/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</row>
    <row r="36" spans="1:11" ht="15" customHeight="1">
      <c r="A36" s="11" t="s">
        <v>387</v>
      </c>
      <c r="B36" s="6" t="s">
        <v>248</v>
      </c>
      <c r="C36" s="64"/>
      <c r="D36" s="64"/>
      <c r="E36" s="64"/>
      <c r="F36" s="64">
        <f t="shared" si="0"/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</row>
    <row r="37" spans="1:11" ht="15" customHeight="1">
      <c r="A37" s="11" t="s">
        <v>249</v>
      </c>
      <c r="B37" s="6" t="s">
        <v>250</v>
      </c>
      <c r="C37" s="64"/>
      <c r="D37" s="64"/>
      <c r="E37" s="64"/>
      <c r="F37" s="64">
        <f t="shared" si="0"/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</row>
    <row r="38" spans="1:11" ht="15" customHeight="1">
      <c r="A38" s="11" t="s">
        <v>251</v>
      </c>
      <c r="B38" s="6" t="s">
        <v>252</v>
      </c>
      <c r="C38" s="64"/>
      <c r="D38" s="64"/>
      <c r="E38" s="64"/>
      <c r="F38" s="64">
        <f t="shared" si="0"/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</row>
    <row r="39" spans="1:11" ht="15" customHeight="1">
      <c r="A39" s="11" t="s">
        <v>253</v>
      </c>
      <c r="B39" s="6" t="s">
        <v>254</v>
      </c>
      <c r="C39" s="64"/>
      <c r="D39" s="64"/>
      <c r="E39" s="64"/>
      <c r="F39" s="64">
        <f t="shared" si="0"/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</row>
    <row r="40" spans="1:11" ht="15" customHeight="1">
      <c r="A40" s="11" t="s">
        <v>388</v>
      </c>
      <c r="B40" s="6" t="s">
        <v>255</v>
      </c>
      <c r="C40" s="64"/>
      <c r="D40" s="64"/>
      <c r="E40" s="64"/>
      <c r="F40" s="64">
        <f t="shared" si="0"/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</row>
    <row r="41" spans="1:11" ht="15" customHeight="1">
      <c r="A41" s="11" t="s">
        <v>389</v>
      </c>
      <c r="B41" s="6" t="s">
        <v>256</v>
      </c>
      <c r="C41" s="64"/>
      <c r="D41" s="64"/>
      <c r="E41" s="64"/>
      <c r="F41" s="64">
        <f t="shared" si="0"/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</row>
    <row r="42" spans="1:11" ht="15" customHeight="1">
      <c r="A42" s="11" t="s">
        <v>390</v>
      </c>
      <c r="B42" s="6" t="s">
        <v>257</v>
      </c>
      <c r="C42" s="64"/>
      <c r="D42" s="64"/>
      <c r="E42" s="64"/>
      <c r="F42" s="64">
        <f t="shared" si="0"/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</row>
    <row r="43" spans="1:11" ht="15" customHeight="1">
      <c r="A43" s="41" t="s">
        <v>413</v>
      </c>
      <c r="B43" s="42" t="s">
        <v>258</v>
      </c>
      <c r="C43" s="54">
        <f aca="true" t="shared" si="6" ref="C43:K43">SUM(C33:C42)</f>
        <v>10</v>
      </c>
      <c r="D43" s="54">
        <f t="shared" si="6"/>
        <v>150</v>
      </c>
      <c r="E43" s="54">
        <f t="shared" si="6"/>
        <v>0</v>
      </c>
      <c r="F43" s="54">
        <f t="shared" si="6"/>
        <v>160</v>
      </c>
      <c r="G43" s="54">
        <f t="shared" si="6"/>
        <v>164</v>
      </c>
      <c r="H43" s="54">
        <f t="shared" si="6"/>
        <v>164</v>
      </c>
      <c r="I43" s="54">
        <f t="shared" si="6"/>
        <v>0</v>
      </c>
      <c r="J43" s="54">
        <f t="shared" si="6"/>
        <v>164</v>
      </c>
      <c r="K43" s="54">
        <f t="shared" si="6"/>
        <v>0</v>
      </c>
    </row>
    <row r="44" spans="1:11" ht="15" customHeight="1">
      <c r="A44" s="11" t="s">
        <v>267</v>
      </c>
      <c r="B44" s="6" t="s">
        <v>268</v>
      </c>
      <c r="C44" s="64"/>
      <c r="D44" s="64"/>
      <c r="E44" s="64"/>
      <c r="F44" s="64">
        <f t="shared" si="0"/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</row>
    <row r="45" spans="1:11" ht="15" customHeight="1">
      <c r="A45" s="5" t="s">
        <v>394</v>
      </c>
      <c r="B45" s="6" t="s">
        <v>269</v>
      </c>
      <c r="C45" s="64"/>
      <c r="D45" s="64"/>
      <c r="E45" s="64"/>
      <c r="F45" s="64">
        <f t="shared" si="0"/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</row>
    <row r="46" spans="1:11" ht="15" customHeight="1">
      <c r="A46" s="11" t="s">
        <v>395</v>
      </c>
      <c r="B46" s="6" t="s">
        <v>270</v>
      </c>
      <c r="C46" s="64"/>
      <c r="D46" s="64"/>
      <c r="E46" s="64"/>
      <c r="F46" s="64">
        <f t="shared" si="0"/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</row>
    <row r="47" spans="1:11" ht="15" customHeight="1">
      <c r="A47" s="32" t="s">
        <v>415</v>
      </c>
      <c r="B47" s="42" t="s">
        <v>271</v>
      </c>
      <c r="C47" s="54">
        <f aca="true" t="shared" si="7" ref="C47:K47">SUM(C44:C46)</f>
        <v>0</v>
      </c>
      <c r="D47" s="54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</row>
    <row r="48" spans="1:11" ht="15" customHeight="1">
      <c r="A48" s="47" t="s">
        <v>4</v>
      </c>
      <c r="B48" s="48"/>
      <c r="C48" s="54">
        <f aca="true" t="shared" si="8" ref="C48:K48">SUM(C47,C43,C32,C18)</f>
        <v>10</v>
      </c>
      <c r="D48" s="54">
        <f t="shared" si="8"/>
        <v>150</v>
      </c>
      <c r="E48" s="54">
        <f t="shared" si="8"/>
        <v>0</v>
      </c>
      <c r="F48" s="54">
        <f t="shared" si="8"/>
        <v>160</v>
      </c>
      <c r="G48" s="54">
        <f t="shared" si="8"/>
        <v>1014</v>
      </c>
      <c r="H48" s="54">
        <f t="shared" si="8"/>
        <v>1014</v>
      </c>
      <c r="I48" s="54">
        <f t="shared" si="8"/>
        <v>0</v>
      </c>
      <c r="J48" s="54">
        <f t="shared" si="8"/>
        <v>1014</v>
      </c>
      <c r="K48" s="54">
        <f t="shared" si="8"/>
        <v>0</v>
      </c>
    </row>
    <row r="49" spans="1:11" ht="15" customHeight="1">
      <c r="A49" s="5" t="s">
        <v>221</v>
      </c>
      <c r="B49" s="6" t="s">
        <v>222</v>
      </c>
      <c r="C49" s="64"/>
      <c r="D49" s="64"/>
      <c r="E49" s="64"/>
      <c r="F49" s="64">
        <f t="shared" si="0"/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</row>
    <row r="50" spans="1:11" ht="15" customHeight="1">
      <c r="A50" s="5" t="s">
        <v>223</v>
      </c>
      <c r="B50" s="6" t="s">
        <v>224</v>
      </c>
      <c r="C50" s="64"/>
      <c r="D50" s="64"/>
      <c r="E50" s="64"/>
      <c r="F50" s="64">
        <f t="shared" si="0"/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</row>
    <row r="51" spans="1:11" ht="15" customHeight="1">
      <c r="A51" s="5" t="s">
        <v>372</v>
      </c>
      <c r="B51" s="6" t="s">
        <v>225</v>
      </c>
      <c r="C51" s="64"/>
      <c r="D51" s="64"/>
      <c r="E51" s="64"/>
      <c r="F51" s="64">
        <f t="shared" si="0"/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</row>
    <row r="52" spans="1:11" ht="15" customHeight="1">
      <c r="A52" s="5" t="s">
        <v>373</v>
      </c>
      <c r="B52" s="6" t="s">
        <v>226</v>
      </c>
      <c r="C52" s="64"/>
      <c r="D52" s="64"/>
      <c r="E52" s="64"/>
      <c r="F52" s="64">
        <f t="shared" si="0"/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</row>
    <row r="53" spans="1:11" ht="15" customHeight="1">
      <c r="A53" s="5" t="s">
        <v>374</v>
      </c>
      <c r="B53" s="6" t="s">
        <v>227</v>
      </c>
      <c r="C53" s="64"/>
      <c r="D53" s="64"/>
      <c r="E53" s="64"/>
      <c r="F53" s="64">
        <f t="shared" si="0"/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</row>
    <row r="54" spans="1:11" ht="15" customHeight="1">
      <c r="A54" s="32" t="s">
        <v>409</v>
      </c>
      <c r="B54" s="42" t="s">
        <v>228</v>
      </c>
      <c r="C54" s="64">
        <f aca="true" t="shared" si="9" ref="C54:K54">SUM(C49:C53)</f>
        <v>0</v>
      </c>
      <c r="D54" s="64">
        <f t="shared" si="9"/>
        <v>0</v>
      </c>
      <c r="E54" s="64">
        <f t="shared" si="9"/>
        <v>0</v>
      </c>
      <c r="F54" s="64">
        <f t="shared" si="9"/>
        <v>0</v>
      </c>
      <c r="G54" s="64">
        <f t="shared" si="9"/>
        <v>0</v>
      </c>
      <c r="H54" s="64">
        <f t="shared" si="9"/>
        <v>0</v>
      </c>
      <c r="I54" s="64">
        <f t="shared" si="9"/>
        <v>0</v>
      </c>
      <c r="J54" s="64">
        <f t="shared" si="9"/>
        <v>0</v>
      </c>
      <c r="K54" s="64">
        <f t="shared" si="9"/>
        <v>0</v>
      </c>
    </row>
    <row r="55" spans="1:11" ht="15" customHeight="1">
      <c r="A55" s="11" t="s">
        <v>391</v>
      </c>
      <c r="B55" s="6" t="s">
        <v>259</v>
      </c>
      <c r="C55" s="64"/>
      <c r="D55" s="64"/>
      <c r="E55" s="64"/>
      <c r="F55" s="64">
        <f t="shared" si="0"/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</row>
    <row r="56" spans="1:11" ht="15" customHeight="1">
      <c r="A56" s="11" t="s">
        <v>392</v>
      </c>
      <c r="B56" s="6" t="s">
        <v>260</v>
      </c>
      <c r="C56" s="64"/>
      <c r="D56" s="64"/>
      <c r="E56" s="64"/>
      <c r="F56" s="64">
        <f t="shared" si="0"/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</row>
    <row r="57" spans="1:11" ht="15" customHeight="1">
      <c r="A57" s="11" t="s">
        <v>261</v>
      </c>
      <c r="B57" s="6" t="s">
        <v>262</v>
      </c>
      <c r="C57" s="64"/>
      <c r="D57" s="64"/>
      <c r="E57" s="64"/>
      <c r="F57" s="64">
        <f t="shared" si="0"/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</row>
    <row r="58" spans="1:11" ht="15" customHeight="1">
      <c r="A58" s="11" t="s">
        <v>393</v>
      </c>
      <c r="B58" s="6" t="s">
        <v>263</v>
      </c>
      <c r="C58" s="64"/>
      <c r="D58" s="64"/>
      <c r="E58" s="64"/>
      <c r="F58" s="64">
        <f t="shared" si="0"/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</row>
    <row r="59" spans="1:11" ht="15" customHeight="1">
      <c r="A59" s="11" t="s">
        <v>264</v>
      </c>
      <c r="B59" s="6" t="s">
        <v>265</v>
      </c>
      <c r="C59" s="64"/>
      <c r="D59" s="64"/>
      <c r="E59" s="64"/>
      <c r="F59" s="64">
        <f t="shared" si="0"/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</row>
    <row r="60" spans="1:11" ht="15" customHeight="1">
      <c r="A60" s="32" t="s">
        <v>414</v>
      </c>
      <c r="B60" s="42" t="s">
        <v>266</v>
      </c>
      <c r="C60" s="64">
        <f aca="true" t="shared" si="10" ref="C60:K60">SUM(C55:C59)</f>
        <v>0</v>
      </c>
      <c r="D60" s="64">
        <f t="shared" si="10"/>
        <v>0</v>
      </c>
      <c r="E60" s="64">
        <f t="shared" si="10"/>
        <v>0</v>
      </c>
      <c r="F60" s="64">
        <f t="shared" si="10"/>
        <v>0</v>
      </c>
      <c r="G60" s="64">
        <f t="shared" si="10"/>
        <v>0</v>
      </c>
      <c r="H60" s="64">
        <f t="shared" si="10"/>
        <v>0</v>
      </c>
      <c r="I60" s="64">
        <f t="shared" si="10"/>
        <v>0</v>
      </c>
      <c r="J60" s="64">
        <f t="shared" si="10"/>
        <v>0</v>
      </c>
      <c r="K60" s="64">
        <f t="shared" si="10"/>
        <v>0</v>
      </c>
    </row>
    <row r="61" spans="1:11" ht="15" customHeight="1">
      <c r="A61" s="11" t="s">
        <v>272</v>
      </c>
      <c r="B61" s="6" t="s">
        <v>273</v>
      </c>
      <c r="C61" s="64"/>
      <c r="D61" s="64"/>
      <c r="E61" s="64"/>
      <c r="F61" s="64">
        <f t="shared" si="0"/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</row>
    <row r="62" spans="1:11" ht="15" customHeight="1">
      <c r="A62" s="5" t="s">
        <v>396</v>
      </c>
      <c r="B62" s="6" t="s">
        <v>274</v>
      </c>
      <c r="C62" s="64"/>
      <c r="D62" s="64"/>
      <c r="E62" s="64"/>
      <c r="F62" s="64">
        <f t="shared" si="0"/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</row>
    <row r="63" spans="1:11" ht="15" customHeight="1">
      <c r="A63" s="11" t="s">
        <v>397</v>
      </c>
      <c r="B63" s="6" t="s">
        <v>275</v>
      </c>
      <c r="C63" s="64"/>
      <c r="D63" s="64"/>
      <c r="E63" s="64"/>
      <c r="F63" s="64">
        <f t="shared" si="0"/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</row>
    <row r="64" spans="1:11" ht="15" customHeight="1">
      <c r="A64" s="32" t="s">
        <v>417</v>
      </c>
      <c r="B64" s="42" t="s">
        <v>276</v>
      </c>
      <c r="C64" s="54">
        <f aca="true" t="shared" si="11" ref="C64:K64">SUM(C61:C63)</f>
        <v>0</v>
      </c>
      <c r="D64" s="54">
        <f t="shared" si="11"/>
        <v>0</v>
      </c>
      <c r="E64" s="54">
        <f t="shared" si="11"/>
        <v>0</v>
      </c>
      <c r="F64" s="54">
        <f t="shared" si="11"/>
        <v>0</v>
      </c>
      <c r="G64" s="54">
        <f t="shared" si="11"/>
        <v>0</v>
      </c>
      <c r="H64" s="54">
        <f t="shared" si="11"/>
        <v>0</v>
      </c>
      <c r="I64" s="54">
        <f t="shared" si="11"/>
        <v>0</v>
      </c>
      <c r="J64" s="54">
        <f t="shared" si="11"/>
        <v>0</v>
      </c>
      <c r="K64" s="54">
        <f t="shared" si="11"/>
        <v>0</v>
      </c>
    </row>
    <row r="65" spans="1:11" ht="15" customHeight="1">
      <c r="A65" s="47" t="s">
        <v>5</v>
      </c>
      <c r="B65" s="48"/>
      <c r="C65" s="54">
        <f aca="true" t="shared" si="12" ref="C65:K65">SUM(C64,C60,C54)</f>
        <v>0</v>
      </c>
      <c r="D65" s="54">
        <f t="shared" si="12"/>
        <v>0</v>
      </c>
      <c r="E65" s="54">
        <f t="shared" si="12"/>
        <v>0</v>
      </c>
      <c r="F65" s="54">
        <f t="shared" si="12"/>
        <v>0</v>
      </c>
      <c r="G65" s="54">
        <f t="shared" si="12"/>
        <v>0</v>
      </c>
      <c r="H65" s="54">
        <v>0</v>
      </c>
      <c r="I65" s="54">
        <f t="shared" si="12"/>
        <v>0</v>
      </c>
      <c r="J65" s="54">
        <f t="shared" si="12"/>
        <v>0</v>
      </c>
      <c r="K65" s="54">
        <f t="shared" si="12"/>
        <v>0</v>
      </c>
    </row>
    <row r="66" spans="1:11" ht="15.75">
      <c r="A66" s="39" t="s">
        <v>416</v>
      </c>
      <c r="B66" s="28" t="s">
        <v>277</v>
      </c>
      <c r="C66" s="54">
        <f aca="true" t="shared" si="13" ref="C66:K66">SUM(C48,C65)</f>
        <v>10</v>
      </c>
      <c r="D66" s="54">
        <f t="shared" si="13"/>
        <v>150</v>
      </c>
      <c r="E66" s="54">
        <f t="shared" si="13"/>
        <v>0</v>
      </c>
      <c r="F66" s="54">
        <f t="shared" si="13"/>
        <v>160</v>
      </c>
      <c r="G66" s="54">
        <f t="shared" si="13"/>
        <v>1014</v>
      </c>
      <c r="H66" s="54">
        <f t="shared" si="13"/>
        <v>1014</v>
      </c>
      <c r="I66" s="54">
        <f t="shared" si="13"/>
        <v>0</v>
      </c>
      <c r="J66" s="54">
        <f t="shared" si="13"/>
        <v>1014</v>
      </c>
      <c r="K66" s="54">
        <f t="shared" si="13"/>
        <v>0</v>
      </c>
    </row>
    <row r="67" spans="1:11" ht="15.75">
      <c r="A67" s="50" t="s">
        <v>6</v>
      </c>
      <c r="B67" s="49"/>
      <c r="C67" s="64">
        <f>C48-'4.K.sz.mell.'!C74</f>
        <v>-6741</v>
      </c>
      <c r="D67" s="64">
        <f>D48-'4.K.sz.mell.'!D74</f>
        <v>-536</v>
      </c>
      <c r="E67" s="64">
        <f>E48-'4.K.sz.mell.'!E74</f>
        <v>0</v>
      </c>
      <c r="F67" s="64">
        <f>F48-'4.K.sz.mell.'!F74</f>
        <v>-7277</v>
      </c>
      <c r="G67" s="64">
        <f>G48-'4.K.sz.mell.'!G74</f>
        <v>-8207</v>
      </c>
      <c r="H67" s="64">
        <f>H48-'4.K.sz.mell.'!H74</f>
        <v>-8169</v>
      </c>
      <c r="I67" s="64">
        <f>I48-'4.K.sz.mell.'!I74</f>
        <v>-7246</v>
      </c>
      <c r="J67" s="64">
        <f>J48-'4.K.sz.mell.'!J74</f>
        <v>-923</v>
      </c>
      <c r="K67" s="64">
        <f>K48-'4.K.sz.mell.'!K74</f>
        <v>0</v>
      </c>
    </row>
    <row r="68" spans="1:11" ht="15.75">
      <c r="A68" s="50" t="s">
        <v>7</v>
      </c>
      <c r="B68" s="49"/>
      <c r="C68" s="64">
        <f>C65-'4.K.sz.mell.'!C97</f>
        <v>-265</v>
      </c>
      <c r="D68" s="64">
        <f>D65-'4.K.sz.mell.'!D97</f>
        <v>0</v>
      </c>
      <c r="E68" s="64">
        <f>E65-'4.K.sz.mell.'!E97</f>
        <v>0</v>
      </c>
      <c r="F68" s="64">
        <f>F65-'4.K.sz.mell.'!F97</f>
        <v>-265</v>
      </c>
      <c r="G68" s="64">
        <f>G65-'4.K.sz.mell.'!G97</f>
        <v>0</v>
      </c>
      <c r="H68" s="64">
        <f>H65-'4.K.sz.mell.'!H97</f>
        <v>0</v>
      </c>
      <c r="I68" s="64">
        <f>I65-'4.K.sz.mell.'!I97</f>
        <v>0</v>
      </c>
      <c r="J68" s="64">
        <f>J65-'4.K.sz.mell.'!J97</f>
        <v>0</v>
      </c>
      <c r="K68" s="64">
        <f>K65-'4.K.sz.mell.'!K97</f>
        <v>0</v>
      </c>
    </row>
    <row r="69" spans="1:11" ht="15">
      <c r="A69" s="30" t="s">
        <v>398</v>
      </c>
      <c r="B69" s="5" t="s">
        <v>278</v>
      </c>
      <c r="C69" s="64"/>
      <c r="D69" s="64"/>
      <c r="E69" s="64"/>
      <c r="F69" s="64">
        <f t="shared" si="0"/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</row>
    <row r="70" spans="1:11" ht="15">
      <c r="A70" s="11" t="s">
        <v>279</v>
      </c>
      <c r="B70" s="5" t="s">
        <v>280</v>
      </c>
      <c r="C70" s="64"/>
      <c r="D70" s="64"/>
      <c r="E70" s="64"/>
      <c r="F70" s="64">
        <f t="shared" si="0"/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</row>
    <row r="71" spans="1:11" ht="15">
      <c r="A71" s="30" t="s">
        <v>399</v>
      </c>
      <c r="B71" s="5" t="s">
        <v>281</v>
      </c>
      <c r="C71" s="64"/>
      <c r="D71" s="64"/>
      <c r="E71" s="64"/>
      <c r="F71" s="64">
        <f aca="true" t="shared" si="14" ref="F71:F94">SUM(C71:E71)</f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</row>
    <row r="72" spans="1:11" ht="15">
      <c r="A72" s="13" t="s">
        <v>418</v>
      </c>
      <c r="B72" s="7" t="s">
        <v>282</v>
      </c>
      <c r="C72" s="64"/>
      <c r="D72" s="64"/>
      <c r="E72" s="64"/>
      <c r="F72" s="64">
        <f t="shared" si="14"/>
        <v>0</v>
      </c>
      <c r="G72" s="64">
        <f>SUM(D72:F72)</f>
        <v>0</v>
      </c>
      <c r="H72" s="64">
        <v>0</v>
      </c>
      <c r="I72" s="64">
        <f>SUM(E72:G72)</f>
        <v>0</v>
      </c>
      <c r="J72" s="64">
        <f>SUM(F72:I72)</f>
        <v>0</v>
      </c>
      <c r="K72" s="64">
        <f>SUM(G72:J72)</f>
        <v>0</v>
      </c>
    </row>
    <row r="73" spans="1:11" ht="15">
      <c r="A73" s="11" t="s">
        <v>400</v>
      </c>
      <c r="B73" s="5" t="s">
        <v>283</v>
      </c>
      <c r="C73" s="64"/>
      <c r="D73" s="64"/>
      <c r="E73" s="64"/>
      <c r="F73" s="64">
        <f t="shared" si="14"/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</row>
    <row r="74" spans="1:11" ht="15">
      <c r="A74" s="30" t="s">
        <v>284</v>
      </c>
      <c r="B74" s="5" t="s">
        <v>285</v>
      </c>
      <c r="C74" s="64"/>
      <c r="D74" s="64"/>
      <c r="E74" s="64"/>
      <c r="F74" s="64">
        <f t="shared" si="14"/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</row>
    <row r="75" spans="1:11" ht="15">
      <c r="A75" s="11" t="s">
        <v>401</v>
      </c>
      <c r="B75" s="5" t="s">
        <v>286</v>
      </c>
      <c r="C75" s="64"/>
      <c r="D75" s="64"/>
      <c r="E75" s="64"/>
      <c r="F75" s="64">
        <f t="shared" si="14"/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</row>
    <row r="76" spans="1:11" ht="15">
      <c r="A76" s="30" t="s">
        <v>287</v>
      </c>
      <c r="B76" s="5" t="s">
        <v>288</v>
      </c>
      <c r="C76" s="64"/>
      <c r="D76" s="64"/>
      <c r="E76" s="64"/>
      <c r="F76" s="64">
        <f t="shared" si="14"/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</row>
    <row r="77" spans="1:11" ht="15">
      <c r="A77" s="12" t="s">
        <v>419</v>
      </c>
      <c r="B77" s="7" t="s">
        <v>289</v>
      </c>
      <c r="C77" s="64"/>
      <c r="D77" s="64"/>
      <c r="E77" s="64"/>
      <c r="F77" s="64">
        <f t="shared" si="14"/>
        <v>0</v>
      </c>
      <c r="G77" s="64">
        <f>SUM(D77:F77)</f>
        <v>0</v>
      </c>
      <c r="H77" s="64">
        <v>0</v>
      </c>
      <c r="I77" s="64">
        <f>SUM(E77:G77)</f>
        <v>0</v>
      </c>
      <c r="J77" s="64">
        <f>SUM(F77:I77)</f>
        <v>0</v>
      </c>
      <c r="K77" s="64">
        <f>SUM(G77:J77)</f>
        <v>0</v>
      </c>
    </row>
    <row r="78" spans="1:11" ht="15">
      <c r="A78" s="5" t="s">
        <v>456</v>
      </c>
      <c r="B78" s="5" t="s">
        <v>290</v>
      </c>
      <c r="C78" s="64"/>
      <c r="D78" s="64"/>
      <c r="E78" s="64"/>
      <c r="F78" s="64">
        <f t="shared" si="14"/>
        <v>0</v>
      </c>
      <c r="G78" s="64">
        <v>7</v>
      </c>
      <c r="H78" s="64">
        <v>7</v>
      </c>
      <c r="I78" s="64">
        <v>7</v>
      </c>
      <c r="J78" s="64">
        <v>0</v>
      </c>
      <c r="K78" s="64">
        <v>0</v>
      </c>
    </row>
    <row r="79" spans="1:11" ht="15">
      <c r="A79" s="5" t="s">
        <v>457</v>
      </c>
      <c r="B79" s="5" t="s">
        <v>290</v>
      </c>
      <c r="C79" s="64"/>
      <c r="D79" s="64"/>
      <c r="E79" s="64"/>
      <c r="F79" s="64">
        <f t="shared" si="14"/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</row>
    <row r="80" spans="1:11" ht="15">
      <c r="A80" s="5" t="s">
        <v>454</v>
      </c>
      <c r="B80" s="5" t="s">
        <v>291</v>
      </c>
      <c r="C80" s="64"/>
      <c r="D80" s="64"/>
      <c r="E80" s="64"/>
      <c r="F80" s="64">
        <f t="shared" si="14"/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</row>
    <row r="81" spans="1:11" ht="15">
      <c r="A81" s="5" t="s">
        <v>455</v>
      </c>
      <c r="B81" s="5" t="s">
        <v>291</v>
      </c>
      <c r="C81" s="64"/>
      <c r="D81" s="64"/>
      <c r="E81" s="64"/>
      <c r="F81" s="64">
        <f t="shared" si="14"/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</row>
    <row r="82" spans="1:11" ht="15">
      <c r="A82" s="7" t="s">
        <v>420</v>
      </c>
      <c r="B82" s="7" t="s">
        <v>292</v>
      </c>
      <c r="C82" s="54">
        <f aca="true" t="shared" si="15" ref="C82:K82">SUM(C78:C81)</f>
        <v>0</v>
      </c>
      <c r="D82" s="54">
        <f t="shared" si="15"/>
        <v>0</v>
      </c>
      <c r="E82" s="54">
        <f t="shared" si="15"/>
        <v>0</v>
      </c>
      <c r="F82" s="54">
        <f t="shared" si="15"/>
        <v>0</v>
      </c>
      <c r="G82" s="54">
        <f t="shared" si="15"/>
        <v>7</v>
      </c>
      <c r="H82" s="54">
        <f t="shared" si="15"/>
        <v>7</v>
      </c>
      <c r="I82" s="54">
        <f t="shared" si="15"/>
        <v>7</v>
      </c>
      <c r="J82" s="54">
        <f t="shared" si="15"/>
        <v>0</v>
      </c>
      <c r="K82" s="54">
        <f t="shared" si="15"/>
        <v>0</v>
      </c>
    </row>
    <row r="83" spans="1:11" ht="15">
      <c r="A83" s="30" t="s">
        <v>293</v>
      </c>
      <c r="B83" s="5" t="s">
        <v>294</v>
      </c>
      <c r="C83" s="64"/>
      <c r="D83" s="64"/>
      <c r="E83" s="64"/>
      <c r="F83" s="64">
        <f t="shared" si="14"/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</row>
    <row r="84" spans="1:11" ht="15">
      <c r="A84" s="30" t="s">
        <v>295</v>
      </c>
      <c r="B84" s="5" t="s">
        <v>296</v>
      </c>
      <c r="C84" s="64"/>
      <c r="D84" s="64"/>
      <c r="E84" s="64"/>
      <c r="F84" s="64">
        <f t="shared" si="14"/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</row>
    <row r="85" spans="1:11" ht="15">
      <c r="A85" s="30" t="s">
        <v>297</v>
      </c>
      <c r="B85" s="5" t="s">
        <v>298</v>
      </c>
      <c r="C85" s="64">
        <v>7006</v>
      </c>
      <c r="D85" s="64">
        <v>536</v>
      </c>
      <c r="E85" s="64"/>
      <c r="F85" s="64">
        <f t="shared" si="14"/>
        <v>7542</v>
      </c>
      <c r="G85" s="64">
        <v>8200</v>
      </c>
      <c r="H85" s="64">
        <v>8175</v>
      </c>
      <c r="I85" s="64">
        <v>7252</v>
      </c>
      <c r="J85" s="64">
        <v>923</v>
      </c>
      <c r="K85" s="64">
        <v>0</v>
      </c>
    </row>
    <row r="86" spans="1:11" ht="15">
      <c r="A86" s="30" t="s">
        <v>299</v>
      </c>
      <c r="B86" s="5" t="s">
        <v>300</v>
      </c>
      <c r="C86" s="64"/>
      <c r="D86" s="64"/>
      <c r="E86" s="64"/>
      <c r="F86" s="64">
        <f t="shared" si="14"/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</row>
    <row r="87" spans="1:11" ht="15">
      <c r="A87" s="11" t="s">
        <v>402</v>
      </c>
      <c r="B87" s="5" t="s">
        <v>301</v>
      </c>
      <c r="C87" s="64"/>
      <c r="D87" s="64"/>
      <c r="E87" s="64"/>
      <c r="F87" s="64">
        <f t="shared" si="14"/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</row>
    <row r="88" spans="1:11" ht="15">
      <c r="A88" s="13" t="s">
        <v>421</v>
      </c>
      <c r="B88" s="7" t="s">
        <v>302</v>
      </c>
      <c r="C88" s="54">
        <f aca="true" t="shared" si="16" ref="C88:K88">SUM(C72,C77,C82,C83:C87)</f>
        <v>7006</v>
      </c>
      <c r="D88" s="54">
        <f t="shared" si="16"/>
        <v>536</v>
      </c>
      <c r="E88" s="54">
        <f t="shared" si="16"/>
        <v>0</v>
      </c>
      <c r="F88" s="54">
        <f t="shared" si="16"/>
        <v>7542</v>
      </c>
      <c r="G88" s="54">
        <f t="shared" si="16"/>
        <v>8207</v>
      </c>
      <c r="H88" s="54">
        <f t="shared" si="16"/>
        <v>8182</v>
      </c>
      <c r="I88" s="54">
        <f t="shared" si="16"/>
        <v>7259</v>
      </c>
      <c r="J88" s="54">
        <f t="shared" si="16"/>
        <v>923</v>
      </c>
      <c r="K88" s="54">
        <f t="shared" si="16"/>
        <v>0</v>
      </c>
    </row>
    <row r="89" spans="1:11" ht="15">
      <c r="A89" s="11" t="s">
        <v>303</v>
      </c>
      <c r="B89" s="5" t="s">
        <v>304</v>
      </c>
      <c r="C89" s="64"/>
      <c r="D89" s="64"/>
      <c r="E89" s="64"/>
      <c r="F89" s="64">
        <f t="shared" si="14"/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</row>
    <row r="90" spans="1:11" ht="15">
      <c r="A90" s="11" t="s">
        <v>305</v>
      </c>
      <c r="B90" s="5" t="s">
        <v>306</v>
      </c>
      <c r="C90" s="64"/>
      <c r="D90" s="64"/>
      <c r="E90" s="64"/>
      <c r="F90" s="64">
        <f t="shared" si="14"/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</row>
    <row r="91" spans="1:11" ht="15">
      <c r="A91" s="30" t="s">
        <v>307</v>
      </c>
      <c r="B91" s="5" t="s">
        <v>308</v>
      </c>
      <c r="C91" s="64"/>
      <c r="D91" s="64"/>
      <c r="E91" s="64"/>
      <c r="F91" s="64">
        <f t="shared" si="14"/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</row>
    <row r="92" spans="1:11" ht="15">
      <c r="A92" s="30" t="s">
        <v>403</v>
      </c>
      <c r="B92" s="5" t="s">
        <v>309</v>
      </c>
      <c r="C92" s="64"/>
      <c r="D92" s="64"/>
      <c r="E92" s="64"/>
      <c r="F92" s="64">
        <f t="shared" si="14"/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</row>
    <row r="93" spans="1:11" ht="15">
      <c r="A93" s="12" t="s">
        <v>422</v>
      </c>
      <c r="B93" s="7" t="s">
        <v>310</v>
      </c>
      <c r="C93" s="64"/>
      <c r="D93" s="64"/>
      <c r="E93" s="64"/>
      <c r="F93" s="64">
        <f t="shared" si="14"/>
        <v>0</v>
      </c>
      <c r="G93" s="64">
        <f>SUM(D93:F93)</f>
        <v>0</v>
      </c>
      <c r="H93" s="64">
        <v>0</v>
      </c>
      <c r="I93" s="64">
        <f>SUM(E93:G93)</f>
        <v>0</v>
      </c>
      <c r="J93" s="64">
        <f>SUM(F93:I93)</f>
        <v>0</v>
      </c>
      <c r="K93" s="64">
        <f>SUM(G93:J93)</f>
        <v>0</v>
      </c>
    </row>
    <row r="94" spans="1:11" ht="15">
      <c r="A94" s="13" t="s">
        <v>311</v>
      </c>
      <c r="B94" s="7" t="s">
        <v>312</v>
      </c>
      <c r="C94" s="64"/>
      <c r="D94" s="64"/>
      <c r="E94" s="64"/>
      <c r="F94" s="64">
        <f t="shared" si="14"/>
        <v>0</v>
      </c>
      <c r="G94" s="64">
        <f>SUM(D94:F94)</f>
        <v>0</v>
      </c>
      <c r="H94" s="64">
        <v>0</v>
      </c>
      <c r="I94" s="64">
        <f>SUM(E94:G94)</f>
        <v>0</v>
      </c>
      <c r="J94" s="64">
        <f>SUM(F94:I94)</f>
        <v>0</v>
      </c>
      <c r="K94" s="64">
        <f>SUM(G94:J94)</f>
        <v>0</v>
      </c>
    </row>
    <row r="95" spans="1:11" ht="15.75">
      <c r="A95" s="33" t="s">
        <v>423</v>
      </c>
      <c r="B95" s="34" t="s">
        <v>313</v>
      </c>
      <c r="C95" s="54">
        <f aca="true" t="shared" si="17" ref="C95:K95">SUM(C88,C93,C94)</f>
        <v>7006</v>
      </c>
      <c r="D95" s="54">
        <f t="shared" si="17"/>
        <v>536</v>
      </c>
      <c r="E95" s="54">
        <f t="shared" si="17"/>
        <v>0</v>
      </c>
      <c r="F95" s="54">
        <f t="shared" si="17"/>
        <v>7542</v>
      </c>
      <c r="G95" s="54">
        <f t="shared" si="17"/>
        <v>8207</v>
      </c>
      <c r="H95" s="54">
        <f t="shared" si="17"/>
        <v>8182</v>
      </c>
      <c r="I95" s="54">
        <f t="shared" si="17"/>
        <v>7259</v>
      </c>
      <c r="J95" s="54">
        <f t="shared" si="17"/>
        <v>923</v>
      </c>
      <c r="K95" s="54">
        <f t="shared" si="17"/>
        <v>0</v>
      </c>
    </row>
    <row r="96" spans="1:11" ht="15.75">
      <c r="A96" s="37" t="s">
        <v>405</v>
      </c>
      <c r="B96" s="38"/>
      <c r="C96" s="54">
        <f aca="true" t="shared" si="18" ref="C96:K96">SUM(C66,C95)</f>
        <v>7016</v>
      </c>
      <c r="D96" s="54">
        <f t="shared" si="18"/>
        <v>686</v>
      </c>
      <c r="E96" s="54">
        <f t="shared" si="18"/>
        <v>0</v>
      </c>
      <c r="F96" s="54">
        <f t="shared" si="18"/>
        <v>7702</v>
      </c>
      <c r="G96" s="54">
        <f t="shared" si="18"/>
        <v>9221</v>
      </c>
      <c r="H96" s="54">
        <f t="shared" si="18"/>
        <v>9196</v>
      </c>
      <c r="I96" s="54">
        <f t="shared" si="18"/>
        <v>7259</v>
      </c>
      <c r="J96" s="54">
        <f t="shared" si="18"/>
        <v>1937</v>
      </c>
      <c r="K96" s="54">
        <f t="shared" si="18"/>
        <v>0</v>
      </c>
    </row>
  </sheetData>
  <sheetProtection/>
  <mergeCells count="2">
    <mergeCell ref="A1:K1"/>
    <mergeCell ref="A2:K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2.00390625" style="169" customWidth="1"/>
    <col min="2" max="4" width="17.7109375" style="170" customWidth="1"/>
    <col min="5" max="5" width="21.00390625" style="169" customWidth="1"/>
    <col min="6" max="16384" width="9.140625" style="169" customWidth="1"/>
  </cols>
  <sheetData>
    <row r="1" spans="1:5" s="168" customFormat="1" ht="23.25" customHeight="1">
      <c r="A1" s="224" t="s">
        <v>601</v>
      </c>
      <c r="B1" s="224"/>
      <c r="C1" s="224"/>
      <c r="D1" s="224"/>
      <c r="E1" s="224"/>
    </row>
    <row r="2" spans="1:5" s="168" customFormat="1" ht="21" customHeight="1">
      <c r="A2" s="225" t="s">
        <v>602</v>
      </c>
      <c r="B2" s="225"/>
      <c r="C2" s="225"/>
      <c r="D2" s="225"/>
      <c r="E2" s="225"/>
    </row>
    <row r="4" ht="15">
      <c r="E4" s="171" t="s">
        <v>603</v>
      </c>
    </row>
    <row r="5" spans="1:5" s="174" customFormat="1" ht="34.5" customHeight="1">
      <c r="A5" s="172" t="s">
        <v>460</v>
      </c>
      <c r="B5" s="173" t="s">
        <v>604</v>
      </c>
      <c r="C5" s="173" t="s">
        <v>605</v>
      </c>
      <c r="D5" s="173" t="s">
        <v>606</v>
      </c>
      <c r="E5" s="173" t="s">
        <v>607</v>
      </c>
    </row>
    <row r="6" spans="1:5" ht="18" customHeight="1">
      <c r="A6" s="175" t="s">
        <v>608</v>
      </c>
      <c r="B6" s="176">
        <f>SUM(B7:B10)</f>
        <v>9</v>
      </c>
      <c r="C6" s="176">
        <f>SUM(C7:C10)</f>
        <v>7</v>
      </c>
      <c r="D6" s="176">
        <f>SUM(D7:D10)</f>
        <v>40062</v>
      </c>
      <c r="E6" s="176">
        <f>SUM(B6:D6)</f>
        <v>40078</v>
      </c>
    </row>
    <row r="7" spans="1:5" ht="25.5">
      <c r="A7" s="177" t="s">
        <v>609</v>
      </c>
      <c r="B7" s="178">
        <v>9</v>
      </c>
      <c r="C7" s="178">
        <v>7</v>
      </c>
      <c r="D7" s="178">
        <v>39782</v>
      </c>
      <c r="E7" s="179">
        <f>SUM(B7:D7)</f>
        <v>39798</v>
      </c>
    </row>
    <row r="8" spans="1:5" ht="15">
      <c r="A8" s="177" t="s">
        <v>610</v>
      </c>
      <c r="B8" s="178">
        <v>0</v>
      </c>
      <c r="C8" s="178">
        <v>0</v>
      </c>
      <c r="D8" s="178"/>
      <c r="E8" s="179">
        <f aca="true" t="shared" si="0" ref="E8:E20">SUM(B8:D8)</f>
        <v>0</v>
      </c>
    </row>
    <row r="9" spans="1:5" ht="15">
      <c r="A9" s="177" t="s">
        <v>611</v>
      </c>
      <c r="B9" s="178">
        <v>0</v>
      </c>
      <c r="C9" s="178">
        <v>0</v>
      </c>
      <c r="D9" s="178">
        <v>280</v>
      </c>
      <c r="E9" s="179">
        <f t="shared" si="0"/>
        <v>280</v>
      </c>
    </row>
    <row r="10" spans="1:5" ht="15">
      <c r="A10" s="177" t="s">
        <v>612</v>
      </c>
      <c r="B10" s="178">
        <v>0</v>
      </c>
      <c r="C10" s="178">
        <v>0</v>
      </c>
      <c r="D10" s="178"/>
      <c r="E10" s="179">
        <f t="shared" si="0"/>
        <v>0</v>
      </c>
    </row>
    <row r="11" spans="1:5" ht="18.75" customHeight="1">
      <c r="A11" s="175" t="s">
        <v>623</v>
      </c>
      <c r="B11" s="176"/>
      <c r="C11" s="176"/>
      <c r="D11" s="176"/>
      <c r="E11" s="176"/>
    </row>
    <row r="12" spans="1:5" ht="18" customHeight="1">
      <c r="A12" s="180" t="s">
        <v>613</v>
      </c>
      <c r="B12" s="179">
        <v>28513</v>
      </c>
      <c r="C12" s="179">
        <v>9189</v>
      </c>
      <c r="D12" s="179">
        <v>337410</v>
      </c>
      <c r="E12" s="179">
        <f t="shared" si="0"/>
        <v>375112</v>
      </c>
    </row>
    <row r="13" spans="1:5" ht="18" customHeight="1">
      <c r="A13" s="180" t="s">
        <v>614</v>
      </c>
      <c r="B13" s="179">
        <v>28511</v>
      </c>
      <c r="C13" s="179">
        <v>9183</v>
      </c>
      <c r="D13" s="179">
        <v>335084</v>
      </c>
      <c r="E13" s="179">
        <f t="shared" si="0"/>
        <v>372778</v>
      </c>
    </row>
    <row r="14" spans="1:5" ht="18" customHeight="1">
      <c r="A14" s="180" t="s">
        <v>615</v>
      </c>
      <c r="B14" s="179">
        <v>0</v>
      </c>
      <c r="C14" s="179">
        <v>0</v>
      </c>
      <c r="D14" s="179">
        <v>-803</v>
      </c>
      <c r="E14" s="179">
        <f t="shared" si="0"/>
        <v>-803</v>
      </c>
    </row>
    <row r="15" spans="1:5" ht="18" customHeight="1">
      <c r="A15" s="180" t="s">
        <v>616</v>
      </c>
      <c r="B15" s="179">
        <v>0</v>
      </c>
      <c r="C15" s="179">
        <v>0</v>
      </c>
      <c r="D15" s="179">
        <v>-1799</v>
      </c>
      <c r="E15" s="179">
        <f t="shared" si="0"/>
        <v>-1799</v>
      </c>
    </row>
    <row r="16" spans="1:5" ht="18.75" customHeight="1">
      <c r="A16" s="181" t="s">
        <v>617</v>
      </c>
      <c r="B16" s="182">
        <f>SUM(B6+B12-B13-B14+B15)</f>
        <v>11</v>
      </c>
      <c r="C16" s="182">
        <f>SUM(C6+C12-C13-C14+C15)</f>
        <v>13</v>
      </c>
      <c r="D16" s="182">
        <f>SUM(D6+D12-D13-D14+D15)</f>
        <v>41392</v>
      </c>
      <c r="E16" s="182">
        <f t="shared" si="0"/>
        <v>41416</v>
      </c>
    </row>
    <row r="17" spans="1:5" ht="25.5">
      <c r="A17" s="177" t="s">
        <v>609</v>
      </c>
      <c r="B17" s="178">
        <v>11</v>
      </c>
      <c r="C17" s="178">
        <v>13</v>
      </c>
      <c r="D17" s="178">
        <v>40953</v>
      </c>
      <c r="E17" s="179">
        <f t="shared" si="0"/>
        <v>40977</v>
      </c>
    </row>
    <row r="18" spans="1:5" ht="15">
      <c r="A18" s="177" t="s">
        <v>610</v>
      </c>
      <c r="B18" s="178">
        <v>0</v>
      </c>
      <c r="C18" s="178">
        <v>0</v>
      </c>
      <c r="D18" s="178">
        <v>0</v>
      </c>
      <c r="E18" s="179">
        <f t="shared" si="0"/>
        <v>0</v>
      </c>
    </row>
    <row r="19" spans="1:5" ht="15">
      <c r="A19" s="177" t="s">
        <v>611</v>
      </c>
      <c r="B19" s="178">
        <v>0</v>
      </c>
      <c r="C19" s="178">
        <v>0</v>
      </c>
      <c r="D19" s="178">
        <v>439</v>
      </c>
      <c r="E19" s="179">
        <f t="shared" si="0"/>
        <v>439</v>
      </c>
    </row>
    <row r="20" spans="1:5" ht="15">
      <c r="A20" s="177" t="s">
        <v>612</v>
      </c>
      <c r="B20" s="178">
        <v>0</v>
      </c>
      <c r="C20" s="178">
        <v>0</v>
      </c>
      <c r="D20" s="178">
        <v>0</v>
      </c>
      <c r="E20" s="179">
        <f t="shared" si="0"/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86.28125" style="0" customWidth="1"/>
    <col min="2" max="5" width="31.00390625" style="0" customWidth="1"/>
  </cols>
  <sheetData>
    <row r="1" spans="1:5" ht="25.5" customHeight="1">
      <c r="A1" s="229" t="s">
        <v>634</v>
      </c>
      <c r="B1" s="230"/>
      <c r="C1" s="230"/>
      <c r="D1" s="230"/>
      <c r="E1" s="230"/>
    </row>
    <row r="2" spans="1:5" ht="23.25" customHeight="1">
      <c r="A2" s="222" t="s">
        <v>479</v>
      </c>
      <c r="B2" s="231"/>
      <c r="C2" s="231"/>
      <c r="D2" s="231"/>
      <c r="E2" s="231"/>
    </row>
    <row r="3" ht="15">
      <c r="A3" s="1"/>
    </row>
    <row r="4" ht="15">
      <c r="A4" s="1"/>
    </row>
    <row r="5" spans="1:5" ht="51" customHeight="1">
      <c r="A5" s="45" t="s">
        <v>452</v>
      </c>
      <c r="B5" s="65" t="s">
        <v>453</v>
      </c>
      <c r="C5" s="65" t="s">
        <v>464</v>
      </c>
      <c r="D5" s="65" t="s">
        <v>465</v>
      </c>
      <c r="E5" s="62" t="s">
        <v>0</v>
      </c>
    </row>
    <row r="6" spans="1:5" ht="15" customHeight="1">
      <c r="A6" s="46" t="s">
        <v>426</v>
      </c>
      <c r="B6" s="66"/>
      <c r="C6" s="66">
        <v>1</v>
      </c>
      <c r="D6" s="66"/>
      <c r="E6" s="67">
        <f>SUM(B6:D6)</f>
        <v>1</v>
      </c>
    </row>
    <row r="7" spans="1:5" ht="15" customHeight="1">
      <c r="A7" s="46" t="s">
        <v>427</v>
      </c>
      <c r="B7" s="66"/>
      <c r="C7" s="66">
        <v>3</v>
      </c>
      <c r="D7" s="66"/>
      <c r="E7" s="67">
        <f aca="true" t="shared" si="0" ref="E7:E31">SUM(B7:D7)</f>
        <v>3</v>
      </c>
    </row>
    <row r="8" spans="1:5" ht="15" customHeight="1">
      <c r="A8" s="46" t="s">
        <v>428</v>
      </c>
      <c r="B8" s="66"/>
      <c r="C8" s="66">
        <v>2</v>
      </c>
      <c r="D8" s="66"/>
      <c r="E8" s="67">
        <f t="shared" si="0"/>
        <v>2</v>
      </c>
    </row>
    <row r="9" spans="1:5" ht="15" customHeight="1">
      <c r="A9" s="46" t="s">
        <v>429</v>
      </c>
      <c r="B9" s="66"/>
      <c r="C9" s="66">
        <v>1</v>
      </c>
      <c r="D9" s="66"/>
      <c r="E9" s="67">
        <f t="shared" si="0"/>
        <v>1</v>
      </c>
    </row>
    <row r="10" spans="1:5" ht="15" customHeight="1">
      <c r="A10" s="45" t="s">
        <v>447</v>
      </c>
      <c r="B10" s="67">
        <f>SUM(B6:B9)</f>
        <v>0</v>
      </c>
      <c r="C10" s="67">
        <f>SUM(C6:C9)</f>
        <v>7</v>
      </c>
      <c r="D10" s="67">
        <f>SUM(D6:D9)</f>
        <v>0</v>
      </c>
      <c r="E10" s="67">
        <f t="shared" si="0"/>
        <v>7</v>
      </c>
    </row>
    <row r="11" spans="1:5" ht="15" customHeight="1">
      <c r="A11" s="46" t="s">
        <v>430</v>
      </c>
      <c r="B11" s="66"/>
      <c r="C11" s="66"/>
      <c r="D11" s="66"/>
      <c r="E11" s="67">
        <f t="shared" si="0"/>
        <v>0</v>
      </c>
    </row>
    <row r="12" spans="1:5" ht="33" customHeight="1">
      <c r="A12" s="46" t="s">
        <v>431</v>
      </c>
      <c r="B12" s="66"/>
      <c r="C12" s="66"/>
      <c r="D12" s="66"/>
      <c r="E12" s="67">
        <f t="shared" si="0"/>
        <v>0</v>
      </c>
    </row>
    <row r="13" spans="1:5" ht="15" customHeight="1">
      <c r="A13" s="46" t="s">
        <v>432</v>
      </c>
      <c r="B13" s="66"/>
      <c r="C13" s="66"/>
      <c r="D13" s="66"/>
      <c r="E13" s="67">
        <f t="shared" si="0"/>
        <v>0</v>
      </c>
    </row>
    <row r="14" spans="1:5" ht="15" customHeight="1">
      <c r="A14" s="46" t="s">
        <v>433</v>
      </c>
      <c r="B14" s="66">
        <v>6</v>
      </c>
      <c r="C14" s="66"/>
      <c r="D14" s="66"/>
      <c r="E14" s="67">
        <f t="shared" si="0"/>
        <v>6</v>
      </c>
    </row>
    <row r="15" spans="1:5" ht="15" customHeight="1">
      <c r="A15" s="46" t="s">
        <v>434</v>
      </c>
      <c r="B15" s="66">
        <v>2</v>
      </c>
      <c r="C15" s="66"/>
      <c r="D15" s="66"/>
      <c r="E15" s="67">
        <f t="shared" si="0"/>
        <v>2</v>
      </c>
    </row>
    <row r="16" spans="1:5" ht="15" customHeight="1">
      <c r="A16" s="46" t="s">
        <v>435</v>
      </c>
      <c r="B16" s="66"/>
      <c r="C16" s="66"/>
      <c r="D16" s="66">
        <v>1</v>
      </c>
      <c r="E16" s="67">
        <f t="shared" si="0"/>
        <v>1</v>
      </c>
    </row>
    <row r="17" spans="1:5" ht="15" customHeight="1">
      <c r="A17" s="46" t="s">
        <v>436</v>
      </c>
      <c r="B17" s="66"/>
      <c r="C17" s="66"/>
      <c r="D17" s="66"/>
      <c r="E17" s="67">
        <f t="shared" si="0"/>
        <v>0</v>
      </c>
    </row>
    <row r="18" spans="1:5" ht="15" customHeight="1">
      <c r="A18" s="45" t="s">
        <v>448</v>
      </c>
      <c r="B18" s="67">
        <f>SUM(B11:B17)</f>
        <v>8</v>
      </c>
      <c r="C18" s="67">
        <f>SUM(C11:C17)</f>
        <v>0</v>
      </c>
      <c r="D18" s="67">
        <f>SUM(D11:D17)</f>
        <v>1</v>
      </c>
      <c r="E18" s="67">
        <f>SUM(E11:E17)</f>
        <v>9</v>
      </c>
    </row>
    <row r="19" spans="1:5" ht="15" customHeight="1">
      <c r="A19" s="46" t="s">
        <v>437</v>
      </c>
      <c r="B19" s="66">
        <v>1</v>
      </c>
      <c r="C19" s="66"/>
      <c r="D19" s="66"/>
      <c r="E19" s="67">
        <f t="shared" si="0"/>
        <v>1</v>
      </c>
    </row>
    <row r="20" spans="1:5" ht="15" customHeight="1">
      <c r="A20" s="46" t="s">
        <v>438</v>
      </c>
      <c r="B20" s="66"/>
      <c r="C20" s="66"/>
      <c r="D20" s="66"/>
      <c r="E20" s="67">
        <f t="shared" si="0"/>
        <v>0</v>
      </c>
    </row>
    <row r="21" spans="1:5" ht="15" customHeight="1">
      <c r="A21" s="46" t="s">
        <v>439</v>
      </c>
      <c r="B21" s="66">
        <v>6</v>
      </c>
      <c r="C21" s="66"/>
      <c r="D21" s="66"/>
      <c r="E21" s="67">
        <f t="shared" si="0"/>
        <v>6</v>
      </c>
    </row>
    <row r="22" spans="1:5" ht="15" customHeight="1">
      <c r="A22" s="45" t="s">
        <v>449</v>
      </c>
      <c r="B22" s="67">
        <f>SUM(B19:B21)</f>
        <v>7</v>
      </c>
      <c r="C22" s="67">
        <f>SUM(C19:C21)</f>
        <v>0</v>
      </c>
      <c r="D22" s="67">
        <f>SUM(D19:D21)</f>
        <v>0</v>
      </c>
      <c r="E22" s="67">
        <f>SUM(E19:E21)</f>
        <v>7</v>
      </c>
    </row>
    <row r="23" spans="1:5" ht="15" customHeight="1">
      <c r="A23" s="46" t="s">
        <v>440</v>
      </c>
      <c r="B23" s="66">
        <v>1</v>
      </c>
      <c r="C23" s="66"/>
      <c r="D23" s="66"/>
      <c r="E23" s="67">
        <f t="shared" si="0"/>
        <v>1</v>
      </c>
    </row>
    <row r="24" spans="1:5" ht="15" customHeight="1">
      <c r="A24" s="46" t="s">
        <v>441</v>
      </c>
      <c r="B24" s="66">
        <v>5</v>
      </c>
      <c r="C24" s="66"/>
      <c r="D24" s="66"/>
      <c r="E24" s="67">
        <f t="shared" si="0"/>
        <v>5</v>
      </c>
    </row>
    <row r="25" spans="1:5" ht="15" customHeight="1">
      <c r="A25" s="46" t="s">
        <v>442</v>
      </c>
      <c r="B25" s="66">
        <v>1</v>
      </c>
      <c r="C25" s="66"/>
      <c r="D25" s="66"/>
      <c r="E25" s="67">
        <f t="shared" si="0"/>
        <v>1</v>
      </c>
    </row>
    <row r="26" spans="1:5" ht="15" customHeight="1">
      <c r="A26" s="45" t="s">
        <v>450</v>
      </c>
      <c r="B26" s="67">
        <f>SUM(B23:B25)</f>
        <v>7</v>
      </c>
      <c r="C26" s="67">
        <f>SUM(C23:C25)</f>
        <v>0</v>
      </c>
      <c r="D26" s="67">
        <f>SUM(D23:D25)</f>
        <v>0</v>
      </c>
      <c r="E26" s="67">
        <f>SUM(E23:E25)</f>
        <v>7</v>
      </c>
    </row>
    <row r="27" spans="1:5" ht="37.5" customHeight="1">
      <c r="A27" s="45" t="s">
        <v>451</v>
      </c>
      <c r="B27" s="68">
        <f>SUM(B26,B22,B18,B10)</f>
        <v>22</v>
      </c>
      <c r="C27" s="68">
        <f>SUM(C26,C22,C18,C10)</f>
        <v>7</v>
      </c>
      <c r="D27" s="68">
        <f>SUM(D26,D22,D18,D10)</f>
        <v>1</v>
      </c>
      <c r="E27" s="68">
        <f>SUM(E26,E22,E18,E10)</f>
        <v>30</v>
      </c>
    </row>
    <row r="28" spans="1:5" ht="30" customHeight="1">
      <c r="A28" s="46" t="s">
        <v>443</v>
      </c>
      <c r="B28" s="66"/>
      <c r="C28" s="66"/>
      <c r="D28" s="66"/>
      <c r="E28" s="67">
        <f t="shared" si="0"/>
        <v>0</v>
      </c>
    </row>
    <row r="29" spans="1:5" ht="32.25" customHeight="1">
      <c r="A29" s="46" t="s">
        <v>444</v>
      </c>
      <c r="B29" s="66"/>
      <c r="C29" s="66"/>
      <c r="D29" s="66"/>
      <c r="E29" s="67">
        <f t="shared" si="0"/>
        <v>0</v>
      </c>
    </row>
    <row r="30" spans="1:5" ht="33.75" customHeight="1">
      <c r="A30" s="46" t="s">
        <v>445</v>
      </c>
      <c r="B30" s="66"/>
      <c r="C30" s="66"/>
      <c r="D30" s="66"/>
      <c r="E30" s="67">
        <f t="shared" si="0"/>
        <v>0</v>
      </c>
    </row>
    <row r="31" spans="1:5" ht="18.75" customHeight="1">
      <c r="A31" s="46" t="s">
        <v>446</v>
      </c>
      <c r="B31" s="66"/>
      <c r="C31" s="66"/>
      <c r="D31" s="66"/>
      <c r="E31" s="67">
        <f t="shared" si="0"/>
        <v>0</v>
      </c>
    </row>
    <row r="32" spans="1:5" ht="33" customHeight="1">
      <c r="A32" s="45" t="s">
        <v>8</v>
      </c>
      <c r="B32" s="67">
        <f>SUM(B27:B31)</f>
        <v>22</v>
      </c>
      <c r="C32" s="67">
        <f>SUM(C27:C31)</f>
        <v>7</v>
      </c>
      <c r="D32" s="67">
        <f>SUM(D27:D31)</f>
        <v>1</v>
      </c>
      <c r="E32" s="67">
        <f>SUM(E27:E31)</f>
        <v>30</v>
      </c>
    </row>
    <row r="33" spans="1:4" ht="15">
      <c r="A33" s="226"/>
      <c r="B33" s="227"/>
      <c r="C33" s="227"/>
      <c r="D33" s="227"/>
    </row>
    <row r="34" spans="1:4" ht="15">
      <c r="A34" s="228"/>
      <c r="B34" s="227"/>
      <c r="C34" s="227"/>
      <c r="D34" s="227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2016-06-02T07:15:31Z</cp:lastPrinted>
  <dcterms:created xsi:type="dcterms:W3CDTF">2014-01-03T21:48:14Z</dcterms:created>
  <dcterms:modified xsi:type="dcterms:W3CDTF">2016-06-02T10:17:42Z</dcterms:modified>
  <cp:category/>
  <cp:version/>
  <cp:contentType/>
  <cp:contentStatus/>
</cp:coreProperties>
</file>