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Rudolftelep\ei mód\"/>
    </mc:Choice>
  </mc:AlternateContent>
  <xr:revisionPtr revIDLastSave="0" documentId="13_ncr:1_{EB708E85-105A-407F-90D6-B6C948750CC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23" l="1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96" i="23"/>
  <c r="F97" i="23"/>
  <c r="F98" i="23"/>
  <c r="F99" i="23"/>
  <c r="F100" i="23"/>
  <c r="F101" i="23"/>
  <c r="F102" i="23"/>
  <c r="F103" i="23"/>
  <c r="F104" i="23"/>
  <c r="F105" i="23"/>
  <c r="F106" i="23"/>
  <c r="F107" i="23"/>
  <c r="F108" i="23"/>
  <c r="F109" i="23"/>
  <c r="F110" i="23"/>
  <c r="F5" i="23"/>
  <c r="E52" i="23" l="1"/>
  <c r="E43" i="23"/>
  <c r="E53" i="23" s="1"/>
  <c r="E18" i="23"/>
  <c r="E22" i="23"/>
  <c r="E27" i="23"/>
  <c r="E32" i="23"/>
  <c r="E34" i="23" s="1"/>
  <c r="E37" i="23"/>
  <c r="E39" i="23" s="1"/>
  <c r="E56" i="23"/>
  <c r="E62" i="23"/>
  <c r="E72" i="23"/>
  <c r="E85" i="23"/>
  <c r="E93" i="23"/>
  <c r="E98" i="23"/>
  <c r="E107" i="23"/>
  <c r="E63" i="23" l="1"/>
  <c r="E23" i="23"/>
  <c r="E108" i="23" l="1"/>
  <c r="E110" i="23" s="1"/>
  <c r="D22" i="23" l="1"/>
  <c r="D37" i="23"/>
  <c r="D39" i="23" s="1"/>
  <c r="D93" i="23"/>
  <c r="D62" i="23"/>
  <c r="D52" i="23"/>
  <c r="D43" i="23"/>
  <c r="D32" i="23"/>
  <c r="D34" i="23" s="1"/>
  <c r="D56" i="23"/>
  <c r="D18" i="23"/>
  <c r="D27" i="23"/>
  <c r="D72" i="23"/>
  <c r="D85" i="23"/>
  <c r="D98" i="23"/>
  <c r="D107" i="23"/>
  <c r="D23" i="23" l="1"/>
  <c r="D53" i="23"/>
  <c r="D63" i="23" s="1"/>
  <c r="D108" i="23" l="1"/>
  <c r="D110" i="23" s="1"/>
</calcChain>
</file>

<file path=xl/sharedStrings.xml><?xml version="1.0" encoding="utf-8"?>
<sst xmlns="http://schemas.openxmlformats.org/spreadsheetml/2006/main" count="328" uniqueCount="328">
  <si>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</si>
  <si>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</si>
  <si>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</si>
  <si>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</si>
  <si>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</si>
  <si>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</si>
  <si>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</si>
  <si>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</si>
  <si>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</si>
  <si>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</si>
  <si>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</si>
  <si>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</si>
  <si>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</si>
  <si>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</si>
  <si>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</si>
  <si>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</si>
  <si>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</si>
  <si>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</si>
  <si>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</si>
  <si>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</si>
  <si>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</si>
  <si>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</si>
  <si>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</si>
  <si>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</si>
  <si>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</si>
  <si>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</si>
  <si>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</si>
  <si>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</si>
  <si>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</si>
  <si>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</si>
  <si>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</si>
  <si>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</si>
  <si>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</si>
  <si>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</si>
  <si>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</si>
  <si>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</si>
  <si>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</si>
  <si>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</si>
  <si>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</si>
  <si>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</si>
  <si>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Árubeszerzés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</si>
  <si>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</si>
  <si>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</si>
  <si>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</si>
  <si>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</si>
  <si>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</si>
  <si>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</si>
  <si>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</si>
  <si>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</si>
  <si>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</si>
  <si>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</si>
  <si>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</si>
  <si>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</si>
  <si>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</si>
  <si>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</si>
  <si>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</si>
  <si>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</si>
  <si>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</si>
  <si>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</si>
  <si>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</si>
  <si>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</si>
  <si>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</si>
  <si>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</si>
  <si>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</si>
  <si>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</si>
  <si>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</si>
  <si>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</si>
  <si>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</si>
  <si>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</si>
  <si>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</si>
  <si>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</si>
  <si>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</si>
  <si>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</si>
  <si>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</si>
  <si>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</si>
  <si>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</si>
  <si>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</si>
  <si>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</si>
  <si>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</si>
  <si>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</si>
  <si>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</si>
  <si>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</si>
  <si>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</si>
  <si>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</si>
  <si>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</si>
  <si>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</si>
  <si>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</si>
  <si>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</si>
  <si>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</si>
  <si>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</si>
  <si>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</si>
  <si>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</si>
  <si>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</si>
  <si>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</si>
  <si>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</si>
  <si>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</si>
  <si>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</si>
  <si>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</si>
  <si>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</si>
  <si>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</si>
  <si>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</si>
  <si>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</si>
  <si>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</si>
  <si>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</si>
  <si>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</si>
  <si>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</si>
  <si>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</si>
  <si>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</si>
  <si>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</si>
  <si>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</si>
  <si>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</si>
  <si>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</si>
  <si>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</si>
  <si>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</si>
  <si>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</si>
  <si>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</si>
  <si>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</si>
  <si>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</si>
  <si>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</si>
  <si>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</si>
  <si>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</si>
  <si>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</si>
  <si>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</si>
  <si>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</si>
  <si>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</si>
  <si>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</si>
  <si>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</si>
  <si>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</si>
  <si>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</si>
  <si>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</si>
  <si>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</si>
  <si>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</si>
  <si>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</si>
  <si>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</si>
  <si>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</si>
  <si>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</si>
  <si>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</si>
  <si>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</si>
  <si>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</si>
  <si>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</si>
  <si>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</si>
  <si>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</si>
  <si>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</si>
  <si>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</si>
  <si>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</si>
  <si>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</si>
  <si>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</si>
  <si>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</si>
  <si>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</si>
  <si>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</si>
  <si>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</si>
  <si>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</si>
  <si>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</si>
  <si>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</si>
  <si>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</si>
  <si>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</si>
  <si>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</si>
  <si>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</si>
  <si>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</si>
  <si>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Foglalkoztatottak személyi juttatásai (=01+…+13)</t>
  </si>
  <si>
    <t>Személyi juttatások (=14+18)</t>
  </si>
  <si>
    <t>Munkavégzésre irányuló egyéb jogviszonyban nem saját foglalkoztatottnak fizetett juttatások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</si>
  <si>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</si>
  <si>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</si>
  <si>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</si>
  <si>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</si>
  <si>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</si>
  <si>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</si>
  <si>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</si>
  <si>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</si>
  <si>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</si>
  <si>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</si>
  <si>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</si>
  <si>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</si>
  <si>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</si>
  <si>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</si>
  <si>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</si>
  <si>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</si>
  <si>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</si>
  <si>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</si>
  <si>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</si>
  <si>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Irodaszer, nyomtatvány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</si>
  <si>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</si>
  <si>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</si>
  <si>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</si>
  <si>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</si>
  <si>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</si>
  <si>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</si>
  <si>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</si>
  <si>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</si>
  <si>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</si>
  <si>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</si>
  <si>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</si>
  <si>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</si>
  <si>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</si>
  <si>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</si>
  <si>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</si>
  <si>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</si>
  <si>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</si>
  <si>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</si>
  <si>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</si>
  <si>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</si>
  <si>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</si>
  <si>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</si>
  <si>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</si>
  <si>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</si>
  <si>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</si>
  <si>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</si>
  <si>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</si>
  <si>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</si>
  <si>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</si>
  <si>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</si>
  <si>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</si>
  <si>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</si>
  <si>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</si>
  <si>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</si>
  <si>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</si>
  <si>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</si>
  <si>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</si>
  <si>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</si>
  <si>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</si>
  <si>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</si>
  <si>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</si>
  <si>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</si>
  <si>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</si>
  <si>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</si>
  <si>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</si>
  <si>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</si>
  <si>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</si>
  <si>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</si>
  <si>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</si>
  <si>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</si>
  <si>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</si>
  <si>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</si>
  <si>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</si>
  <si>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</si>
  <si>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</si>
  <si>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</si>
  <si>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</si>
  <si>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</si>
  <si>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</si>
  <si>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</si>
  <si>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</si>
  <si>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</si>
  <si>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</si>
  <si>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</si>
  <si>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</si>
  <si>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</si>
  <si>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</si>
  <si>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</si>
  <si>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</si>
  <si>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</si>
  <si>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</si>
  <si>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</si>
  <si>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</si>
  <si>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Beruházási célú előzetesen felszámított ÁFA</t>
  </si>
  <si>
    <t>Szociális hozzájárulási adó</t>
  </si>
  <si>
    <t>Egészségügyi hozzájárulás</t>
  </si>
  <si>
    <t>Munkáltató által fizetett SZJA</t>
  </si>
  <si>
    <t>Informatikai szolg. (verzióköv., szg karbantartás)</t>
  </si>
  <si>
    <t>Egyéb anyagbeszerzés</t>
  </si>
  <si>
    <t>Egyéb üzemeltetési fenntartási kiadások</t>
  </si>
  <si>
    <t>Bank költség</t>
  </si>
  <si>
    <t>Egyéb külső személyi juttatások (Repi és Tiszt. Díj)</t>
  </si>
  <si>
    <t xml:space="preserve">           Postaköltség</t>
  </si>
  <si>
    <t>Kurityáni Közös Önkormányzati Hivatal</t>
  </si>
  <si>
    <t>Kiadás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</si>
  <si>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</si>
  <si>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</si>
  <si>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</si>
  <si>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</si>
  <si>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</si>
  <si>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</si>
  <si>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</si>
  <si>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</si>
  <si>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</si>
  <si>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</si>
  <si>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</si>
  <si>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</si>
  <si>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</si>
  <si>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</si>
  <si>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</si>
  <si>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</si>
  <si>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K9</t>
  </si>
  <si>
    <t>Összes kiadás (=104+105)</t>
  </si>
  <si>
    <t xml:space="preserve">Munkaadókat terhelő járulékok és szociális hozzájárulási adó (=20+…+22)                                                              </t>
  </si>
  <si>
    <t>K21</t>
  </si>
  <si>
    <t>K27</t>
  </si>
  <si>
    <t>K24</t>
  </si>
  <si>
    <t>Üzemeltetési anyagok beszerzése (25+…+27)</t>
  </si>
  <si>
    <t>Készletbeszerzés (=24+28+29)</t>
  </si>
  <si>
    <t xml:space="preserve">Szakmai anyagok beszerzése </t>
  </si>
  <si>
    <t>K3122</t>
  </si>
  <si>
    <t>K3124</t>
  </si>
  <si>
    <t>K31226</t>
  </si>
  <si>
    <t>K3211</t>
  </si>
  <si>
    <t>K3219</t>
  </si>
  <si>
    <t>Internet díj</t>
  </si>
  <si>
    <t>Informatikai szolgáltatások igénybevétele (=31+32)</t>
  </si>
  <si>
    <t>Kommunikációs szolgáltatások (=33+34)</t>
  </si>
  <si>
    <t>K33311</t>
  </si>
  <si>
    <t>K3312</t>
  </si>
  <si>
    <t>K3313</t>
  </si>
  <si>
    <t>Közüzemi díjak (=36+…+38)</t>
  </si>
  <si>
    <t>K3378</t>
  </si>
  <si>
    <t>K3371</t>
  </si>
  <si>
    <t>Egyéb szolgáltatások (=45+…+47)</t>
  </si>
  <si>
    <t>Szolgáltatási kiadások (=39+…+44+48))</t>
  </si>
  <si>
    <t>Kiküldetések, reklám- és propagandakiadások (=50+51)</t>
  </si>
  <si>
    <t>Különféle befizetések és egyéb dologi kiadások (=53+…+57)</t>
  </si>
  <si>
    <t>Dologi kiadások (=30+35+49+52+58)</t>
  </si>
  <si>
    <t>Ellátottak pénzbeli juttatásai (=60+...+67)</t>
  </si>
  <si>
    <t>Egyéb működési célú kiadások (=69+…+80)</t>
  </si>
  <si>
    <t>Beruházások (=82+…+88)</t>
  </si>
  <si>
    <t>Felújítások (=90+...+93)</t>
  </si>
  <si>
    <t>Egyéb felhalmozási célú kiadások (=95+…+102)</t>
  </si>
  <si>
    <t>Költségvetési kiadások (=19+23+59+68+81+89+94+103)</t>
  </si>
  <si>
    <t>Finanszírozási kiadások</t>
  </si>
  <si>
    <t>adatok eFt-ban</t>
  </si>
  <si>
    <t xml:space="preserve">Egyéb dologi kiadások </t>
  </si>
  <si>
    <t>Külső személyi juttatások (=15+...+17)</t>
  </si>
  <si>
    <t>K3379</t>
  </si>
  <si>
    <t>K513</t>
  </si>
  <si>
    <t>Eredeti ei</t>
  </si>
  <si>
    <t>4/2.sz. melléklet</t>
  </si>
  <si>
    <t>Mód ei</t>
  </si>
  <si>
    <t>Különbözet</t>
  </si>
  <si>
    <t>2018. évi előirányzat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</si>
</sst>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9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6" fontId="2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5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 indent="3"/>
    </xf>
    <xf numFmtId="0" fontId="7" fillId="0" borderId="1" xfId="0" applyFont="1" applyFill="1" applyBorder="1" applyAlignment="1">
      <alignment horizontal="left" vertical="center" wrapText="1" indent="3"/>
    </xf>
    <xf numFmtId="0" fontId="7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vertical="center"/>
    </xf>
    <xf numFmtId="0" fontId="5" fillId="0" borderId="1" xfId="0" applyFont="1" applyBorder="1"/>
    <xf numFmtId="3" fontId="8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0" fillId="0" borderId="0" xfId="0" applyNumberFormat="1"/>
    <xf numFmtId="3" fontId="0" fillId="0" borderId="0" xfId="0" applyNumberFormat="1" applyFill="1" applyAlignment="1">
      <alignment horizontal="right"/>
    </xf>
    <xf numFmtId="3" fontId="0" fillId="0" borderId="4" xfId="0" applyNumberFormat="1" applyFill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3"/>
  <sheetViews>
    <sheetView tabSelected="1" zoomScale="90" zoomScaleNormal="90" workbookViewId="0">
      <selection activeCell="C2" sqref="C2"/>
    </sheetView>
  </sheetViews>
  <sheetFormatPr defaultRowHeight="18" customHeight="1" x14ac:dyDescent="0.2"/>
  <cols>
    <col min="1" max="1" width="5.85546875" customWidth="1"/>
    <col min="2" max="2" width="7.42578125" customWidth="1"/>
    <col min="3" max="3" width="49.5703125" customWidth="1"/>
    <col min="4" max="5" width="8.28515625" customWidth="1"/>
    <col min="6" max="6" width="11.42578125" customWidth="1"/>
  </cols>
  <sheetData>
    <row r="1" spans="1:27" ht="18" customHeight="1" x14ac:dyDescent="0.2">
      <c r="C1" s="37" t="s">
        <v>265</v>
      </c>
      <c r="F1" s="47" t="s">
        <v>324</v>
      </c>
    </row>
    <row r="2" spans="1:27" ht="18" customHeight="1" x14ac:dyDescent="0.2">
      <c r="C2" s="36" t="s">
        <v>327</v>
      </c>
    </row>
    <row r="3" spans="1:27" ht="26.25" customHeight="1" x14ac:dyDescent="0.2">
      <c r="C3" s="36" t="s">
        <v>266</v>
      </c>
      <c r="E3" s="48" t="s">
        <v>318</v>
      </c>
      <c r="F3" s="48"/>
    </row>
    <row r="4" spans="1:27" s="5" customFormat="1" ht="24.75" customHeight="1" x14ac:dyDescent="0.2">
      <c r="A4" s="3" t="s">
        <v>162</v>
      </c>
      <c r="B4" s="4" t="s">
        <v>163</v>
      </c>
      <c r="C4" s="3" t="s">
        <v>158</v>
      </c>
      <c r="D4" s="35" t="s">
        <v>323</v>
      </c>
      <c r="E4" s="35" t="s">
        <v>325</v>
      </c>
      <c r="F4" s="35" t="s">
        <v>326</v>
      </c>
    </row>
    <row r="5" spans="1:27" ht="18" customHeight="1" x14ac:dyDescent="0.2">
      <c r="A5" s="6" t="s">
        <v>155</v>
      </c>
      <c r="B5" s="7" t="s">
        <v>32</v>
      </c>
      <c r="C5" s="8" t="s">
        <v>4</v>
      </c>
      <c r="D5" s="32">
        <v>21161</v>
      </c>
      <c r="E5" s="32">
        <v>22391</v>
      </c>
      <c r="F5" s="32">
        <f>SUM(E5-D5)</f>
        <v>1230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0"/>
      <c r="Y5" s="10"/>
      <c r="Z5" s="10"/>
      <c r="AA5" s="10"/>
    </row>
    <row r="6" spans="1:27" ht="18" customHeight="1" x14ac:dyDescent="0.2">
      <c r="A6" s="6" t="s">
        <v>156</v>
      </c>
      <c r="B6" s="11" t="s">
        <v>31</v>
      </c>
      <c r="C6" s="8" t="s">
        <v>28</v>
      </c>
      <c r="D6" s="32">
        <v>0</v>
      </c>
      <c r="E6" s="32">
        <v>0</v>
      </c>
      <c r="F6" s="32">
        <f t="shared" ref="F6:F69" si="0">SUM(E6-D6)</f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12"/>
      <c r="Y6" s="12"/>
      <c r="Z6" s="12"/>
      <c r="AA6" s="12"/>
    </row>
    <row r="7" spans="1:27" ht="18" customHeight="1" x14ac:dyDescent="0.2">
      <c r="A7" s="6" t="s">
        <v>157</v>
      </c>
      <c r="B7" s="11" t="s">
        <v>30</v>
      </c>
      <c r="C7" s="8" t="s">
        <v>27</v>
      </c>
      <c r="D7" s="32">
        <v>0</v>
      </c>
      <c r="E7" s="32">
        <v>259</v>
      </c>
      <c r="F7" s="32">
        <f t="shared" si="0"/>
        <v>259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12"/>
      <c r="Y7" s="12"/>
      <c r="Z7" s="12"/>
      <c r="AA7" s="12"/>
    </row>
    <row r="8" spans="1:27" ht="18" customHeight="1" x14ac:dyDescent="0.2">
      <c r="A8" s="6" t="s">
        <v>154</v>
      </c>
      <c r="B8" s="11" t="s">
        <v>29</v>
      </c>
      <c r="C8" s="13" t="s">
        <v>3</v>
      </c>
      <c r="D8" s="32">
        <v>0</v>
      </c>
      <c r="E8" s="32">
        <v>0</v>
      </c>
      <c r="F8" s="32">
        <f t="shared" si="0"/>
        <v>0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2"/>
      <c r="Y8" s="12"/>
      <c r="Z8" s="12"/>
      <c r="AA8" s="12"/>
    </row>
    <row r="9" spans="1:27" ht="18" customHeight="1" x14ac:dyDescent="0.2">
      <c r="A9" s="6" t="s">
        <v>164</v>
      </c>
      <c r="B9" s="11" t="s">
        <v>26</v>
      </c>
      <c r="C9" s="13" t="s">
        <v>0</v>
      </c>
      <c r="D9" s="32">
        <v>0</v>
      </c>
      <c r="E9" s="32">
        <v>0</v>
      </c>
      <c r="F9" s="32">
        <f t="shared" si="0"/>
        <v>0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2"/>
      <c r="Y9" s="12"/>
      <c r="Z9" s="12"/>
      <c r="AA9" s="12"/>
    </row>
    <row r="10" spans="1:27" ht="18" customHeight="1" x14ac:dyDescent="0.2">
      <c r="A10" s="6" t="s">
        <v>165</v>
      </c>
      <c r="B10" s="11" t="s">
        <v>25</v>
      </c>
      <c r="C10" s="13" t="s">
        <v>1</v>
      </c>
      <c r="D10" s="32">
        <v>1618</v>
      </c>
      <c r="E10" s="32">
        <v>1618</v>
      </c>
      <c r="F10" s="32">
        <f t="shared" si="0"/>
        <v>0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2"/>
      <c r="Y10" s="12"/>
      <c r="Z10" s="12"/>
      <c r="AA10" s="12"/>
    </row>
    <row r="11" spans="1:27" ht="18" customHeight="1" x14ac:dyDescent="0.2">
      <c r="A11" s="6" t="s">
        <v>166</v>
      </c>
      <c r="B11" s="11" t="s">
        <v>24</v>
      </c>
      <c r="C11" s="13" t="s">
        <v>5</v>
      </c>
      <c r="D11" s="32">
        <v>1430</v>
      </c>
      <c r="E11" s="32">
        <v>1730</v>
      </c>
      <c r="F11" s="32">
        <f t="shared" si="0"/>
        <v>300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2"/>
      <c r="Y11" s="12"/>
      <c r="Z11" s="12"/>
      <c r="AA11" s="12"/>
    </row>
    <row r="12" spans="1:27" ht="18" customHeight="1" x14ac:dyDescent="0.2">
      <c r="A12" s="6" t="s">
        <v>167</v>
      </c>
      <c r="B12" s="11" t="s">
        <v>23</v>
      </c>
      <c r="C12" s="13" t="s">
        <v>22</v>
      </c>
      <c r="D12" s="32">
        <v>0</v>
      </c>
      <c r="E12" s="32">
        <v>0</v>
      </c>
      <c r="F12" s="32">
        <f t="shared" si="0"/>
        <v>0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2"/>
      <c r="Y12" s="12"/>
      <c r="Z12" s="12"/>
      <c r="AA12" s="12"/>
    </row>
    <row r="13" spans="1:27" ht="18" customHeight="1" x14ac:dyDescent="0.2">
      <c r="A13" s="6" t="s">
        <v>168</v>
      </c>
      <c r="B13" s="11" t="s">
        <v>21</v>
      </c>
      <c r="C13" s="13" t="s">
        <v>2</v>
      </c>
      <c r="D13" s="32">
        <v>219</v>
      </c>
      <c r="E13" s="32">
        <v>206</v>
      </c>
      <c r="F13" s="32">
        <f t="shared" si="0"/>
        <v>-13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2"/>
      <c r="Y13" s="12"/>
      <c r="Z13" s="12"/>
      <c r="AA13" s="12"/>
    </row>
    <row r="14" spans="1:27" ht="18" customHeight="1" x14ac:dyDescent="0.2">
      <c r="A14" s="6" t="s">
        <v>169</v>
      </c>
      <c r="B14" s="11" t="s">
        <v>20</v>
      </c>
      <c r="C14" s="13" t="s">
        <v>18</v>
      </c>
      <c r="D14" s="32">
        <v>0</v>
      </c>
      <c r="E14" s="32">
        <v>120</v>
      </c>
      <c r="F14" s="32">
        <f t="shared" si="0"/>
        <v>120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2"/>
      <c r="Y14" s="12"/>
      <c r="Z14" s="12"/>
      <c r="AA14" s="12"/>
    </row>
    <row r="15" spans="1:27" ht="18" customHeight="1" x14ac:dyDescent="0.2">
      <c r="A15" s="6" t="s">
        <v>170</v>
      </c>
      <c r="B15" s="11" t="s">
        <v>19</v>
      </c>
      <c r="C15" s="13" t="s">
        <v>17</v>
      </c>
      <c r="D15" s="32">
        <v>0</v>
      </c>
      <c r="E15" s="32">
        <v>0</v>
      </c>
      <c r="F15" s="32">
        <f t="shared" si="0"/>
        <v>0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2"/>
      <c r="Y15" s="12"/>
      <c r="Z15" s="12"/>
      <c r="AA15" s="12"/>
    </row>
    <row r="16" spans="1:27" ht="18" customHeight="1" x14ac:dyDescent="0.2">
      <c r="A16" s="6" t="s">
        <v>171</v>
      </c>
      <c r="B16" s="11" t="s">
        <v>15</v>
      </c>
      <c r="C16" s="13" t="s">
        <v>16</v>
      </c>
      <c r="D16" s="32">
        <v>0</v>
      </c>
      <c r="E16" s="32">
        <v>0</v>
      </c>
      <c r="F16" s="32">
        <f t="shared" si="0"/>
        <v>0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2"/>
      <c r="Y16" s="12"/>
      <c r="Z16" s="12"/>
      <c r="AA16" s="12"/>
    </row>
    <row r="17" spans="1:27" ht="18" customHeight="1" x14ac:dyDescent="0.2">
      <c r="A17" s="6" t="s">
        <v>172</v>
      </c>
      <c r="B17" s="11" t="s">
        <v>14</v>
      </c>
      <c r="C17" s="13" t="s">
        <v>7</v>
      </c>
      <c r="D17" s="32">
        <v>0</v>
      </c>
      <c r="E17" s="32">
        <v>151</v>
      </c>
      <c r="F17" s="32">
        <f t="shared" si="0"/>
        <v>151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2"/>
      <c r="Y17" s="12"/>
      <c r="Z17" s="12"/>
      <c r="AA17" s="12"/>
    </row>
    <row r="18" spans="1:27" ht="18" customHeight="1" x14ac:dyDescent="0.2">
      <c r="A18" s="6" t="s">
        <v>173</v>
      </c>
      <c r="B18" s="1" t="s">
        <v>8</v>
      </c>
      <c r="C18" s="15" t="s">
        <v>159</v>
      </c>
      <c r="D18" s="33">
        <f>SUM(D5:D17)</f>
        <v>24428</v>
      </c>
      <c r="E18" s="33">
        <f>SUM(E5:E17)</f>
        <v>26475</v>
      </c>
      <c r="F18" s="32">
        <f t="shared" si="0"/>
        <v>2047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7"/>
      <c r="Y18" s="17"/>
      <c r="Z18" s="17"/>
      <c r="AA18" s="17"/>
    </row>
    <row r="19" spans="1:27" ht="18" customHeight="1" x14ac:dyDescent="0.2">
      <c r="A19" s="6" t="s">
        <v>174</v>
      </c>
      <c r="B19" s="11" t="s">
        <v>9</v>
      </c>
      <c r="C19" s="13" t="s">
        <v>6</v>
      </c>
      <c r="D19" s="32">
        <v>0</v>
      </c>
      <c r="E19" s="32">
        <v>0</v>
      </c>
      <c r="F19" s="32">
        <f t="shared" si="0"/>
        <v>0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2"/>
      <c r="Y19" s="12"/>
      <c r="Z19" s="12"/>
      <c r="AA19" s="12"/>
    </row>
    <row r="20" spans="1:27" ht="29.25" customHeight="1" x14ac:dyDescent="0.2">
      <c r="A20" s="6" t="s">
        <v>175</v>
      </c>
      <c r="B20" s="11" t="s">
        <v>10</v>
      </c>
      <c r="C20" s="13" t="s">
        <v>161</v>
      </c>
      <c r="D20" s="32">
        <v>0</v>
      </c>
      <c r="E20" s="32">
        <v>968</v>
      </c>
      <c r="F20" s="32">
        <f t="shared" si="0"/>
        <v>968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2"/>
      <c r="Y20" s="12"/>
      <c r="Z20" s="12"/>
      <c r="AA20" s="12"/>
    </row>
    <row r="21" spans="1:27" ht="18" customHeight="1" x14ac:dyDescent="0.2">
      <c r="A21" s="6" t="s">
        <v>176</v>
      </c>
      <c r="B21" s="11" t="s">
        <v>11</v>
      </c>
      <c r="C21" s="8" t="s">
        <v>263</v>
      </c>
      <c r="D21" s="32">
        <v>0</v>
      </c>
      <c r="E21" s="32">
        <v>435</v>
      </c>
      <c r="F21" s="32">
        <f t="shared" si="0"/>
        <v>435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2"/>
      <c r="Y21" s="12"/>
      <c r="Z21" s="12"/>
      <c r="AA21" s="12"/>
    </row>
    <row r="22" spans="1:27" ht="18" customHeight="1" x14ac:dyDescent="0.2">
      <c r="A22" s="6" t="s">
        <v>177</v>
      </c>
      <c r="B22" s="1" t="s">
        <v>12</v>
      </c>
      <c r="C22" s="15" t="s">
        <v>320</v>
      </c>
      <c r="D22" s="34">
        <f>SUM(D19:D21)</f>
        <v>0</v>
      </c>
      <c r="E22" s="34">
        <f>SUM(E19:E21)</f>
        <v>1403</v>
      </c>
      <c r="F22" s="32">
        <f t="shared" si="0"/>
        <v>1403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7"/>
      <c r="Y22" s="17"/>
      <c r="Z22" s="17"/>
      <c r="AA22" s="17"/>
    </row>
    <row r="23" spans="1:27" ht="18" customHeight="1" x14ac:dyDescent="0.2">
      <c r="A23" s="6" t="s">
        <v>178</v>
      </c>
      <c r="B23" s="1" t="s">
        <v>13</v>
      </c>
      <c r="C23" s="15" t="s">
        <v>160</v>
      </c>
      <c r="D23" s="34">
        <f>SUM(D18+D22)</f>
        <v>24428</v>
      </c>
      <c r="E23" s="34">
        <f>SUM(E18+E22)</f>
        <v>27878</v>
      </c>
      <c r="F23" s="33">
        <f t="shared" si="0"/>
        <v>3450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7"/>
      <c r="Y23" s="17"/>
      <c r="Z23" s="17"/>
      <c r="AA23" s="17"/>
    </row>
    <row r="24" spans="1:27" ht="18" customHeight="1" x14ac:dyDescent="0.2">
      <c r="A24" s="6" t="s">
        <v>179</v>
      </c>
      <c r="B24" s="11" t="s">
        <v>286</v>
      </c>
      <c r="C24" s="38" t="s">
        <v>256</v>
      </c>
      <c r="D24" s="32">
        <v>4442</v>
      </c>
      <c r="E24" s="32">
        <v>5081</v>
      </c>
      <c r="F24" s="32">
        <f t="shared" si="0"/>
        <v>639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7"/>
      <c r="Y24" s="17"/>
      <c r="Z24" s="17"/>
      <c r="AA24" s="17"/>
    </row>
    <row r="25" spans="1:27" ht="18" customHeight="1" x14ac:dyDescent="0.2">
      <c r="A25" s="6" t="s">
        <v>180</v>
      </c>
      <c r="B25" s="11" t="s">
        <v>287</v>
      </c>
      <c r="C25" s="38" t="s">
        <v>257</v>
      </c>
      <c r="D25" s="32">
        <v>254</v>
      </c>
      <c r="E25" s="32">
        <v>150</v>
      </c>
      <c r="F25" s="32">
        <f t="shared" si="0"/>
        <v>-104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7"/>
      <c r="Y25" s="17"/>
      <c r="Z25" s="17"/>
      <c r="AA25" s="17"/>
    </row>
    <row r="26" spans="1:27" ht="18" customHeight="1" x14ac:dyDescent="0.2">
      <c r="A26" s="6" t="s">
        <v>183</v>
      </c>
      <c r="B26" s="11" t="s">
        <v>288</v>
      </c>
      <c r="C26" s="38" t="s">
        <v>258</v>
      </c>
      <c r="D26" s="32">
        <v>253</v>
      </c>
      <c r="E26" s="32">
        <v>156</v>
      </c>
      <c r="F26" s="32">
        <f t="shared" si="0"/>
        <v>-97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7"/>
      <c r="Y26" s="17"/>
      <c r="Z26" s="17"/>
      <c r="AA26" s="17"/>
    </row>
    <row r="27" spans="1:27" ht="31.5" customHeight="1" x14ac:dyDescent="0.2">
      <c r="A27" s="6" t="s">
        <v>184</v>
      </c>
      <c r="B27" s="1" t="s">
        <v>33</v>
      </c>
      <c r="C27" s="15" t="s">
        <v>285</v>
      </c>
      <c r="D27" s="34">
        <f>SUM(D24:D26)</f>
        <v>4949</v>
      </c>
      <c r="E27" s="34">
        <f>SUM(E24:E26)</f>
        <v>5387</v>
      </c>
      <c r="F27" s="33">
        <f t="shared" si="0"/>
        <v>438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7"/>
      <c r="Y27" s="17"/>
      <c r="Z27" s="17"/>
      <c r="AA27" s="17"/>
    </row>
    <row r="28" spans="1:27" ht="18" customHeight="1" x14ac:dyDescent="0.2">
      <c r="A28" s="6" t="s">
        <v>185</v>
      </c>
      <c r="B28" s="11" t="s">
        <v>53</v>
      </c>
      <c r="C28" s="18" t="s">
        <v>291</v>
      </c>
      <c r="D28" s="43">
        <v>30</v>
      </c>
      <c r="E28" s="43">
        <v>0</v>
      </c>
      <c r="F28" s="32">
        <f t="shared" si="0"/>
        <v>-30</v>
      </c>
    </row>
    <row r="29" spans="1:27" ht="18" customHeight="1" x14ac:dyDescent="0.2">
      <c r="A29" s="6" t="s">
        <v>186</v>
      </c>
      <c r="B29" s="11" t="s">
        <v>292</v>
      </c>
      <c r="C29" s="39" t="s">
        <v>181</v>
      </c>
      <c r="D29" s="44">
        <v>300</v>
      </c>
      <c r="E29" s="44">
        <v>402</v>
      </c>
      <c r="F29" s="32">
        <f t="shared" si="0"/>
        <v>102</v>
      </c>
    </row>
    <row r="30" spans="1:27" ht="18" customHeight="1" x14ac:dyDescent="0.2">
      <c r="A30" s="6" t="s">
        <v>187</v>
      </c>
      <c r="B30" s="11" t="s">
        <v>293</v>
      </c>
      <c r="C30" s="39" t="s">
        <v>182</v>
      </c>
      <c r="D30" s="44">
        <v>80</v>
      </c>
      <c r="E30" s="44">
        <v>30</v>
      </c>
      <c r="F30" s="32">
        <f t="shared" si="0"/>
        <v>-50</v>
      </c>
    </row>
    <row r="31" spans="1:27" ht="18" customHeight="1" x14ac:dyDescent="0.2">
      <c r="A31" s="6" t="s">
        <v>188</v>
      </c>
      <c r="B31" s="11" t="s">
        <v>294</v>
      </c>
      <c r="C31" s="39" t="s">
        <v>260</v>
      </c>
      <c r="D31" s="44">
        <v>50</v>
      </c>
      <c r="E31" s="44">
        <v>0</v>
      </c>
      <c r="F31" s="32">
        <f t="shared" si="0"/>
        <v>-50</v>
      </c>
    </row>
    <row r="32" spans="1:27" ht="18" customHeight="1" x14ac:dyDescent="0.2">
      <c r="A32" s="6" t="s">
        <v>192</v>
      </c>
      <c r="B32" s="11" t="s">
        <v>54</v>
      </c>
      <c r="C32" s="18" t="s">
        <v>289</v>
      </c>
      <c r="D32" s="44">
        <f>SUM(D29:D31)</f>
        <v>430</v>
      </c>
      <c r="E32" s="44">
        <f>SUM(E29:E31)</f>
        <v>432</v>
      </c>
      <c r="F32" s="32">
        <f t="shared" si="0"/>
        <v>2</v>
      </c>
    </row>
    <row r="33" spans="1:6" ht="18" customHeight="1" x14ac:dyDescent="0.2">
      <c r="A33" s="6" t="s">
        <v>193</v>
      </c>
      <c r="B33" s="11" t="s">
        <v>55</v>
      </c>
      <c r="C33" s="18" t="s">
        <v>40</v>
      </c>
      <c r="D33" s="44">
        <v>0</v>
      </c>
      <c r="E33" s="44">
        <v>0</v>
      </c>
      <c r="F33" s="32">
        <f t="shared" si="0"/>
        <v>0</v>
      </c>
    </row>
    <row r="34" spans="1:6" ht="18" customHeight="1" x14ac:dyDescent="0.2">
      <c r="A34" s="6" t="s">
        <v>194</v>
      </c>
      <c r="B34" s="1" t="s">
        <v>63</v>
      </c>
      <c r="C34" s="19" t="s">
        <v>290</v>
      </c>
      <c r="D34" s="41">
        <f>SUM(D28+D32+D33)</f>
        <v>460</v>
      </c>
      <c r="E34" s="41">
        <f>SUM(E28+E32+E33)</f>
        <v>432</v>
      </c>
      <c r="F34" s="32">
        <f t="shared" si="0"/>
        <v>-28</v>
      </c>
    </row>
    <row r="35" spans="1:6" ht="18" customHeight="1" x14ac:dyDescent="0.2">
      <c r="A35" s="6" t="s">
        <v>195</v>
      </c>
      <c r="B35" s="11" t="s">
        <v>295</v>
      </c>
      <c r="C35" s="39" t="s">
        <v>297</v>
      </c>
      <c r="D35" s="44">
        <v>0</v>
      </c>
      <c r="E35" s="44">
        <v>0</v>
      </c>
      <c r="F35" s="32">
        <f t="shared" si="0"/>
        <v>0</v>
      </c>
    </row>
    <row r="36" spans="1:6" ht="18" customHeight="1" x14ac:dyDescent="0.2">
      <c r="A36" s="6" t="s">
        <v>196</v>
      </c>
      <c r="B36" s="11" t="s">
        <v>296</v>
      </c>
      <c r="C36" s="39" t="s">
        <v>259</v>
      </c>
      <c r="D36" s="44">
        <v>1000</v>
      </c>
      <c r="E36" s="44">
        <v>1050</v>
      </c>
      <c r="F36" s="32">
        <f t="shared" si="0"/>
        <v>50</v>
      </c>
    </row>
    <row r="37" spans="1:6" ht="18" customHeight="1" x14ac:dyDescent="0.2">
      <c r="A37" s="6" t="s">
        <v>197</v>
      </c>
      <c r="B37" s="11" t="s">
        <v>56</v>
      </c>
      <c r="C37" s="18" t="s">
        <v>298</v>
      </c>
      <c r="D37" s="44">
        <f>SUM(D35:D36)</f>
        <v>1000</v>
      </c>
      <c r="E37" s="44">
        <f>SUM(E35:E36)</f>
        <v>1050</v>
      </c>
      <c r="F37" s="32">
        <f t="shared" si="0"/>
        <v>50</v>
      </c>
    </row>
    <row r="38" spans="1:6" ht="18" customHeight="1" x14ac:dyDescent="0.2">
      <c r="A38" s="6" t="s">
        <v>198</v>
      </c>
      <c r="B38" s="11" t="s">
        <v>57</v>
      </c>
      <c r="C38" s="18" t="s">
        <v>41</v>
      </c>
      <c r="D38" s="44">
        <v>800</v>
      </c>
      <c r="E38" s="44">
        <v>430</v>
      </c>
      <c r="F38" s="32">
        <f t="shared" si="0"/>
        <v>-370</v>
      </c>
    </row>
    <row r="39" spans="1:6" ht="18" customHeight="1" x14ac:dyDescent="0.2">
      <c r="A39" s="6" t="s">
        <v>199</v>
      </c>
      <c r="B39" s="1" t="s">
        <v>64</v>
      </c>
      <c r="C39" s="19" t="s">
        <v>299</v>
      </c>
      <c r="D39" s="41">
        <f>SUM(D38,D37)</f>
        <v>1800</v>
      </c>
      <c r="E39" s="41">
        <f>SUM(E38,E37)</f>
        <v>1480</v>
      </c>
      <c r="F39" s="32">
        <f t="shared" si="0"/>
        <v>-320</v>
      </c>
    </row>
    <row r="40" spans="1:6" ht="18" customHeight="1" x14ac:dyDescent="0.2">
      <c r="A40" s="6" t="s">
        <v>200</v>
      </c>
      <c r="B40" s="11" t="s">
        <v>300</v>
      </c>
      <c r="C40" s="39" t="s">
        <v>190</v>
      </c>
      <c r="D40" s="44">
        <v>340</v>
      </c>
      <c r="E40" s="44">
        <v>472</v>
      </c>
      <c r="F40" s="32">
        <f t="shared" si="0"/>
        <v>132</v>
      </c>
    </row>
    <row r="41" spans="1:6" ht="18" customHeight="1" x14ac:dyDescent="0.2">
      <c r="A41" s="6" t="s">
        <v>201</v>
      </c>
      <c r="B41" s="11" t="s">
        <v>301</v>
      </c>
      <c r="C41" s="39" t="s">
        <v>189</v>
      </c>
      <c r="D41" s="44">
        <v>380</v>
      </c>
      <c r="E41" s="44">
        <v>513</v>
      </c>
      <c r="F41" s="32">
        <f t="shared" si="0"/>
        <v>133</v>
      </c>
    </row>
    <row r="42" spans="1:6" ht="18" customHeight="1" x14ac:dyDescent="0.2">
      <c r="A42" s="6" t="s">
        <v>202</v>
      </c>
      <c r="B42" s="11" t="s">
        <v>302</v>
      </c>
      <c r="C42" s="39" t="s">
        <v>191</v>
      </c>
      <c r="D42" s="44">
        <v>220</v>
      </c>
      <c r="E42" s="44">
        <v>182</v>
      </c>
      <c r="F42" s="32">
        <f t="shared" si="0"/>
        <v>-38</v>
      </c>
    </row>
    <row r="43" spans="1:6" ht="18" customHeight="1" x14ac:dyDescent="0.2">
      <c r="A43" s="6" t="s">
        <v>203</v>
      </c>
      <c r="B43" s="11" t="s">
        <v>58</v>
      </c>
      <c r="C43" s="18" t="s">
        <v>303</v>
      </c>
      <c r="D43" s="44">
        <f>SUM(D40:D42)</f>
        <v>940</v>
      </c>
      <c r="E43" s="44">
        <f t="shared" ref="E43" si="1">SUM(E40:E42)</f>
        <v>1167</v>
      </c>
      <c r="F43" s="32">
        <f t="shared" si="0"/>
        <v>227</v>
      </c>
    </row>
    <row r="44" spans="1:6" ht="18" customHeight="1" x14ac:dyDescent="0.2">
      <c r="A44" s="6" t="s">
        <v>204</v>
      </c>
      <c r="B44" s="11" t="s">
        <v>59</v>
      </c>
      <c r="C44" s="18" t="s">
        <v>42</v>
      </c>
      <c r="D44" s="44">
        <v>0</v>
      </c>
      <c r="E44" s="44">
        <v>0</v>
      </c>
      <c r="F44" s="32">
        <f t="shared" si="0"/>
        <v>0</v>
      </c>
    </row>
    <row r="45" spans="1:6" ht="18" customHeight="1" x14ac:dyDescent="0.2">
      <c r="A45" s="6" t="s">
        <v>205</v>
      </c>
      <c r="B45" s="11" t="s">
        <v>60</v>
      </c>
      <c r="C45" s="18" t="s">
        <v>43</v>
      </c>
      <c r="D45" s="44">
        <v>500</v>
      </c>
      <c r="E45" s="44">
        <v>404</v>
      </c>
      <c r="F45" s="32">
        <f t="shared" si="0"/>
        <v>-96</v>
      </c>
    </row>
    <row r="46" spans="1:6" ht="18" customHeight="1" x14ac:dyDescent="0.2">
      <c r="A46" s="6" t="s">
        <v>206</v>
      </c>
      <c r="B46" s="11" t="s">
        <v>61</v>
      </c>
      <c r="C46" s="18" t="s">
        <v>44</v>
      </c>
      <c r="D46" s="44">
        <v>200</v>
      </c>
      <c r="E46" s="44">
        <v>128</v>
      </c>
      <c r="F46" s="32">
        <f t="shared" si="0"/>
        <v>-72</v>
      </c>
    </row>
    <row r="47" spans="1:6" ht="18" customHeight="1" x14ac:dyDescent="0.2">
      <c r="A47" s="6" t="s">
        <v>207</v>
      </c>
      <c r="B47" s="11" t="s">
        <v>62</v>
      </c>
      <c r="C47" s="20" t="s">
        <v>45</v>
      </c>
      <c r="D47" s="44">
        <v>50</v>
      </c>
      <c r="E47" s="44">
        <v>8</v>
      </c>
      <c r="F47" s="32">
        <f t="shared" si="0"/>
        <v>-42</v>
      </c>
    </row>
    <row r="48" spans="1:6" ht="18" customHeight="1" x14ac:dyDescent="0.2">
      <c r="A48" s="6" t="s">
        <v>208</v>
      </c>
      <c r="B48" s="11" t="s">
        <v>65</v>
      </c>
      <c r="C48" s="21" t="s">
        <v>46</v>
      </c>
      <c r="D48" s="44">
        <v>120</v>
      </c>
      <c r="E48" s="44">
        <v>215</v>
      </c>
      <c r="F48" s="32">
        <f t="shared" si="0"/>
        <v>95</v>
      </c>
    </row>
    <row r="49" spans="1:6" ht="18" customHeight="1" x14ac:dyDescent="0.2">
      <c r="A49" s="6" t="s">
        <v>209</v>
      </c>
      <c r="B49" s="11" t="s">
        <v>305</v>
      </c>
      <c r="C49" s="40" t="s">
        <v>264</v>
      </c>
      <c r="D49" s="44">
        <v>400</v>
      </c>
      <c r="E49" s="44">
        <v>369</v>
      </c>
      <c r="F49" s="32">
        <f t="shared" si="0"/>
        <v>-31</v>
      </c>
    </row>
    <row r="50" spans="1:6" ht="18" customHeight="1" x14ac:dyDescent="0.2">
      <c r="A50" s="6" t="s">
        <v>210</v>
      </c>
      <c r="B50" s="11" t="s">
        <v>304</v>
      </c>
      <c r="C50" s="39" t="s">
        <v>262</v>
      </c>
      <c r="D50" s="44">
        <v>150</v>
      </c>
      <c r="E50" s="44">
        <v>97</v>
      </c>
      <c r="F50" s="32">
        <f t="shared" si="0"/>
        <v>-53</v>
      </c>
    </row>
    <row r="51" spans="1:6" ht="18" customHeight="1" x14ac:dyDescent="0.2">
      <c r="A51" s="6" t="s">
        <v>211</v>
      </c>
      <c r="B51" s="11" t="s">
        <v>321</v>
      </c>
      <c r="C51" s="39" t="s">
        <v>261</v>
      </c>
      <c r="D51" s="44">
        <v>200</v>
      </c>
      <c r="E51" s="44">
        <v>123</v>
      </c>
      <c r="F51" s="32">
        <f t="shared" si="0"/>
        <v>-77</v>
      </c>
    </row>
    <row r="52" spans="1:6" ht="18" customHeight="1" x14ac:dyDescent="0.2">
      <c r="A52" s="6" t="s">
        <v>212</v>
      </c>
      <c r="B52" s="11" t="s">
        <v>66</v>
      </c>
      <c r="C52" s="18" t="s">
        <v>306</v>
      </c>
      <c r="D52" s="44">
        <f>SUM(D49:D51)</f>
        <v>750</v>
      </c>
      <c r="E52" s="44">
        <f t="shared" ref="E52" si="2">SUM(E49:E51)</f>
        <v>589</v>
      </c>
      <c r="F52" s="32">
        <f t="shared" si="0"/>
        <v>-161</v>
      </c>
    </row>
    <row r="53" spans="1:6" ht="18" customHeight="1" x14ac:dyDescent="0.2">
      <c r="A53" s="6" t="s">
        <v>213</v>
      </c>
      <c r="B53" s="1" t="s">
        <v>67</v>
      </c>
      <c r="C53" s="19" t="s">
        <v>307</v>
      </c>
      <c r="D53" s="41">
        <f>SUM(D43+D44+D45+D46+D47+D48+D52)</f>
        <v>2560</v>
      </c>
      <c r="E53" s="41">
        <f>SUM(E43+E44+E45+E46+E47+E48+E52)</f>
        <v>2511</v>
      </c>
      <c r="F53" s="32">
        <f t="shared" si="0"/>
        <v>-49</v>
      </c>
    </row>
    <row r="54" spans="1:6" ht="18" customHeight="1" x14ac:dyDescent="0.2">
      <c r="A54" s="6" t="s">
        <v>214</v>
      </c>
      <c r="B54" s="11" t="s">
        <v>68</v>
      </c>
      <c r="C54" s="18" t="s">
        <v>47</v>
      </c>
      <c r="D54" s="44">
        <v>250</v>
      </c>
      <c r="E54" s="44">
        <v>273</v>
      </c>
      <c r="F54" s="32">
        <f t="shared" si="0"/>
        <v>23</v>
      </c>
    </row>
    <row r="55" spans="1:6" ht="18" customHeight="1" x14ac:dyDescent="0.2">
      <c r="A55" s="6" t="s">
        <v>215</v>
      </c>
      <c r="B55" s="11" t="s">
        <v>69</v>
      </c>
      <c r="C55" s="18" t="s">
        <v>48</v>
      </c>
      <c r="D55" s="44">
        <v>0</v>
      </c>
      <c r="E55" s="44">
        <v>0</v>
      </c>
      <c r="F55" s="32">
        <f t="shared" si="0"/>
        <v>0</v>
      </c>
    </row>
    <row r="56" spans="1:6" ht="16.5" customHeight="1" x14ac:dyDescent="0.2">
      <c r="A56" s="6" t="s">
        <v>216</v>
      </c>
      <c r="B56" s="1" t="s">
        <v>70</v>
      </c>
      <c r="C56" s="19" t="s">
        <v>308</v>
      </c>
      <c r="D56" s="41">
        <f>SUM(D54:D55)</f>
        <v>250</v>
      </c>
      <c r="E56" s="41">
        <f>SUM(E54:E55)</f>
        <v>273</v>
      </c>
      <c r="F56" s="32">
        <f t="shared" si="0"/>
        <v>23</v>
      </c>
    </row>
    <row r="57" spans="1:6" ht="22.5" customHeight="1" x14ac:dyDescent="0.2">
      <c r="A57" s="6" t="s">
        <v>217</v>
      </c>
      <c r="B57" s="11" t="s">
        <v>71</v>
      </c>
      <c r="C57" s="18" t="s">
        <v>49</v>
      </c>
      <c r="D57" s="43">
        <v>1300</v>
      </c>
      <c r="E57" s="43">
        <v>976</v>
      </c>
      <c r="F57" s="32">
        <f t="shared" si="0"/>
        <v>-324</v>
      </c>
    </row>
    <row r="58" spans="1:6" ht="18" customHeight="1" x14ac:dyDescent="0.2">
      <c r="A58" s="6" t="s">
        <v>218</v>
      </c>
      <c r="B58" s="11" t="s">
        <v>72</v>
      </c>
      <c r="C58" s="18" t="s">
        <v>50</v>
      </c>
      <c r="D58" s="44">
        <v>0</v>
      </c>
      <c r="E58" s="44">
        <v>0</v>
      </c>
      <c r="F58" s="32">
        <f t="shared" si="0"/>
        <v>0</v>
      </c>
    </row>
    <row r="59" spans="1:6" ht="18" customHeight="1" x14ac:dyDescent="0.2">
      <c r="A59" s="6" t="s">
        <v>219</v>
      </c>
      <c r="B59" s="11" t="s">
        <v>73</v>
      </c>
      <c r="C59" s="18" t="s">
        <v>51</v>
      </c>
      <c r="D59" s="44">
        <v>0</v>
      </c>
      <c r="E59" s="44">
        <v>0</v>
      </c>
      <c r="F59" s="32">
        <f t="shared" si="0"/>
        <v>0</v>
      </c>
    </row>
    <row r="60" spans="1:6" ht="18" customHeight="1" x14ac:dyDescent="0.2">
      <c r="A60" s="6" t="s">
        <v>220</v>
      </c>
      <c r="B60" s="11" t="s">
        <v>74</v>
      </c>
      <c r="C60" s="18" t="s">
        <v>52</v>
      </c>
      <c r="D60" s="44">
        <v>0</v>
      </c>
      <c r="E60" s="44">
        <v>0</v>
      </c>
      <c r="F60" s="32">
        <f t="shared" si="0"/>
        <v>0</v>
      </c>
    </row>
    <row r="61" spans="1:6" ht="18" customHeight="1" x14ac:dyDescent="0.2">
      <c r="A61" s="6" t="s">
        <v>221</v>
      </c>
      <c r="B61" s="11" t="s">
        <v>75</v>
      </c>
      <c r="C61" s="18" t="s">
        <v>319</v>
      </c>
      <c r="D61" s="44">
        <v>213</v>
      </c>
      <c r="E61" s="44">
        <v>238</v>
      </c>
      <c r="F61" s="32">
        <f t="shared" si="0"/>
        <v>25</v>
      </c>
    </row>
    <row r="62" spans="1:6" ht="27" customHeight="1" x14ac:dyDescent="0.2">
      <c r="A62" s="6" t="s">
        <v>222</v>
      </c>
      <c r="B62" s="1" t="s">
        <v>76</v>
      </c>
      <c r="C62" s="19" t="s">
        <v>309</v>
      </c>
      <c r="D62" s="41">
        <f>SUM(D57:D61)</f>
        <v>1513</v>
      </c>
      <c r="E62" s="41">
        <f>SUM(E57:E61)</f>
        <v>1214</v>
      </c>
      <c r="F62" s="32">
        <f t="shared" si="0"/>
        <v>-299</v>
      </c>
    </row>
    <row r="63" spans="1:6" ht="18" customHeight="1" x14ac:dyDescent="0.2">
      <c r="A63" s="6" t="s">
        <v>223</v>
      </c>
      <c r="B63" s="1" t="s">
        <v>34</v>
      </c>
      <c r="C63" s="19" t="s">
        <v>310</v>
      </c>
      <c r="D63" s="41">
        <f>SUM(D34+D39+D53+D56+D62)</f>
        <v>6583</v>
      </c>
      <c r="E63" s="41">
        <f>SUM(E34+E39+E53+E56+E62)</f>
        <v>5910</v>
      </c>
      <c r="F63" s="33">
        <f t="shared" si="0"/>
        <v>-673</v>
      </c>
    </row>
    <row r="64" spans="1:6" ht="18" customHeight="1" x14ac:dyDescent="0.2">
      <c r="A64" s="6" t="s">
        <v>224</v>
      </c>
      <c r="B64" s="11" t="s">
        <v>85</v>
      </c>
      <c r="C64" s="22" t="s">
        <v>77</v>
      </c>
      <c r="D64" s="44">
        <v>0</v>
      </c>
      <c r="E64" s="44">
        <v>0</v>
      </c>
      <c r="F64" s="32">
        <f t="shared" si="0"/>
        <v>0</v>
      </c>
    </row>
    <row r="65" spans="1:6" ht="18" customHeight="1" x14ac:dyDescent="0.2">
      <c r="A65" s="6" t="s">
        <v>225</v>
      </c>
      <c r="B65" s="11" t="s">
        <v>86</v>
      </c>
      <c r="C65" s="22" t="s">
        <v>78</v>
      </c>
      <c r="D65" s="44">
        <v>0</v>
      </c>
      <c r="E65" s="44">
        <v>0</v>
      </c>
      <c r="F65" s="32">
        <f t="shared" si="0"/>
        <v>0</v>
      </c>
    </row>
    <row r="66" spans="1:6" ht="18" customHeight="1" x14ac:dyDescent="0.2">
      <c r="A66" s="6" t="s">
        <v>226</v>
      </c>
      <c r="B66" s="11" t="s">
        <v>87</v>
      </c>
      <c r="C66" s="23" t="s">
        <v>79</v>
      </c>
      <c r="D66" s="44">
        <v>0</v>
      </c>
      <c r="E66" s="44">
        <v>0</v>
      </c>
      <c r="F66" s="32">
        <f t="shared" si="0"/>
        <v>0</v>
      </c>
    </row>
    <row r="67" spans="1:6" ht="29.25" customHeight="1" x14ac:dyDescent="0.2">
      <c r="A67" s="6" t="s">
        <v>227</v>
      </c>
      <c r="B67" s="11" t="s">
        <v>88</v>
      </c>
      <c r="C67" s="23" t="s">
        <v>80</v>
      </c>
      <c r="D67" s="44">
        <v>0</v>
      </c>
      <c r="E67" s="44">
        <v>0</v>
      </c>
      <c r="F67" s="32">
        <f t="shared" si="0"/>
        <v>0</v>
      </c>
    </row>
    <row r="68" spans="1:6" ht="24" customHeight="1" x14ac:dyDescent="0.2">
      <c r="A68" s="6" t="s">
        <v>228</v>
      </c>
      <c r="B68" s="11" t="s">
        <v>89</v>
      </c>
      <c r="C68" s="23" t="s">
        <v>81</v>
      </c>
      <c r="D68" s="44">
        <v>0</v>
      </c>
      <c r="E68" s="44">
        <v>0</v>
      </c>
      <c r="F68" s="32">
        <f t="shared" si="0"/>
        <v>0</v>
      </c>
    </row>
    <row r="69" spans="1:6" ht="18" customHeight="1" x14ac:dyDescent="0.2">
      <c r="A69" s="6" t="s">
        <v>229</v>
      </c>
      <c r="B69" s="11" t="s">
        <v>90</v>
      </c>
      <c r="C69" s="22" t="s">
        <v>82</v>
      </c>
      <c r="D69" s="44">
        <v>0</v>
      </c>
      <c r="E69" s="44">
        <v>0</v>
      </c>
      <c r="F69" s="32">
        <f t="shared" si="0"/>
        <v>0</v>
      </c>
    </row>
    <row r="70" spans="1:6" ht="18" customHeight="1" x14ac:dyDescent="0.2">
      <c r="A70" s="6" t="s">
        <v>230</v>
      </c>
      <c r="B70" s="11" t="s">
        <v>91</v>
      </c>
      <c r="C70" s="22" t="s">
        <v>83</v>
      </c>
      <c r="D70" s="44">
        <v>0</v>
      </c>
      <c r="E70" s="44">
        <v>0</v>
      </c>
      <c r="F70" s="32">
        <f t="shared" ref="F70:F110" si="3">SUM(E70-D70)</f>
        <v>0</v>
      </c>
    </row>
    <row r="71" spans="1:6" ht="18" customHeight="1" x14ac:dyDescent="0.2">
      <c r="A71" s="6" t="s">
        <v>231</v>
      </c>
      <c r="B71" s="11" t="s">
        <v>92</v>
      </c>
      <c r="C71" s="22" t="s">
        <v>84</v>
      </c>
      <c r="D71" s="44">
        <v>0</v>
      </c>
      <c r="E71" s="44">
        <v>0</v>
      </c>
      <c r="F71" s="32">
        <f t="shared" si="3"/>
        <v>0</v>
      </c>
    </row>
    <row r="72" spans="1:6" ht="15.75" customHeight="1" x14ac:dyDescent="0.2">
      <c r="A72" s="6" t="s">
        <v>232</v>
      </c>
      <c r="B72" s="1" t="s">
        <v>35</v>
      </c>
      <c r="C72" s="24" t="s">
        <v>311</v>
      </c>
      <c r="D72" s="41">
        <f>SUM(D64:D71)</f>
        <v>0</v>
      </c>
      <c r="E72" s="41">
        <f>SUM(E64:E71)</f>
        <v>0</v>
      </c>
      <c r="F72" s="33">
        <f t="shared" si="3"/>
        <v>0</v>
      </c>
    </row>
    <row r="73" spans="1:6" ht="18" customHeight="1" x14ac:dyDescent="0.2">
      <c r="A73" s="6" t="s">
        <v>233</v>
      </c>
      <c r="B73" s="11" t="s">
        <v>100</v>
      </c>
      <c r="C73" s="25" t="s">
        <v>111</v>
      </c>
      <c r="D73" s="44">
        <v>0</v>
      </c>
      <c r="E73" s="44">
        <v>0</v>
      </c>
      <c r="F73" s="32">
        <f t="shared" si="3"/>
        <v>0</v>
      </c>
    </row>
    <row r="74" spans="1:6" ht="18" customHeight="1" x14ac:dyDescent="0.2">
      <c r="A74" s="6" t="s">
        <v>234</v>
      </c>
      <c r="B74" s="11" t="s">
        <v>101</v>
      </c>
      <c r="C74" s="25" t="s">
        <v>112</v>
      </c>
      <c r="D74" s="44">
        <v>0</v>
      </c>
      <c r="E74" s="44">
        <v>0</v>
      </c>
      <c r="F74" s="32">
        <f t="shared" si="3"/>
        <v>0</v>
      </c>
    </row>
    <row r="75" spans="1:6" ht="26.25" customHeight="1" x14ac:dyDescent="0.2">
      <c r="A75" s="6" t="s">
        <v>235</v>
      </c>
      <c r="B75" s="11" t="s">
        <v>102</v>
      </c>
      <c r="C75" s="25" t="s">
        <v>113</v>
      </c>
      <c r="D75" s="44">
        <v>0</v>
      </c>
      <c r="E75" s="44">
        <v>0</v>
      </c>
      <c r="F75" s="32">
        <f t="shared" si="3"/>
        <v>0</v>
      </c>
    </row>
    <row r="76" spans="1:6" ht="28.5" customHeight="1" x14ac:dyDescent="0.2">
      <c r="A76" s="6" t="s">
        <v>236</v>
      </c>
      <c r="B76" s="11" t="s">
        <v>103</v>
      </c>
      <c r="C76" s="25" t="s">
        <v>114</v>
      </c>
      <c r="D76" s="44">
        <v>0</v>
      </c>
      <c r="E76" s="44">
        <v>0</v>
      </c>
      <c r="F76" s="32">
        <f t="shared" si="3"/>
        <v>0</v>
      </c>
    </row>
    <row r="77" spans="1:6" ht="28.5" customHeight="1" x14ac:dyDescent="0.2">
      <c r="A77" s="6" t="s">
        <v>237</v>
      </c>
      <c r="B77" s="11" t="s">
        <v>104</v>
      </c>
      <c r="C77" s="25" t="s">
        <v>115</v>
      </c>
      <c r="D77" s="44">
        <v>0</v>
      </c>
      <c r="E77" s="44">
        <v>0</v>
      </c>
      <c r="F77" s="32">
        <f t="shared" si="3"/>
        <v>0</v>
      </c>
    </row>
    <row r="78" spans="1:6" ht="25.5" customHeight="1" x14ac:dyDescent="0.2">
      <c r="A78" s="6" t="s">
        <v>238</v>
      </c>
      <c r="B78" s="11" t="s">
        <v>105</v>
      </c>
      <c r="C78" s="25" t="s">
        <v>116</v>
      </c>
      <c r="D78" s="44">
        <v>0</v>
      </c>
      <c r="E78" s="44">
        <v>0</v>
      </c>
      <c r="F78" s="32">
        <f t="shared" si="3"/>
        <v>0</v>
      </c>
    </row>
    <row r="79" spans="1:6" ht="25.5" customHeight="1" x14ac:dyDescent="0.2">
      <c r="A79" s="6" t="s">
        <v>239</v>
      </c>
      <c r="B79" s="11" t="s">
        <v>106</v>
      </c>
      <c r="C79" s="25" t="s">
        <v>117</v>
      </c>
      <c r="D79" s="44">
        <v>0</v>
      </c>
      <c r="E79" s="44">
        <v>0</v>
      </c>
      <c r="F79" s="32">
        <f t="shared" si="3"/>
        <v>0</v>
      </c>
    </row>
    <row r="80" spans="1:6" ht="26.25" customHeight="1" x14ac:dyDescent="0.2">
      <c r="A80" s="6" t="s">
        <v>240</v>
      </c>
      <c r="B80" s="11" t="s">
        <v>107</v>
      </c>
      <c r="C80" s="25" t="s">
        <v>118</v>
      </c>
      <c r="D80" s="44">
        <v>0</v>
      </c>
      <c r="E80" s="44">
        <v>0</v>
      </c>
      <c r="F80" s="32">
        <f t="shared" si="3"/>
        <v>0</v>
      </c>
    </row>
    <row r="81" spans="1:6" ht="18" customHeight="1" x14ac:dyDescent="0.2">
      <c r="A81" s="6" t="s">
        <v>241</v>
      </c>
      <c r="B81" s="11" t="s">
        <v>108</v>
      </c>
      <c r="C81" s="25" t="s">
        <v>119</v>
      </c>
      <c r="D81" s="44">
        <v>0</v>
      </c>
      <c r="E81" s="44">
        <v>0</v>
      </c>
      <c r="F81" s="32">
        <f t="shared" si="3"/>
        <v>0</v>
      </c>
    </row>
    <row r="82" spans="1:6" ht="18" customHeight="1" x14ac:dyDescent="0.2">
      <c r="A82" s="6" t="s">
        <v>242</v>
      </c>
      <c r="B82" s="11" t="s">
        <v>109</v>
      </c>
      <c r="C82" s="26" t="s">
        <v>120</v>
      </c>
      <c r="D82" s="44">
        <v>0</v>
      </c>
      <c r="E82" s="44">
        <v>0</v>
      </c>
      <c r="F82" s="32">
        <f t="shared" si="3"/>
        <v>0</v>
      </c>
    </row>
    <row r="83" spans="1:6" ht="18" customHeight="1" x14ac:dyDescent="0.2">
      <c r="A83" s="6" t="s">
        <v>243</v>
      </c>
      <c r="B83" s="11" t="s">
        <v>110</v>
      </c>
      <c r="C83" s="25" t="s">
        <v>121</v>
      </c>
      <c r="D83" s="44">
        <v>40</v>
      </c>
      <c r="E83" s="44">
        <v>40</v>
      </c>
      <c r="F83" s="32">
        <f t="shared" si="3"/>
        <v>0</v>
      </c>
    </row>
    <row r="84" spans="1:6" ht="18" customHeight="1" x14ac:dyDescent="0.2">
      <c r="A84" s="6" t="s">
        <v>244</v>
      </c>
      <c r="B84" s="11" t="s">
        <v>322</v>
      </c>
      <c r="C84" s="26" t="s">
        <v>122</v>
      </c>
      <c r="D84" s="44">
        <v>0</v>
      </c>
      <c r="E84" s="44">
        <v>0</v>
      </c>
      <c r="F84" s="32">
        <f t="shared" si="3"/>
        <v>0</v>
      </c>
    </row>
    <row r="85" spans="1:6" ht="18" customHeight="1" x14ac:dyDescent="0.2">
      <c r="A85" s="6" t="s">
        <v>245</v>
      </c>
      <c r="B85" s="1" t="s">
        <v>36</v>
      </c>
      <c r="C85" s="24" t="s">
        <v>312</v>
      </c>
      <c r="D85" s="41">
        <f>SUM(D73:D84)</f>
        <v>40</v>
      </c>
      <c r="E85" s="41">
        <f>SUM(E73:E84)</f>
        <v>40</v>
      </c>
      <c r="F85" s="33">
        <f t="shared" si="3"/>
        <v>0</v>
      </c>
    </row>
    <row r="86" spans="1:6" ht="18" customHeight="1" x14ac:dyDescent="0.2">
      <c r="A86" s="6" t="s">
        <v>246</v>
      </c>
      <c r="B86" s="11" t="s">
        <v>93</v>
      </c>
      <c r="C86" s="27" t="s">
        <v>123</v>
      </c>
      <c r="D86" s="44">
        <v>0</v>
      </c>
      <c r="E86" s="44">
        <v>0</v>
      </c>
      <c r="F86" s="32">
        <f t="shared" si="3"/>
        <v>0</v>
      </c>
    </row>
    <row r="87" spans="1:6" ht="18" customHeight="1" x14ac:dyDescent="0.2">
      <c r="A87" s="6" t="s">
        <v>247</v>
      </c>
      <c r="B87" s="11" t="s">
        <v>94</v>
      </c>
      <c r="C87" s="27" t="s">
        <v>124</v>
      </c>
      <c r="D87" s="44">
        <v>0</v>
      </c>
      <c r="E87" s="44">
        <v>0</v>
      </c>
      <c r="F87" s="32">
        <f t="shared" si="3"/>
        <v>0</v>
      </c>
    </row>
    <row r="88" spans="1:6" ht="18" customHeight="1" x14ac:dyDescent="0.2">
      <c r="A88" s="6" t="s">
        <v>248</v>
      </c>
      <c r="B88" s="11" t="s">
        <v>95</v>
      </c>
      <c r="C88" s="27" t="s">
        <v>125</v>
      </c>
      <c r="D88" s="44">
        <v>0</v>
      </c>
      <c r="E88" s="44">
        <v>0</v>
      </c>
      <c r="F88" s="32">
        <f t="shared" si="3"/>
        <v>0</v>
      </c>
    </row>
    <row r="89" spans="1:6" ht="18" customHeight="1" x14ac:dyDescent="0.2">
      <c r="A89" s="6" t="s">
        <v>249</v>
      </c>
      <c r="B89" s="11" t="s">
        <v>96</v>
      </c>
      <c r="C89" s="27" t="s">
        <v>126</v>
      </c>
      <c r="D89" s="44">
        <v>0</v>
      </c>
      <c r="E89" s="44">
        <v>0</v>
      </c>
      <c r="F89" s="32">
        <f t="shared" si="3"/>
        <v>0</v>
      </c>
    </row>
    <row r="90" spans="1:6" ht="18" customHeight="1" x14ac:dyDescent="0.2">
      <c r="A90" s="6" t="s">
        <v>250</v>
      </c>
      <c r="B90" s="11" t="s">
        <v>97</v>
      </c>
      <c r="C90" s="21" t="s">
        <v>127</v>
      </c>
      <c r="D90" s="44">
        <v>0</v>
      </c>
      <c r="E90" s="44">
        <v>0</v>
      </c>
      <c r="F90" s="32">
        <f t="shared" si="3"/>
        <v>0</v>
      </c>
    </row>
    <row r="91" spans="1:6" ht="18" customHeight="1" x14ac:dyDescent="0.2">
      <c r="A91" s="6" t="s">
        <v>251</v>
      </c>
      <c r="B91" s="11" t="s">
        <v>98</v>
      </c>
      <c r="C91" s="21" t="s">
        <v>128</v>
      </c>
      <c r="D91" s="44">
        <v>0</v>
      </c>
      <c r="E91" s="44">
        <v>0</v>
      </c>
      <c r="F91" s="32">
        <f t="shared" si="3"/>
        <v>0</v>
      </c>
    </row>
    <row r="92" spans="1:6" ht="18" customHeight="1" x14ac:dyDescent="0.2">
      <c r="A92" s="6" t="s">
        <v>252</v>
      </c>
      <c r="B92" s="11" t="s">
        <v>99</v>
      </c>
      <c r="C92" s="21" t="s">
        <v>255</v>
      </c>
      <c r="D92" s="44">
        <v>0</v>
      </c>
      <c r="E92" s="44">
        <v>0</v>
      </c>
      <c r="F92" s="32">
        <f t="shared" si="3"/>
        <v>0</v>
      </c>
    </row>
    <row r="93" spans="1:6" ht="18" customHeight="1" x14ac:dyDescent="0.2">
      <c r="A93" s="6" t="s">
        <v>253</v>
      </c>
      <c r="B93" s="1" t="s">
        <v>37</v>
      </c>
      <c r="C93" s="28" t="s">
        <v>313</v>
      </c>
      <c r="D93" s="41">
        <f>SUM(D86:D92)</f>
        <v>0</v>
      </c>
      <c r="E93" s="41">
        <f>SUM(E86:E92)</f>
        <v>0</v>
      </c>
      <c r="F93" s="33">
        <f t="shared" si="3"/>
        <v>0</v>
      </c>
    </row>
    <row r="94" spans="1:6" ht="18" customHeight="1" x14ac:dyDescent="0.2">
      <c r="A94" s="6" t="s">
        <v>254</v>
      </c>
      <c r="B94" s="11" t="s">
        <v>129</v>
      </c>
      <c r="C94" s="22" t="s">
        <v>141</v>
      </c>
      <c r="D94" s="44">
        <v>0</v>
      </c>
      <c r="E94" s="44">
        <v>0</v>
      </c>
      <c r="F94" s="32">
        <f t="shared" si="3"/>
        <v>0</v>
      </c>
    </row>
    <row r="95" spans="1:6" ht="18" customHeight="1" x14ac:dyDescent="0.2">
      <c r="A95" s="6" t="s">
        <v>267</v>
      </c>
      <c r="B95" s="11" t="s">
        <v>130</v>
      </c>
      <c r="C95" s="22" t="s">
        <v>142</v>
      </c>
      <c r="D95" s="44">
        <v>0</v>
      </c>
      <c r="E95" s="44">
        <v>0</v>
      </c>
      <c r="F95" s="32">
        <f t="shared" si="3"/>
        <v>0</v>
      </c>
    </row>
    <row r="96" spans="1:6" ht="18" customHeight="1" x14ac:dyDescent="0.2">
      <c r="A96" s="6" t="s">
        <v>268</v>
      </c>
      <c r="B96" s="11" t="s">
        <v>131</v>
      </c>
      <c r="C96" s="22" t="s">
        <v>143</v>
      </c>
      <c r="D96" s="44">
        <v>0</v>
      </c>
      <c r="E96" s="44">
        <v>0</v>
      </c>
      <c r="F96" s="32">
        <f t="shared" si="3"/>
        <v>0</v>
      </c>
    </row>
    <row r="97" spans="1:23" ht="24.75" customHeight="1" x14ac:dyDescent="0.2">
      <c r="A97" s="6" t="s">
        <v>269</v>
      </c>
      <c r="B97" s="11" t="s">
        <v>132</v>
      </c>
      <c r="C97" s="22" t="s">
        <v>144</v>
      </c>
      <c r="D97" s="44">
        <v>0</v>
      </c>
      <c r="E97" s="44">
        <v>0</v>
      </c>
      <c r="F97" s="32">
        <f t="shared" si="3"/>
        <v>0</v>
      </c>
    </row>
    <row r="98" spans="1:23" ht="18" customHeight="1" x14ac:dyDescent="0.2">
      <c r="A98" s="6" t="s">
        <v>270</v>
      </c>
      <c r="B98" s="1" t="s">
        <v>38</v>
      </c>
      <c r="C98" s="24" t="s">
        <v>314</v>
      </c>
      <c r="D98" s="41">
        <f>SUM(D94:D97)</f>
        <v>0</v>
      </c>
      <c r="E98" s="41">
        <f>SUM(E94:E97)</f>
        <v>0</v>
      </c>
      <c r="F98" s="33">
        <f t="shared" si="3"/>
        <v>0</v>
      </c>
    </row>
    <row r="99" spans="1:23" ht="27.75" customHeight="1" x14ac:dyDescent="0.2">
      <c r="A99" s="6" t="s">
        <v>271</v>
      </c>
      <c r="B99" s="11" t="s">
        <v>133</v>
      </c>
      <c r="C99" s="22" t="s">
        <v>145</v>
      </c>
      <c r="D99" s="44">
        <v>0</v>
      </c>
      <c r="E99" s="44">
        <v>0</v>
      </c>
      <c r="F99" s="32">
        <f t="shared" si="3"/>
        <v>0</v>
      </c>
    </row>
    <row r="100" spans="1:23" ht="27" customHeight="1" x14ac:dyDescent="0.2">
      <c r="A100" s="6" t="s">
        <v>272</v>
      </c>
      <c r="B100" s="11" t="s">
        <v>134</v>
      </c>
      <c r="C100" s="22" t="s">
        <v>146</v>
      </c>
      <c r="D100" s="44">
        <v>0</v>
      </c>
      <c r="E100" s="44">
        <v>0</v>
      </c>
      <c r="F100" s="32">
        <f t="shared" si="3"/>
        <v>0</v>
      </c>
    </row>
    <row r="101" spans="1:23" ht="24" customHeight="1" x14ac:dyDescent="0.2">
      <c r="A101" s="6" t="s">
        <v>273</v>
      </c>
      <c r="B101" s="11" t="s">
        <v>135</v>
      </c>
      <c r="C101" s="22" t="s">
        <v>147</v>
      </c>
      <c r="D101" s="44">
        <v>0</v>
      </c>
      <c r="E101" s="44">
        <v>0</v>
      </c>
      <c r="F101" s="32">
        <f t="shared" si="3"/>
        <v>0</v>
      </c>
    </row>
    <row r="102" spans="1:23" ht="25.5" customHeight="1" x14ac:dyDescent="0.2">
      <c r="A102" s="6" t="s">
        <v>274</v>
      </c>
      <c r="B102" s="11" t="s">
        <v>136</v>
      </c>
      <c r="C102" s="22" t="s">
        <v>148</v>
      </c>
      <c r="D102" s="44">
        <v>0</v>
      </c>
      <c r="E102" s="44">
        <v>0</v>
      </c>
      <c r="F102" s="32">
        <f t="shared" si="3"/>
        <v>0</v>
      </c>
    </row>
    <row r="103" spans="1:23" ht="25.5" customHeight="1" x14ac:dyDescent="0.2">
      <c r="A103" s="6" t="s">
        <v>275</v>
      </c>
      <c r="B103" s="11" t="s">
        <v>137</v>
      </c>
      <c r="C103" s="22" t="s">
        <v>149</v>
      </c>
      <c r="D103" s="44">
        <v>0</v>
      </c>
      <c r="E103" s="44">
        <v>0</v>
      </c>
      <c r="F103" s="32">
        <f t="shared" si="3"/>
        <v>0</v>
      </c>
    </row>
    <row r="104" spans="1:23" ht="24.75" customHeight="1" x14ac:dyDescent="0.2">
      <c r="A104" s="6" t="s">
        <v>276</v>
      </c>
      <c r="B104" s="11" t="s">
        <v>138</v>
      </c>
      <c r="C104" s="22" t="s">
        <v>150</v>
      </c>
      <c r="D104" s="44">
        <v>0</v>
      </c>
      <c r="E104" s="44">
        <v>0</v>
      </c>
      <c r="F104" s="32">
        <f t="shared" si="3"/>
        <v>0</v>
      </c>
    </row>
    <row r="105" spans="1:23" ht="18" customHeight="1" x14ac:dyDescent="0.2">
      <c r="A105" s="6" t="s">
        <v>277</v>
      </c>
      <c r="B105" s="11" t="s">
        <v>139</v>
      </c>
      <c r="C105" s="22" t="s">
        <v>151</v>
      </c>
      <c r="D105" s="44">
        <v>0</v>
      </c>
      <c r="E105" s="44">
        <v>0</v>
      </c>
      <c r="F105" s="32">
        <f t="shared" si="3"/>
        <v>0</v>
      </c>
    </row>
    <row r="106" spans="1:23" ht="27.75" customHeight="1" x14ac:dyDescent="0.2">
      <c r="A106" s="6" t="s">
        <v>278</v>
      </c>
      <c r="B106" s="11" t="s">
        <v>140</v>
      </c>
      <c r="C106" s="22" t="s">
        <v>152</v>
      </c>
      <c r="D106" s="44">
        <v>0</v>
      </c>
      <c r="E106" s="44">
        <v>0</v>
      </c>
      <c r="F106" s="32">
        <f t="shared" si="3"/>
        <v>0</v>
      </c>
    </row>
    <row r="107" spans="1:23" ht="18" customHeight="1" x14ac:dyDescent="0.2">
      <c r="A107" s="6" t="s">
        <v>279</v>
      </c>
      <c r="B107" s="1" t="s">
        <v>39</v>
      </c>
      <c r="C107" s="29" t="s">
        <v>315</v>
      </c>
      <c r="D107" s="45">
        <f>SUM(D99:D106)</f>
        <v>0</v>
      </c>
      <c r="E107" s="45">
        <f>SUM(E99:E106)</f>
        <v>0</v>
      </c>
      <c r="F107" s="33">
        <f t="shared" si="3"/>
        <v>0</v>
      </c>
    </row>
    <row r="108" spans="1:23" ht="18" customHeight="1" x14ac:dyDescent="0.2">
      <c r="A108" s="6" t="s">
        <v>280</v>
      </c>
      <c r="B108" s="2" t="s">
        <v>153</v>
      </c>
      <c r="C108" s="30" t="s">
        <v>316</v>
      </c>
      <c r="D108" s="41">
        <f>SUM(D23+D27+D63+D72+D85+D93+D98+D107)</f>
        <v>36000</v>
      </c>
      <c r="E108" s="41">
        <f>SUM(E23+E27+E63+E72+E85+E93+E98+E107)</f>
        <v>39215</v>
      </c>
      <c r="F108" s="33">
        <f t="shared" si="3"/>
        <v>3215</v>
      </c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</row>
    <row r="109" spans="1:23" ht="18" customHeight="1" x14ac:dyDescent="0.2">
      <c r="A109" s="6" t="s">
        <v>281</v>
      </c>
      <c r="B109" s="1" t="s">
        <v>283</v>
      </c>
      <c r="C109" s="24" t="s">
        <v>317</v>
      </c>
      <c r="D109" s="41">
        <v>0</v>
      </c>
      <c r="E109" s="41">
        <v>0</v>
      </c>
      <c r="F109" s="33">
        <f t="shared" si="3"/>
        <v>0</v>
      </c>
    </row>
    <row r="110" spans="1:23" ht="24" customHeight="1" x14ac:dyDescent="0.2">
      <c r="A110" s="6" t="s">
        <v>282</v>
      </c>
      <c r="B110" s="42"/>
      <c r="C110" s="24" t="s">
        <v>284</v>
      </c>
      <c r="D110" s="41">
        <f>SUM(D108:D109)</f>
        <v>36000</v>
      </c>
      <c r="E110" s="41">
        <f>SUM(E108:E109)</f>
        <v>39215</v>
      </c>
      <c r="F110" s="33">
        <f t="shared" si="3"/>
        <v>3215</v>
      </c>
    </row>
    <row r="112" spans="1:23" ht="18" customHeight="1" x14ac:dyDescent="0.2">
      <c r="D112" s="46"/>
      <c r="E112" s="46"/>
    </row>
    <row r="113" spans="4:5" ht="18" customHeight="1" x14ac:dyDescent="0.2">
      <c r="D113" s="46"/>
      <c r="E113" s="46"/>
    </row>
  </sheetData>
  <mergeCells count="1">
    <mergeCell ref="E3:F3"/>
  </mergeCells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2019-05-15T11:57:35Z</cp:lastPrinted>
  <dcterms:created xsi:type="dcterms:W3CDTF">1998-12-06T10:54:59Z</dcterms:created>
  <dcterms:modified xsi:type="dcterms:W3CDTF">2019-05-15T14:08:38Z</dcterms:modified>
</cp:coreProperties>
</file>