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60" activeTab="0"/>
  </bookViews>
  <sheets>
    <sheet name="EGYENLEG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<sst xmlns="http://schemas.openxmlformats.org/spreadsheetml/2006/main" count="94" uniqueCount="88">
  <si>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MEGNEVEZÉSE</t>
  </si>
  <si>
    <t>PH</t>
  </si>
  <si>
    <t>ÓVODA</t>
  </si>
  <si>
    <t>FALUHÁZ</t>
  </si>
  <si>
    <t>ÖNKOR
MÁNYZAT</t>
  </si>
  <si>
    <t>IGAZGATÁS</t>
  </si>
  <si>
    <t>TEMETŐ</t>
  </si>
  <si>
    <t>VAGYONG.</t>
  </si>
  <si>
    <t>ÖNK.RENDEZV.</t>
  </si>
  <si>
    <t>ÁLLATEÜ.</t>
  </si>
  <si>
    <t>UTAK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</si>
  <si>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</si>
  <si>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</si>
  <si>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</si>
  <si>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</si>
  <si>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</si>
  <si>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</si>
  <si>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</si>
  <si>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</si>
  <si>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</si>
  <si>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KÖZSÉGGAZD</t>
  </si>
  <si>
    <t>ÓV.ELLÁTÁS</t>
  </si>
  <si>
    <t>ÓV.MŰK.KIAD.</t>
  </si>
  <si>
    <t>KÖNYVTÁR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</si>
  <si>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</si>
  <si>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</si>
  <si>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</si>
  <si>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</si>
  <si>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</si>
  <si>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ÉS BEVÉTELEK</t>
  </si>
  <si>
    <t>TÁMOGATÁSOK ELSZÁMOLÁSI KÖTELEZETTSÉGE</t>
  </si>
  <si>
    <t>011130</t>
  </si>
  <si>
    <t>013320</t>
  </si>
  <si>
    <t>013350</t>
  </si>
  <si>
    <t>016080</t>
  </si>
  <si>
    <t>031030</t>
  </si>
  <si>
    <t>KÖZTERÜLETFELÜGYELET</t>
  </si>
  <si>
    <t>041232</t>
  </si>
  <si>
    <t>HOSSZÚ KÖZFOGL.</t>
  </si>
  <si>
    <t>042180</t>
  </si>
  <si>
    <t>045160</t>
  </si>
  <si>
    <t>064010</t>
  </si>
  <si>
    <t>066010</t>
  </si>
  <si>
    <t>066020</t>
  </si>
  <si>
    <t>074031</t>
  </si>
  <si>
    <t>074032</t>
  </si>
  <si>
    <t>081041</t>
  </si>
  <si>
    <t>083030</t>
  </si>
  <si>
    <t>084070</t>
  </si>
  <si>
    <t>084031</t>
  </si>
  <si>
    <t>SEGÉLY</t>
  </si>
  <si>
    <t>102030</t>
  </si>
  <si>
    <t>IDŐSEK NAPPALI ELL</t>
  </si>
  <si>
    <t>103010</t>
  </si>
  <si>
    <t>104051</t>
  </si>
  <si>
    <t>106020</t>
  </si>
  <si>
    <t>107051</t>
  </si>
  <si>
    <t>SZOCIÁLIS ÉTK</t>
  </si>
  <si>
    <t>107052</t>
  </si>
  <si>
    <t>HÁZI SEGÍTSÉG</t>
  </si>
  <si>
    <t>107054</t>
  </si>
  <si>
    <t>CSALÁDSEGÍTÉS</t>
  </si>
  <si>
    <t>107060</t>
  </si>
  <si>
    <t>HITLTÖRLE</t>
  </si>
  <si>
    <t>adók</t>
  </si>
  <si>
    <t>OEP TÁMOGATÁS</t>
  </si>
  <si>
    <t>KÖZFOGL.TÁM</t>
  </si>
  <si>
    <t>SZOLIDARITÁSI ALAP</t>
  </si>
  <si>
    <t>FELHAL.BEVÉTEL</t>
  </si>
  <si>
    <t>INTÉZMÉNYI BEVÉTEL</t>
  </si>
  <si>
    <t>HITELFELVÉTEL</t>
  </si>
  <si>
    <t>MŰKÖDÉSI BEVÉTEL</t>
  </si>
  <si>
    <t>önkormányzati bevételek,
 melyek a kiadásokat fedezik</t>
  </si>
  <si>
    <t xml:space="preserve">KIADÁSOK
</t>
  </si>
  <si>
    <t>BEVÉTELEK</t>
  </si>
  <si>
    <t>ÁLLAMI TÁM.</t>
  </si>
  <si>
    <t>ÖNKORM.TÁM.</t>
  </si>
  <si>
    <t>ÖSSZESEN</t>
  </si>
  <si>
    <t>EGYÉB TÁM.</t>
  </si>
  <si>
    <t>BERUHÁZÁSOK</t>
  </si>
  <si>
    <t>GYERMEKÉTKEZTETÉS</t>
  </si>
  <si>
    <t>FELNŐTTÉTK</t>
  </si>
  <si>
    <t>SZÜNIDEI ÉTK</t>
  </si>
  <si>
    <t>SZOC.ÉTK</t>
  </si>
  <si>
    <t>SAJÁT
BEVÉTEL</t>
  </si>
  <si>
    <t>HITEL</t>
  </si>
  <si>
    <t>2017.</t>
  </si>
  <si>
    <t xml:space="preserve">                      ERDŐKERTES  KÖZSÉG ÖNKORMÁNYZATA            19. Melléklet a 4/2017. (II. 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</si>
</sst>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readingOrder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3" fontId="2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164" fontId="36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4" fillId="0" borderId="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36" fillId="0" borderId="23" xfId="0" applyNumberFormat="1" applyFont="1" applyFill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36" fillId="0" borderId="23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6" xfId="0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41" fillId="0" borderId="20" xfId="0" applyNumberFormat="1" applyFont="1" applyBorder="1" applyAlignment="1">
      <alignment horizontal="center" wrapText="1"/>
    </xf>
    <xf numFmtId="164" fontId="41" fillId="0" borderId="21" xfId="0" applyNumberFormat="1" applyFont="1" applyBorder="1" applyAlignment="1">
      <alignment horizontal="center" wrapText="1"/>
    </xf>
    <xf numFmtId="164" fontId="41" fillId="0" borderId="3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7.57421875" style="2" customWidth="1"/>
    <col min="2" max="2" width="10.7109375" style="2" customWidth="1"/>
    <col min="3" max="3" width="17.00390625" style="1" customWidth="1"/>
    <col min="4" max="4" width="12.421875" style="0" bestFit="1" customWidth="1"/>
    <col min="5" max="5" width="12.421875" style="0" customWidth="1"/>
    <col min="6" max="6" width="15.00390625" style="11" bestFit="1" customWidth="1"/>
    <col min="7" max="7" width="15.00390625" style="11" customWidth="1"/>
    <col min="8" max="8" width="15.00390625" style="11" bestFit="1" customWidth="1"/>
    <col min="9" max="9" width="15.00390625" style="11" customWidth="1"/>
    <col min="10" max="10" width="15.00390625" style="57" bestFit="1" customWidth="1"/>
    <col min="12" max="12" width="15.00390625" style="0" bestFit="1" customWidth="1"/>
  </cols>
  <sheetData>
    <row r="1" spans="1:10" ht="18.75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6.5" thickBot="1">
      <c r="A3" s="70" t="s">
        <v>86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4.5" customHeight="1">
      <c r="A4" s="73" t="s">
        <v>24</v>
      </c>
      <c r="B4" s="8"/>
      <c r="C4" s="5"/>
      <c r="D4" s="6"/>
      <c r="E4" s="66" t="s">
        <v>74</v>
      </c>
      <c r="F4" s="67"/>
      <c r="G4" s="67"/>
      <c r="H4" s="67"/>
      <c r="I4" s="67"/>
      <c r="J4" s="68"/>
    </row>
    <row r="5" spans="1:10" ht="30">
      <c r="A5" s="73"/>
      <c r="B5" s="8"/>
      <c r="C5" s="4" t="s">
        <v>0</v>
      </c>
      <c r="D5" s="24" t="s">
        <v>73</v>
      </c>
      <c r="E5" s="27" t="s">
        <v>84</v>
      </c>
      <c r="F5" s="28" t="s">
        <v>75</v>
      </c>
      <c r="G5" s="28" t="s">
        <v>78</v>
      </c>
      <c r="H5" s="29" t="s">
        <v>76</v>
      </c>
      <c r="I5" s="29" t="s">
        <v>85</v>
      </c>
      <c r="J5" s="46" t="s">
        <v>77</v>
      </c>
    </row>
    <row r="6" spans="1:10" ht="34.5">
      <c r="A6" s="7" t="s">
        <v>4</v>
      </c>
      <c r="B6" s="7"/>
      <c r="D6" s="14"/>
      <c r="E6" s="30"/>
      <c r="F6" s="29"/>
      <c r="G6" s="29"/>
      <c r="H6" s="29"/>
      <c r="I6" s="29"/>
      <c r="J6" s="46"/>
    </row>
    <row r="7" spans="1:10" ht="15">
      <c r="A7" s="7"/>
      <c r="B7" s="9" t="s">
        <v>31</v>
      </c>
      <c r="C7" s="1" t="s">
        <v>5</v>
      </c>
      <c r="D7" s="14">
        <v>52666908</v>
      </c>
      <c r="E7" s="30"/>
      <c r="F7" s="29">
        <v>19681986</v>
      </c>
      <c r="G7" s="29"/>
      <c r="H7" s="29">
        <f>D7-F7</f>
        <v>32984922</v>
      </c>
      <c r="I7" s="29"/>
      <c r="J7" s="46">
        <f>D7</f>
        <v>52666908</v>
      </c>
    </row>
    <row r="8" spans="1:10" ht="15">
      <c r="A8" s="7"/>
      <c r="B8" s="9" t="s">
        <v>32</v>
      </c>
      <c r="C8" s="1" t="s">
        <v>6</v>
      </c>
      <c r="D8" s="14">
        <v>1021474</v>
      </c>
      <c r="E8" s="30">
        <v>260000</v>
      </c>
      <c r="F8" s="29">
        <f>D8-E8</f>
        <v>761474</v>
      </c>
      <c r="G8" s="29"/>
      <c r="H8" s="29"/>
      <c r="I8" s="29"/>
      <c r="J8" s="46">
        <v>1021474</v>
      </c>
    </row>
    <row r="9" spans="1:10" ht="15">
      <c r="A9" s="7"/>
      <c r="B9" s="9" t="s">
        <v>33</v>
      </c>
      <c r="C9" s="1" t="s">
        <v>7</v>
      </c>
      <c r="D9" s="14">
        <v>3200000</v>
      </c>
      <c r="E9" s="30">
        <v>30000000</v>
      </c>
      <c r="F9" s="29"/>
      <c r="G9" s="29"/>
      <c r="H9" s="29">
        <v>-26800000</v>
      </c>
      <c r="I9" s="29"/>
      <c r="J9" s="46">
        <v>3200000</v>
      </c>
    </row>
    <row r="10" spans="1:10" ht="15">
      <c r="A10" s="7"/>
      <c r="B10" s="9" t="s">
        <v>34</v>
      </c>
      <c r="C10" s="1" t="s">
        <v>8</v>
      </c>
      <c r="D10" s="14">
        <v>4445000</v>
      </c>
      <c r="E10" s="30"/>
      <c r="F10" s="29"/>
      <c r="G10" s="29"/>
      <c r="H10" s="29">
        <v>4445000</v>
      </c>
      <c r="I10" s="29"/>
      <c r="J10" s="46">
        <v>4445000</v>
      </c>
    </row>
    <row r="11" spans="1:10" ht="15">
      <c r="A11" s="7"/>
      <c r="B11" s="9" t="s">
        <v>35</v>
      </c>
      <c r="C11" s="1" t="s">
        <v>36</v>
      </c>
      <c r="D11" s="14">
        <v>6234040</v>
      </c>
      <c r="E11" s="30"/>
      <c r="F11" s="29">
        <v>6234040</v>
      </c>
      <c r="G11" s="29"/>
      <c r="H11" s="30"/>
      <c r="I11" s="30"/>
      <c r="J11" s="46">
        <v>6234040</v>
      </c>
    </row>
    <row r="12" spans="1:10" ht="15">
      <c r="A12" s="7"/>
      <c r="B12" s="9" t="s">
        <v>37</v>
      </c>
      <c r="C12" s="1" t="s">
        <v>38</v>
      </c>
      <c r="D12" s="14">
        <v>21940000</v>
      </c>
      <c r="E12" s="30"/>
      <c r="F12" s="29">
        <v>2194000</v>
      </c>
      <c r="G12" s="29">
        <v>19746000</v>
      </c>
      <c r="H12" s="30"/>
      <c r="I12" s="30"/>
      <c r="J12" s="46">
        <v>21940000</v>
      </c>
    </row>
    <row r="13" spans="1:10" ht="15">
      <c r="A13" s="7"/>
      <c r="B13" s="9" t="s">
        <v>39</v>
      </c>
      <c r="C13" s="1" t="s">
        <v>9</v>
      </c>
      <c r="D13" s="14">
        <v>127000</v>
      </c>
      <c r="E13" s="30"/>
      <c r="F13" s="29"/>
      <c r="G13" s="29"/>
      <c r="H13" s="30">
        <v>127000</v>
      </c>
      <c r="I13" s="30"/>
      <c r="J13" s="46">
        <v>127000</v>
      </c>
    </row>
    <row r="14" spans="1:10" ht="15">
      <c r="A14" s="7"/>
      <c r="B14" s="9" t="s">
        <v>40</v>
      </c>
      <c r="C14" s="1" t="s">
        <v>10</v>
      </c>
      <c r="D14" s="14">
        <v>2540000</v>
      </c>
      <c r="E14" s="30"/>
      <c r="F14" s="29">
        <v>2540000</v>
      </c>
      <c r="G14" s="29"/>
      <c r="H14" s="30"/>
      <c r="I14" s="30"/>
      <c r="J14" s="46">
        <v>2540000</v>
      </c>
    </row>
    <row r="15" spans="2:10" ht="15">
      <c r="B15" s="9" t="s">
        <v>41</v>
      </c>
      <c r="C15" s="1" t="s">
        <v>11</v>
      </c>
      <c r="D15" s="14">
        <v>15000000</v>
      </c>
      <c r="E15" s="30"/>
      <c r="F15" s="29">
        <v>15000000</v>
      </c>
      <c r="G15" s="29"/>
      <c r="H15" s="29"/>
      <c r="I15" s="29"/>
      <c r="J15" s="46">
        <v>15000000</v>
      </c>
    </row>
    <row r="16" spans="2:10" ht="15">
      <c r="B16" s="9" t="s">
        <v>42</v>
      </c>
      <c r="C16" s="1" t="s">
        <v>12</v>
      </c>
      <c r="D16" s="14">
        <v>1270000</v>
      </c>
      <c r="E16" s="30"/>
      <c r="F16" s="29">
        <v>1270000</v>
      </c>
      <c r="G16" s="29"/>
      <c r="H16" s="29"/>
      <c r="I16" s="29"/>
      <c r="J16" s="46">
        <v>1270000</v>
      </c>
    </row>
    <row r="17" spans="2:10" ht="15">
      <c r="B17" s="9" t="s">
        <v>43</v>
      </c>
      <c r="C17" s="1" t="s">
        <v>13</v>
      </c>
      <c r="D17" s="14">
        <v>42515400</v>
      </c>
      <c r="E17" s="30">
        <v>27950000</v>
      </c>
      <c r="F17" s="29">
        <v>12311400</v>
      </c>
      <c r="G17" s="29">
        <v>2254000</v>
      </c>
      <c r="H17" s="29"/>
      <c r="I17" s="29"/>
      <c r="J17" s="46">
        <v>42515400</v>
      </c>
    </row>
    <row r="18" spans="2:10" ht="15">
      <c r="B18" s="9" t="s">
        <v>44</v>
      </c>
      <c r="C18" s="1" t="s">
        <v>14</v>
      </c>
      <c r="D18" s="14">
        <v>11485856</v>
      </c>
      <c r="E18" s="30"/>
      <c r="F18" s="29"/>
      <c r="G18" s="29">
        <v>11367952</v>
      </c>
      <c r="H18" s="30">
        <f>D18-G18</f>
        <v>117904</v>
      </c>
      <c r="I18" s="30"/>
      <c r="J18" s="46">
        <v>11485856</v>
      </c>
    </row>
    <row r="19" spans="2:10" ht="15">
      <c r="B19" s="9" t="s">
        <v>45</v>
      </c>
      <c r="C19" s="1" t="s">
        <v>15</v>
      </c>
      <c r="D19" s="14">
        <v>4079648</v>
      </c>
      <c r="E19" s="30"/>
      <c r="F19" s="29"/>
      <c r="G19" s="29">
        <v>4079648</v>
      </c>
      <c r="H19" s="30"/>
      <c r="I19" s="30"/>
      <c r="J19" s="46">
        <v>4079648</v>
      </c>
    </row>
    <row r="20" spans="2:10" ht="15">
      <c r="B20" s="9" t="s">
        <v>46</v>
      </c>
      <c r="C20" s="1" t="s">
        <v>16</v>
      </c>
      <c r="D20" s="14">
        <v>9000000</v>
      </c>
      <c r="E20" s="30"/>
      <c r="F20" s="29"/>
      <c r="G20" s="29"/>
      <c r="H20" s="29">
        <v>9000000</v>
      </c>
      <c r="I20" s="29"/>
      <c r="J20" s="46">
        <v>9000000</v>
      </c>
    </row>
    <row r="21" spans="2:10" ht="15">
      <c r="B21" s="9" t="s">
        <v>47</v>
      </c>
      <c r="C21" s="1" t="s">
        <v>17</v>
      </c>
      <c r="D21" s="14">
        <v>4800000</v>
      </c>
      <c r="E21" s="30"/>
      <c r="F21" s="29"/>
      <c r="G21" s="29"/>
      <c r="H21" s="30">
        <v>4800000</v>
      </c>
      <c r="I21" s="30"/>
      <c r="J21" s="47">
        <v>4800000</v>
      </c>
    </row>
    <row r="22" spans="2:10" ht="15">
      <c r="B22" s="9" t="s">
        <v>48</v>
      </c>
      <c r="C22" s="1" t="s">
        <v>18</v>
      </c>
      <c r="D22" s="14">
        <v>950000</v>
      </c>
      <c r="E22" s="30"/>
      <c r="F22" s="29"/>
      <c r="G22" s="29"/>
      <c r="H22" s="30">
        <v>950000</v>
      </c>
      <c r="I22" s="30"/>
      <c r="J22" s="47">
        <v>950000</v>
      </c>
    </row>
    <row r="23" spans="2:10" ht="15">
      <c r="B23" s="9" t="s">
        <v>49</v>
      </c>
      <c r="C23" s="1" t="s">
        <v>19</v>
      </c>
      <c r="D23" s="14">
        <v>2300000</v>
      </c>
      <c r="E23" s="30"/>
      <c r="F23" s="29"/>
      <c r="G23" s="29"/>
      <c r="H23" s="30">
        <v>2300000</v>
      </c>
      <c r="I23" s="30"/>
      <c r="J23" s="47">
        <v>2300000</v>
      </c>
    </row>
    <row r="24" spans="2:10" ht="15">
      <c r="B24" s="9" t="s">
        <v>51</v>
      </c>
      <c r="C24" s="10" t="s">
        <v>52</v>
      </c>
      <c r="D24" s="14">
        <v>450000</v>
      </c>
      <c r="E24" s="30"/>
      <c r="F24" s="29">
        <v>450000</v>
      </c>
      <c r="G24" s="29"/>
      <c r="H24" s="29"/>
      <c r="I24" s="29"/>
      <c r="J24" s="48">
        <v>450000</v>
      </c>
    </row>
    <row r="25" spans="2:10" ht="15">
      <c r="B25" s="9" t="s">
        <v>53</v>
      </c>
      <c r="C25" s="10" t="s">
        <v>50</v>
      </c>
      <c r="D25" s="14">
        <v>500000</v>
      </c>
      <c r="E25" s="30"/>
      <c r="F25" s="29">
        <v>500000</v>
      </c>
      <c r="G25" s="29"/>
      <c r="H25" s="29"/>
      <c r="I25" s="29"/>
      <c r="J25" s="48">
        <v>500000</v>
      </c>
    </row>
    <row r="26" spans="2:10" ht="15">
      <c r="B26" s="9" t="s">
        <v>54</v>
      </c>
      <c r="C26" s="10" t="s">
        <v>50</v>
      </c>
      <c r="D26" s="14">
        <v>3500000</v>
      </c>
      <c r="E26" s="30"/>
      <c r="F26" s="29">
        <v>3500000</v>
      </c>
      <c r="G26" s="29"/>
      <c r="H26" s="29"/>
      <c r="I26" s="29"/>
      <c r="J26" s="48">
        <v>3500000</v>
      </c>
    </row>
    <row r="27" spans="2:10" ht="15">
      <c r="B27" s="9" t="s">
        <v>55</v>
      </c>
      <c r="C27" s="10" t="s">
        <v>50</v>
      </c>
      <c r="D27" s="14">
        <v>12050000</v>
      </c>
      <c r="E27" s="30"/>
      <c r="F27" s="29">
        <v>12050000</v>
      </c>
      <c r="G27" s="29"/>
      <c r="H27" s="29"/>
      <c r="I27" s="29"/>
      <c r="J27" s="48">
        <v>12050000</v>
      </c>
    </row>
    <row r="28" spans="2:10" ht="15">
      <c r="B28" s="9" t="s">
        <v>56</v>
      </c>
      <c r="C28" s="10" t="s">
        <v>57</v>
      </c>
      <c r="D28" s="14">
        <v>7500000</v>
      </c>
      <c r="E28" s="30"/>
      <c r="F28" s="29">
        <v>7500000</v>
      </c>
      <c r="G28" s="29"/>
      <c r="H28" s="29"/>
      <c r="I28" s="29"/>
      <c r="J28" s="48">
        <v>7500000</v>
      </c>
    </row>
    <row r="29" spans="2:10" ht="15">
      <c r="B29" s="9" t="s">
        <v>58</v>
      </c>
      <c r="C29" s="10" t="s">
        <v>59</v>
      </c>
      <c r="D29" s="14">
        <v>4000000</v>
      </c>
      <c r="E29" s="30"/>
      <c r="F29" s="29">
        <v>4000000</v>
      </c>
      <c r="G29" s="29"/>
      <c r="H29" s="29"/>
      <c r="I29" s="29"/>
      <c r="J29" s="48">
        <v>4000000</v>
      </c>
    </row>
    <row r="30" spans="2:10" ht="15">
      <c r="B30" s="9" t="s">
        <v>60</v>
      </c>
      <c r="C30" s="10" t="s">
        <v>61</v>
      </c>
      <c r="D30" s="14">
        <v>11000000</v>
      </c>
      <c r="E30" s="30"/>
      <c r="F30" s="29">
        <v>11000000</v>
      </c>
      <c r="G30" s="29"/>
      <c r="H30" s="29"/>
      <c r="I30" s="29"/>
      <c r="J30" s="48">
        <v>11000000</v>
      </c>
    </row>
    <row r="31" spans="2:10" ht="15">
      <c r="B31" s="9" t="s">
        <v>62</v>
      </c>
      <c r="C31" s="10" t="s">
        <v>50</v>
      </c>
      <c r="D31" s="14">
        <v>13000000</v>
      </c>
      <c r="E31" s="30"/>
      <c r="F31" s="29">
        <v>4792000</v>
      </c>
      <c r="G31" s="29"/>
      <c r="H31" s="29">
        <v>8208000</v>
      </c>
      <c r="I31" s="29"/>
      <c r="J31" s="48">
        <v>13000000</v>
      </c>
    </row>
    <row r="32" spans="2:10" ht="15">
      <c r="B32" s="9" t="s">
        <v>31</v>
      </c>
      <c r="C32" s="1" t="s">
        <v>63</v>
      </c>
      <c r="D32" s="14">
        <v>7500000</v>
      </c>
      <c r="E32" s="30"/>
      <c r="F32" s="29"/>
      <c r="G32" s="29"/>
      <c r="H32" s="29">
        <v>7500000</v>
      </c>
      <c r="I32" s="29"/>
      <c r="J32" s="46">
        <v>7500000</v>
      </c>
    </row>
    <row r="33" spans="2:10" ht="15.75" thickBot="1">
      <c r="B33" s="9"/>
      <c r="C33" s="1" t="s">
        <v>79</v>
      </c>
      <c r="D33" s="14">
        <v>239120182</v>
      </c>
      <c r="E33" s="33"/>
      <c r="F33" s="34"/>
      <c r="G33" s="34">
        <v>125562705</v>
      </c>
      <c r="H33" s="34">
        <f>D33-G33-I33</f>
        <v>103557477</v>
      </c>
      <c r="I33" s="34">
        <v>10000000</v>
      </c>
      <c r="J33" s="49">
        <v>239120182</v>
      </c>
    </row>
    <row r="34" spans="1:12" ht="15.75" thickBot="1">
      <c r="A34" s="64" t="s">
        <v>25</v>
      </c>
      <c r="B34" s="65"/>
      <c r="C34" s="65"/>
      <c r="D34" s="25">
        <f>SUM(D7:D33)</f>
        <v>482195508</v>
      </c>
      <c r="E34" s="37">
        <f>SUM(E8:E33)</f>
        <v>58210000</v>
      </c>
      <c r="F34" s="38">
        <f>SUM(F7:F33)</f>
        <v>103784900</v>
      </c>
      <c r="G34" s="38">
        <f>SUM(G7:G33)</f>
        <v>163010305</v>
      </c>
      <c r="H34" s="38">
        <f>SUM(H7:H33)</f>
        <v>147190303</v>
      </c>
      <c r="I34" s="38">
        <f>SUM(I28:I33)</f>
        <v>10000000</v>
      </c>
      <c r="J34" s="50">
        <v>482195508</v>
      </c>
      <c r="L34" s="11"/>
    </row>
    <row r="35" spans="4:10" ht="15">
      <c r="D35" s="14"/>
      <c r="E35" s="35"/>
      <c r="F35" s="36"/>
      <c r="G35" s="36"/>
      <c r="H35" s="36"/>
      <c r="I35" s="36"/>
      <c r="J35" s="51"/>
    </row>
    <row r="36" spans="1:10" ht="15">
      <c r="A36" s="2" t="s">
        <v>1</v>
      </c>
      <c r="C36" s="1" t="s">
        <v>5</v>
      </c>
      <c r="D36" s="14">
        <v>136683696</v>
      </c>
      <c r="E36" s="30"/>
      <c r="F36" s="29">
        <v>136683696</v>
      </c>
      <c r="G36" s="29"/>
      <c r="H36" s="29">
        <v>0</v>
      </c>
      <c r="I36" s="29"/>
      <c r="J36" s="46">
        <v>136683696</v>
      </c>
    </row>
    <row r="37" spans="3:10" ht="15">
      <c r="C37" s="1" t="s">
        <v>20</v>
      </c>
      <c r="D37" s="14">
        <v>22087216</v>
      </c>
      <c r="E37" s="30"/>
      <c r="F37" s="29">
        <v>22087216</v>
      </c>
      <c r="G37" s="29"/>
      <c r="H37" s="29">
        <v>0</v>
      </c>
      <c r="I37" s="29"/>
      <c r="J37" s="46">
        <v>22087216</v>
      </c>
    </row>
    <row r="38" spans="3:10" ht="15">
      <c r="C38" s="1" t="s">
        <v>80</v>
      </c>
      <c r="D38" s="14">
        <v>49620400</v>
      </c>
      <c r="E38" s="30">
        <v>16500000</v>
      </c>
      <c r="F38" s="29">
        <v>34686388</v>
      </c>
      <c r="G38" s="29"/>
      <c r="H38" s="29">
        <v>-1565988</v>
      </c>
      <c r="I38" s="29"/>
      <c r="J38" s="46">
        <v>49620400</v>
      </c>
    </row>
    <row r="39" spans="3:10" ht="15">
      <c r="C39" s="1" t="s">
        <v>82</v>
      </c>
      <c r="D39" s="14">
        <v>985600</v>
      </c>
      <c r="E39" s="30"/>
      <c r="F39" s="29">
        <v>1502520</v>
      </c>
      <c r="G39" s="29"/>
      <c r="H39" s="29">
        <f>D39-F39</f>
        <v>-516920</v>
      </c>
      <c r="I39" s="29"/>
      <c r="J39" s="46">
        <v>985600</v>
      </c>
    </row>
    <row r="40" spans="3:10" ht="15">
      <c r="C40" s="1" t="s">
        <v>81</v>
      </c>
      <c r="D40" s="14">
        <v>26503176</v>
      </c>
      <c r="E40" s="30">
        <v>6300000</v>
      </c>
      <c r="F40" s="29"/>
      <c r="G40" s="29"/>
      <c r="H40" s="29">
        <v>20203176</v>
      </c>
      <c r="I40" s="29"/>
      <c r="J40" s="46">
        <v>26503176</v>
      </c>
    </row>
    <row r="41" spans="3:10" ht="15.75" thickBot="1">
      <c r="C41" s="1" t="s">
        <v>83</v>
      </c>
      <c r="D41" s="14">
        <v>0</v>
      </c>
      <c r="E41" s="33">
        <v>5700000</v>
      </c>
      <c r="F41" s="34"/>
      <c r="G41" s="34"/>
      <c r="H41" s="34">
        <v>-5700000</v>
      </c>
      <c r="I41" s="34"/>
      <c r="J41" s="49">
        <v>-5700000</v>
      </c>
    </row>
    <row r="42" spans="1:12" ht="15.75" thickBot="1">
      <c r="A42" s="64" t="s">
        <v>26</v>
      </c>
      <c r="B42" s="65"/>
      <c r="C42" s="65"/>
      <c r="D42" s="25">
        <f>SUM(D36:D41)</f>
        <v>235880088</v>
      </c>
      <c r="E42" s="37">
        <f>SUM(E36:E41)</f>
        <v>28500000</v>
      </c>
      <c r="F42" s="38">
        <f>SUM(F36:F41)</f>
        <v>194959820</v>
      </c>
      <c r="G42" s="38"/>
      <c r="H42" s="38">
        <f>SUM(H36:H41)</f>
        <v>12420268</v>
      </c>
      <c r="I42" s="38"/>
      <c r="J42" s="52">
        <v>235880088</v>
      </c>
      <c r="L42" s="11"/>
    </row>
    <row r="43" spans="4:10" ht="15">
      <c r="D43" s="14"/>
      <c r="E43" s="35"/>
      <c r="F43" s="36"/>
      <c r="G43" s="36"/>
      <c r="H43" s="36"/>
      <c r="I43" s="36"/>
      <c r="J43" s="51"/>
    </row>
    <row r="44" spans="1:10" ht="15">
      <c r="A44" s="2" t="s">
        <v>2</v>
      </c>
      <c r="C44" s="1" t="s">
        <v>21</v>
      </c>
      <c r="D44" s="14">
        <v>99800236</v>
      </c>
      <c r="E44" s="30"/>
      <c r="F44" s="29">
        <v>89800236</v>
      </c>
      <c r="G44" s="29"/>
      <c r="H44" s="29">
        <v>10000000</v>
      </c>
      <c r="I44" s="29"/>
      <c r="J44" s="46">
        <v>99800236</v>
      </c>
    </row>
    <row r="45" spans="3:10" ht="15.75" thickBot="1">
      <c r="C45" s="1" t="s">
        <v>22</v>
      </c>
      <c r="D45" s="14">
        <v>16510255</v>
      </c>
      <c r="E45" s="33"/>
      <c r="F45" s="34">
        <v>16510255</v>
      </c>
      <c r="G45" s="34"/>
      <c r="H45" s="34"/>
      <c r="I45" s="34"/>
      <c r="J45" s="49">
        <v>16510255</v>
      </c>
    </row>
    <row r="46" spans="1:12" ht="15.75" thickBot="1">
      <c r="A46" s="64" t="s">
        <v>27</v>
      </c>
      <c r="B46" s="65"/>
      <c r="C46" s="65"/>
      <c r="D46" s="25">
        <f>SUM(D44:D45)</f>
        <v>116310491</v>
      </c>
      <c r="E46" s="37"/>
      <c r="F46" s="38">
        <f>SUM(F44:F45)</f>
        <v>106310491</v>
      </c>
      <c r="G46" s="38"/>
      <c r="H46" s="38">
        <f>SUM(H44:H45)</f>
        <v>10000000</v>
      </c>
      <c r="I46" s="38"/>
      <c r="J46" s="52">
        <f>SUM(J44:J45)</f>
        <v>116310491</v>
      </c>
      <c r="L46" s="11"/>
    </row>
    <row r="47" spans="1:10" ht="15">
      <c r="A47" s="39"/>
      <c r="B47" s="40"/>
      <c r="C47" s="41"/>
      <c r="D47" s="42"/>
      <c r="E47" s="43"/>
      <c r="F47" s="44"/>
      <c r="G47" s="44"/>
      <c r="H47" s="44"/>
      <c r="I47" s="44"/>
      <c r="J47" s="53"/>
    </row>
    <row r="48" spans="1:10" ht="15">
      <c r="A48" s="16" t="s">
        <v>3</v>
      </c>
      <c r="B48" s="45"/>
      <c r="C48" s="17" t="s">
        <v>23</v>
      </c>
      <c r="D48" s="14">
        <v>3654876</v>
      </c>
      <c r="E48" s="30"/>
      <c r="F48" s="29">
        <v>2730528</v>
      </c>
      <c r="G48" s="29"/>
      <c r="H48" s="29">
        <f>D48-F48</f>
        <v>924348</v>
      </c>
      <c r="I48" s="29"/>
      <c r="J48" s="54">
        <v>3654876</v>
      </c>
    </row>
    <row r="49" spans="1:10" ht="15.75" thickBot="1">
      <c r="A49" s="16"/>
      <c r="B49" s="45"/>
      <c r="C49" s="17" t="s">
        <v>3</v>
      </c>
      <c r="D49" s="14">
        <v>18509608</v>
      </c>
      <c r="E49" s="33">
        <v>2400000</v>
      </c>
      <c r="F49" s="34">
        <v>6371232</v>
      </c>
      <c r="G49" s="34"/>
      <c r="H49" s="34">
        <f>D49-E49-F49</f>
        <v>9738376</v>
      </c>
      <c r="I49" s="34"/>
      <c r="J49" s="55">
        <v>18509608</v>
      </c>
    </row>
    <row r="50" spans="1:12" ht="15.75" thickBot="1">
      <c r="A50" s="64" t="s">
        <v>28</v>
      </c>
      <c r="B50" s="65"/>
      <c r="C50" s="65"/>
      <c r="D50" s="25">
        <f>SUM(D48:D49)</f>
        <v>22164484</v>
      </c>
      <c r="E50" s="37">
        <v>2400000</v>
      </c>
      <c r="F50" s="38">
        <f>SUM(F48:F49)</f>
        <v>9101760</v>
      </c>
      <c r="G50" s="38"/>
      <c r="H50" s="38">
        <f>SUM(H48:H49)</f>
        <v>10662724</v>
      </c>
      <c r="I50" s="38"/>
      <c r="J50" s="52">
        <f>SUM(J48:J49)</f>
        <v>22164484</v>
      </c>
      <c r="L50" s="11"/>
    </row>
    <row r="51" spans="4:10" ht="15">
      <c r="D51" s="14"/>
      <c r="E51" s="35"/>
      <c r="F51" s="36"/>
      <c r="G51" s="36"/>
      <c r="H51" s="36"/>
      <c r="I51" s="36"/>
      <c r="J51" s="51"/>
    </row>
    <row r="52" spans="4:10" ht="15.75" thickBot="1">
      <c r="D52" s="14"/>
      <c r="E52" s="30"/>
      <c r="F52" s="29"/>
      <c r="G52" s="29"/>
      <c r="H52" s="29"/>
      <c r="I52" s="29"/>
      <c r="J52" s="46"/>
    </row>
    <row r="53" spans="1:12" s="3" customFormat="1" ht="16.5" thickBot="1">
      <c r="A53" s="71" t="s">
        <v>29</v>
      </c>
      <c r="B53" s="72"/>
      <c r="C53" s="72"/>
      <c r="D53" s="26">
        <f>D34+D42+D46+D50</f>
        <v>856550571</v>
      </c>
      <c r="E53" s="31">
        <f>E34+E42+E50</f>
        <v>89110000</v>
      </c>
      <c r="F53" s="32">
        <f>F34+F42+F46+F50</f>
        <v>414156971</v>
      </c>
      <c r="G53" s="32">
        <f>G34</f>
        <v>163010305</v>
      </c>
      <c r="H53" s="32">
        <f>H34+H42+H46+H50</f>
        <v>180273295</v>
      </c>
      <c r="I53" s="32">
        <f>I34</f>
        <v>10000000</v>
      </c>
      <c r="J53" s="56">
        <f>SUM(E53:I53)</f>
        <v>856550571</v>
      </c>
      <c r="L53" s="12"/>
    </row>
    <row r="54" spans="6:9" ht="15.75">
      <c r="F54" s="12"/>
      <c r="G54" s="12"/>
      <c r="H54" s="15"/>
      <c r="I54" s="15"/>
    </row>
    <row r="55" ht="15.75" thickBot="1"/>
    <row r="56" spans="2:5" ht="27" customHeight="1" thickBot="1">
      <c r="B56" s="61" t="s">
        <v>72</v>
      </c>
      <c r="C56" s="62"/>
      <c r="D56" s="63"/>
      <c r="E56" s="23"/>
    </row>
    <row r="57" spans="2:5" ht="15">
      <c r="B57" s="16"/>
      <c r="C57" s="17"/>
      <c r="D57" s="58"/>
      <c r="E57" s="18"/>
    </row>
    <row r="58" spans="2:5" ht="15.75">
      <c r="B58" s="16"/>
      <c r="C58" s="19" t="s">
        <v>64</v>
      </c>
      <c r="D58" s="59"/>
      <c r="E58" s="19"/>
    </row>
    <row r="59" spans="2:5" ht="15.75">
      <c r="B59" s="16"/>
      <c r="C59" s="19" t="s">
        <v>65</v>
      </c>
      <c r="D59" s="59"/>
      <c r="E59" s="19"/>
    </row>
    <row r="60" spans="2:5" ht="15.75">
      <c r="B60" s="16"/>
      <c r="C60" s="20" t="s">
        <v>66</v>
      </c>
      <c r="D60" s="59"/>
      <c r="E60" s="19"/>
    </row>
    <row r="61" spans="2:5" ht="15.75">
      <c r="B61" s="16"/>
      <c r="C61" s="20" t="s">
        <v>67</v>
      </c>
      <c r="D61" s="59"/>
      <c r="E61" s="19"/>
    </row>
    <row r="62" spans="2:9" ht="15.75">
      <c r="B62" s="16"/>
      <c r="C62" s="20" t="s">
        <v>68</v>
      </c>
      <c r="D62" s="59"/>
      <c r="E62" s="19"/>
      <c r="H62" s="13"/>
      <c r="I62" s="13"/>
    </row>
    <row r="63" spans="2:5" ht="15.75">
      <c r="B63" s="16"/>
      <c r="C63" s="20" t="s">
        <v>69</v>
      </c>
      <c r="D63" s="59"/>
      <c r="E63" s="19"/>
    </row>
    <row r="64" spans="2:5" ht="15.75">
      <c r="B64" s="16"/>
      <c r="C64" s="20" t="s">
        <v>70</v>
      </c>
      <c r="D64" s="59"/>
      <c r="E64" s="19"/>
    </row>
    <row r="65" spans="2:5" ht="16.5" thickBot="1">
      <c r="B65" s="21"/>
      <c r="C65" s="22" t="s">
        <v>71</v>
      </c>
      <c r="D65" s="60"/>
      <c r="E65" s="19"/>
    </row>
  </sheetData>
  <sheetProtection/>
  <mergeCells count="11">
    <mergeCell ref="A1:J1"/>
    <mergeCell ref="A2:J2"/>
    <mergeCell ref="A3:J3"/>
    <mergeCell ref="A53:C53"/>
    <mergeCell ref="A4:A5"/>
    <mergeCell ref="B56:D56"/>
    <mergeCell ref="A34:C34"/>
    <mergeCell ref="A42:C42"/>
    <mergeCell ref="A46:C46"/>
    <mergeCell ref="A50:C50"/>
    <mergeCell ref="E4:J4"/>
  </mergeCells>
  <printOptions gridLines="1" horizontalCentered="1"/>
  <pageMargins left="0.11811023622047245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2017-03-01T12:23:11Z</cp:lastPrinted>
  <dcterms:created xsi:type="dcterms:W3CDTF">2014-02-03T09:16:48Z</dcterms:created>
  <dcterms:modified xsi:type="dcterms:W3CDTF">2017-03-01T12:23:16Z</dcterms:modified>
  <cp:category/>
  <cp:version/>
  <cp:contentType/>
  <cp:contentStatus/>
</cp:coreProperties>
</file>