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'Munka1'!$A$1:$H$95</definedName>
  </definedNames>
  <calcPr fullCalcOnLoad="1"/>
</workbook>
</file>

<file path=xl/sharedStrings.xml><?xml version="1.0" encoding="utf-8"?>
<sst xmlns="http://schemas.openxmlformats.org/spreadsheetml/2006/main" count="128" uniqueCount="101">
  <si>
    <t>Ezer Ft-ban</t>
  </si>
  <si>
    <t>A</t>
  </si>
  <si>
    <t>B</t>
  </si>
  <si>
    <t>C</t>
  </si>
  <si>
    <t>D</t>
  </si>
  <si>
    <t>Megnevezés</t>
  </si>
  <si>
    <t>Eredeti ei.</t>
  </si>
  <si>
    <t>Község gazdálkodás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</si>
  <si>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</si>
  <si>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</si>
  <si>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</si>
  <si>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</si>
  <si>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</si>
  <si>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</si>
  <si>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</si>
  <si>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Szolgáltatások ellenértéke</t>
  </si>
  <si>
    <t>Egyéb működési bevételek</t>
  </si>
  <si>
    <t>Kulcs Községi Önkormányzat</t>
  </si>
  <si>
    <t>Ellátási díjak</t>
  </si>
  <si>
    <t>096020</t>
  </si>
  <si>
    <t>013350</t>
  </si>
  <si>
    <t>018010</t>
  </si>
  <si>
    <t xml:space="preserve">Közhatalmi bevételek </t>
  </si>
  <si>
    <t>066020</t>
  </si>
  <si>
    <t>Műk.célú átvett pénzeszközök</t>
  </si>
  <si>
    <t>Felh.célú átvett pénzeszközök</t>
  </si>
  <si>
    <t>Kamatbevételek</t>
  </si>
  <si>
    <t>061030</t>
  </si>
  <si>
    <t>Lakáshoz jutást segítő támogatások</t>
  </si>
  <si>
    <t>072111</t>
  </si>
  <si>
    <t>Háziorvosi ellátás</t>
  </si>
  <si>
    <t>Egyéb műk.célú támogatások áhb.</t>
  </si>
  <si>
    <t>074032</t>
  </si>
  <si>
    <t>Ifjúság- egészségügyi gondozás</t>
  </si>
  <si>
    <t>013320</t>
  </si>
  <si>
    <t>107060</t>
  </si>
  <si>
    <t>Egyéb szociális pénzbeli ellátások, tám.</t>
  </si>
  <si>
    <t>I.</t>
  </si>
  <si>
    <t>Korm.funk.</t>
  </si>
  <si>
    <t>II.</t>
  </si>
  <si>
    <t>011130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</si>
  <si>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</si>
  <si>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</si>
  <si>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</si>
  <si>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</si>
  <si>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</si>
  <si>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</si>
  <si>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III.</t>
  </si>
  <si>
    <t>Kulcsi Polgármesteri Hivatal</t>
  </si>
  <si>
    <t>Önk.elsz. költségvetési szerveikkel</t>
  </si>
  <si>
    <t>104030</t>
  </si>
  <si>
    <t>Mód. ei.</t>
  </si>
  <si>
    <t>Készletértékesítés</t>
  </si>
  <si>
    <t>Egyéb épület értékestése</t>
  </si>
  <si>
    <t>Teljesítés</t>
  </si>
  <si>
    <t>E</t>
  </si>
  <si>
    <t>104051</t>
  </si>
  <si>
    <t>Gyermekvédelmi pénzbeli és természetbeni ellátások</t>
  </si>
  <si>
    <t>Egyéb felhalm.célú átvett pénzeszk.</t>
  </si>
  <si>
    <t>Önkormányzatok elszámolásai a Kp-i költségvetéssel</t>
  </si>
  <si>
    <t>Általános támogatás</t>
  </si>
  <si>
    <t>Köznevelési támogatás</t>
  </si>
  <si>
    <t>Szociális, gyermekjóléti támogatások</t>
  </si>
  <si>
    <t>Kiegészítő támogatások</t>
  </si>
  <si>
    <t>Felhalmozási célú támogatás</t>
  </si>
  <si>
    <t>Államháztartáson belüli megelőlegezések</t>
  </si>
  <si>
    <t>Kultúrális felaatok támogatása</t>
  </si>
  <si>
    <t>900020</t>
  </si>
  <si>
    <t>Önkormányzatok bevételei</t>
  </si>
  <si>
    <t>041233</t>
  </si>
  <si>
    <t>Hosszabb időtartamú közfoglalkoztatás</t>
  </si>
  <si>
    <t>F</t>
  </si>
  <si>
    <t>Előző évi pénzmaradvány igénybevétele</t>
  </si>
  <si>
    <t>082091</t>
  </si>
  <si>
    <t>Közművelődés fejlesztése</t>
  </si>
  <si>
    <t>Önkormányzati vagyonnal való gazdálkodás</t>
  </si>
  <si>
    <t>Támogatási célú finanszírozás</t>
  </si>
  <si>
    <t>Egyéb Tárgyi eszköz értékestése</t>
  </si>
  <si>
    <t>Gyermekétkeztetés bölcsődében</t>
  </si>
  <si>
    <t>104035</t>
  </si>
  <si>
    <t>096015</t>
  </si>
  <si>
    <t>Elszámolásból származó bevételek</t>
  </si>
  <si>
    <t>Felhalmozási célú átvett pénzeszk. áhk</t>
  </si>
  <si>
    <t>Működési célú támogatások áhb</t>
  </si>
  <si>
    <t>091110</t>
  </si>
  <si>
    <t>Óvodai nev.</t>
  </si>
  <si>
    <t>Közvetített szolgáltatások</t>
  </si>
  <si>
    <t>Tulajdonosi bevételek</t>
  </si>
  <si>
    <t>Áfa visszatérülése</t>
  </si>
  <si>
    <t>Műk.célú, visszatér.tám.</t>
  </si>
  <si>
    <t>Bevételek alakulása feladatonként, tevékenységenként 2017. év</t>
  </si>
  <si>
    <t>Egyéb felhalmozási célú támogatás</t>
  </si>
  <si>
    <t>Felhalmozási célú visszatérítendő tám.</t>
  </si>
  <si>
    <t>Tárgyi eszköz értékesítés</t>
  </si>
  <si>
    <t>081071</t>
  </si>
  <si>
    <t>Üdülői szálláshely szolgáltatás</t>
  </si>
  <si>
    <t>052080</t>
  </si>
  <si>
    <t>Szennyvízcsatorna építés</t>
  </si>
  <si>
    <t>Egyéb működési célú támogatás</t>
  </si>
  <si>
    <t>Nem lakóingatlan bérbeadás</t>
  </si>
  <si>
    <t>2. melléklet az 5/2018.(VI.06.)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</si>
</sst>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3" xfId="0" applyNumberFormat="1" applyFont="1" applyFill="1" applyBorder="1" applyAlignment="1">
      <alignment horizontal="right"/>
    </xf>
    <xf numFmtId="0" fontId="0" fillId="33" borderId="14" xfId="0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3" fontId="5" fillId="33" borderId="20" xfId="0" applyNumberFormat="1" applyFont="1" applyFill="1" applyBorder="1" applyAlignment="1">
      <alignment horizontal="right"/>
    </xf>
    <xf numFmtId="3" fontId="7" fillId="33" borderId="20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3" fontId="9" fillId="33" borderId="21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26" xfId="0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3" fontId="7" fillId="33" borderId="38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/>
    </xf>
    <xf numFmtId="0" fontId="0" fillId="33" borderId="39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4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5" fillId="33" borderId="2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0" fillId="33" borderId="40" xfId="0" applyFill="1" applyBorder="1" applyAlignment="1">
      <alignment/>
    </xf>
    <xf numFmtId="3" fontId="8" fillId="33" borderId="41" xfId="0" applyNumberFormat="1" applyFont="1" applyFill="1" applyBorder="1" applyAlignment="1">
      <alignment horizontal="right"/>
    </xf>
    <xf numFmtId="3" fontId="8" fillId="33" borderId="42" xfId="0" applyNumberFormat="1" applyFont="1" applyFill="1" applyBorder="1" applyAlignment="1">
      <alignment horizontal="right"/>
    </xf>
    <xf numFmtId="3" fontId="8" fillId="33" borderId="43" xfId="0" applyNumberFormat="1" applyFont="1" applyFill="1" applyBorder="1" applyAlignment="1">
      <alignment horizontal="right"/>
    </xf>
    <xf numFmtId="3" fontId="7" fillId="33" borderId="44" xfId="0" applyNumberFormat="1" applyFont="1" applyFill="1" applyBorder="1" applyAlignment="1">
      <alignment horizontal="right"/>
    </xf>
    <xf numFmtId="0" fontId="0" fillId="33" borderId="21" xfId="0" applyFill="1" applyBorder="1" applyAlignment="1">
      <alignment/>
    </xf>
    <xf numFmtId="49" fontId="7" fillId="33" borderId="23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5" fillId="33" borderId="45" xfId="0" applyNumberFormat="1" applyFont="1" applyFill="1" applyBorder="1" applyAlignment="1">
      <alignment horizontal="right"/>
    </xf>
    <xf numFmtId="0" fontId="2" fillId="33" borderId="46" xfId="0" applyFont="1" applyFill="1" applyBorder="1" applyAlignment="1">
      <alignment/>
    </xf>
    <xf numFmtId="49" fontId="5" fillId="33" borderId="47" xfId="0" applyNumberFormat="1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3" borderId="48" xfId="0" applyFont="1" applyFill="1" applyBorder="1" applyAlignment="1">
      <alignment/>
    </xf>
    <xf numFmtId="3" fontId="5" fillId="33" borderId="49" xfId="0" applyNumberFormat="1" applyFont="1" applyFill="1" applyBorder="1" applyAlignment="1">
      <alignment horizontal="right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5" fillId="33" borderId="53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49" fontId="8" fillId="33" borderId="57" xfId="0" applyNumberFormat="1" applyFont="1" applyFill="1" applyBorder="1" applyAlignment="1">
      <alignment/>
    </xf>
    <xf numFmtId="0" fontId="8" fillId="33" borderId="5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49" fontId="5" fillId="33" borderId="59" xfId="0" applyNumberFormat="1" applyFont="1" applyFill="1" applyBorder="1" applyAlignment="1">
      <alignment/>
    </xf>
    <xf numFmtId="0" fontId="5" fillId="33" borderId="50" xfId="0" applyFont="1" applyFill="1" applyBorder="1" applyAlignment="1">
      <alignment/>
    </xf>
    <xf numFmtId="3" fontId="5" fillId="33" borderId="50" xfId="0" applyNumberFormat="1" applyFont="1" applyFill="1" applyBorder="1" applyAlignment="1">
      <alignment horizontal="right"/>
    </xf>
    <xf numFmtId="0" fontId="2" fillId="33" borderId="50" xfId="0" applyFont="1" applyFill="1" applyBorder="1" applyAlignment="1">
      <alignment/>
    </xf>
    <xf numFmtId="0" fontId="2" fillId="34" borderId="58" xfId="0" applyFont="1" applyFill="1" applyBorder="1" applyAlignment="1">
      <alignment/>
    </xf>
    <xf numFmtId="0" fontId="5" fillId="34" borderId="60" xfId="0" applyFont="1" applyFill="1" applyBorder="1" applyAlignment="1">
      <alignment/>
    </xf>
    <xf numFmtId="3" fontId="8" fillId="33" borderId="61" xfId="0" applyNumberFormat="1" applyFont="1" applyFill="1" applyBorder="1" applyAlignment="1">
      <alignment horizontal="right"/>
    </xf>
    <xf numFmtId="3" fontId="8" fillId="34" borderId="61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 shrinkToFit="1"/>
    </xf>
    <xf numFmtId="0" fontId="0" fillId="33" borderId="0" xfId="0" applyFont="1" applyFill="1" applyBorder="1" applyAlignment="1">
      <alignment horizontal="right" shrinkToFit="1"/>
    </xf>
    <xf numFmtId="0" fontId="1" fillId="33" borderId="0" xfId="0" applyFont="1" applyFill="1" applyBorder="1" applyAlignment="1">
      <alignment horizontal="center" vertical="top" wrapText="1"/>
    </xf>
    <xf numFmtId="0" fontId="8" fillId="33" borderId="62" xfId="0" applyFont="1" applyFill="1" applyBorder="1" applyAlignment="1">
      <alignment horizontal="left"/>
    </xf>
    <xf numFmtId="0" fontId="8" fillId="33" borderId="63" xfId="0" applyFont="1" applyFill="1" applyBorder="1" applyAlignment="1">
      <alignment horizontal="left"/>
    </xf>
    <xf numFmtId="0" fontId="8" fillId="33" borderId="63" xfId="0" applyFont="1" applyFill="1" applyBorder="1" applyAlignment="1">
      <alignment/>
    </xf>
    <xf numFmtId="0" fontId="8" fillId="33" borderId="64" xfId="0" applyFont="1" applyFill="1" applyBorder="1" applyAlignment="1">
      <alignment/>
    </xf>
    <xf numFmtId="0" fontId="8" fillId="33" borderId="65" xfId="0" applyFont="1" applyFill="1" applyBorder="1" applyAlignment="1">
      <alignment/>
    </xf>
    <xf numFmtId="0" fontId="8" fillId="34" borderId="5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3" fillId="34" borderId="67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8" fillId="33" borderId="69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9" fillId="33" borderId="69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view="pageBreakPreview" zoomScaleSheetLayoutView="100" zoomScalePageLayoutView="0" workbookViewId="0" topLeftCell="A1">
      <selection activeCell="A2" sqref="A2:F4"/>
    </sheetView>
  </sheetViews>
  <sheetFormatPr defaultColWidth="9.140625" defaultRowHeight="12.75"/>
  <cols>
    <col min="1" max="1" width="4.57421875" style="31" customWidth="1"/>
    <col min="2" max="2" width="4.7109375" style="31" customWidth="1"/>
    <col min="3" max="3" width="13.421875" style="31" customWidth="1"/>
    <col min="4" max="4" width="17.00390625" style="31" customWidth="1"/>
    <col min="5" max="5" width="33.7109375" style="31" customWidth="1"/>
    <col min="6" max="6" width="13.00390625" style="31" customWidth="1"/>
    <col min="7" max="7" width="11.28125" style="31" customWidth="1"/>
    <col min="8" max="8" width="10.8515625" style="31" customWidth="1"/>
    <col min="9" max="16384" width="9.140625" style="31" customWidth="1"/>
  </cols>
  <sheetData>
    <row r="1" spans="1:8" ht="12.75">
      <c r="A1" s="97" t="s">
        <v>100</v>
      </c>
      <c r="B1" s="98"/>
      <c r="C1" s="98"/>
      <c r="D1" s="98"/>
      <c r="E1" s="98"/>
      <c r="F1" s="98"/>
      <c r="G1" s="98"/>
      <c r="H1" s="30"/>
    </row>
    <row r="2" spans="1:6" ht="15" customHeight="1">
      <c r="A2" s="99" t="s">
        <v>90</v>
      </c>
      <c r="B2" s="99"/>
      <c r="C2" s="99"/>
      <c r="D2" s="99"/>
      <c r="E2" s="99"/>
      <c r="F2" s="99"/>
    </row>
    <row r="3" spans="1:6" ht="15" customHeight="1">
      <c r="A3" s="99"/>
      <c r="B3" s="99"/>
      <c r="C3" s="99"/>
      <c r="D3" s="99"/>
      <c r="E3" s="99"/>
      <c r="F3" s="99"/>
    </row>
    <row r="4" spans="1:6" ht="12.75">
      <c r="A4" s="99"/>
      <c r="B4" s="99"/>
      <c r="C4" s="99"/>
      <c r="D4" s="99"/>
      <c r="E4" s="99"/>
      <c r="F4" s="99"/>
    </row>
    <row r="5" spans="2:6" ht="15.75" thickBot="1">
      <c r="B5" s="32"/>
      <c r="C5" s="32"/>
      <c r="D5" s="32"/>
      <c r="E5" s="32"/>
      <c r="F5" s="33" t="s">
        <v>0</v>
      </c>
    </row>
    <row r="6" spans="1:8" ht="16.5" thickBot="1">
      <c r="A6" s="34"/>
      <c r="B6" s="35"/>
      <c r="C6" s="36" t="s">
        <v>1</v>
      </c>
      <c r="D6" s="37" t="s">
        <v>2</v>
      </c>
      <c r="E6" s="37" t="s">
        <v>3</v>
      </c>
      <c r="F6" s="38" t="s">
        <v>4</v>
      </c>
      <c r="G6" s="38" t="s">
        <v>55</v>
      </c>
      <c r="H6" s="39" t="s">
        <v>71</v>
      </c>
    </row>
    <row r="7" spans="1:8" ht="16.5" thickBot="1">
      <c r="A7" s="40"/>
      <c r="B7" s="41"/>
      <c r="C7" s="42" t="s">
        <v>38</v>
      </c>
      <c r="D7" s="107" t="s">
        <v>5</v>
      </c>
      <c r="E7" s="108"/>
      <c r="F7" s="43" t="s">
        <v>6</v>
      </c>
      <c r="G7" s="43" t="s">
        <v>51</v>
      </c>
      <c r="H7" s="44" t="s">
        <v>54</v>
      </c>
    </row>
    <row r="8" spans="1:8" ht="15.75">
      <c r="A8" s="45">
        <v>1</v>
      </c>
      <c r="B8" s="46" t="s">
        <v>37</v>
      </c>
      <c r="C8" s="100" t="s">
        <v>17</v>
      </c>
      <c r="D8" s="100"/>
      <c r="E8" s="101"/>
      <c r="F8" s="47">
        <f>F9+F17+F19+F23+F36+F49+F54+F57+F59+F61+F65+F15+F63+F13+F52+F11+F33</f>
        <v>438154</v>
      </c>
      <c r="G8" s="47">
        <f>G9+G17+G19+G23+G36+G49+G54+G57+G59+G61+G65+G15+G63+G13+G52+G11+G33</f>
        <v>1781962</v>
      </c>
      <c r="H8" s="47">
        <f>H11+H15+H17+H19+H23+H33+H36+H49+H52+H54+H57+H59+H63+H65+H13</f>
        <v>1802388</v>
      </c>
    </row>
    <row r="9" spans="1:8" ht="15">
      <c r="A9" s="45">
        <v>2</v>
      </c>
      <c r="B9" s="15"/>
      <c r="C9" s="10" t="s">
        <v>20</v>
      </c>
      <c r="D9" s="11" t="s">
        <v>99</v>
      </c>
      <c r="E9" s="12"/>
      <c r="F9" s="48">
        <f>SUM(F10:F10)</f>
        <v>800</v>
      </c>
      <c r="G9" s="13">
        <f>SUM(G10:G10)</f>
        <v>800</v>
      </c>
      <c r="H9" s="13">
        <f>SUM(H10:H10)</f>
        <v>0</v>
      </c>
    </row>
    <row r="10" spans="1:8" ht="15">
      <c r="A10" s="45">
        <v>3</v>
      </c>
      <c r="B10" s="1"/>
      <c r="C10" s="2"/>
      <c r="D10" s="3"/>
      <c r="E10" s="4" t="s">
        <v>15</v>
      </c>
      <c r="F10" s="5">
        <v>800</v>
      </c>
      <c r="G10" s="6">
        <v>800</v>
      </c>
      <c r="H10" s="6"/>
    </row>
    <row r="11" spans="1:8" ht="15.75">
      <c r="A11" s="45">
        <v>4</v>
      </c>
      <c r="B11" s="1"/>
      <c r="C11" s="7" t="s">
        <v>67</v>
      </c>
      <c r="D11" s="49" t="s">
        <v>68</v>
      </c>
      <c r="E11" s="50"/>
      <c r="F11" s="51">
        <f>+F12</f>
        <v>117989</v>
      </c>
      <c r="G11" s="51">
        <f>+G12</f>
        <v>117989</v>
      </c>
      <c r="H11" s="51">
        <f>+H12</f>
        <v>120109</v>
      </c>
    </row>
    <row r="12" spans="1:8" ht="15">
      <c r="A12" s="45">
        <v>5</v>
      </c>
      <c r="B12" s="1"/>
      <c r="C12" s="2"/>
      <c r="D12" s="3"/>
      <c r="E12" s="4" t="s">
        <v>22</v>
      </c>
      <c r="F12" s="5">
        <v>117989</v>
      </c>
      <c r="G12" s="6">
        <v>117989</v>
      </c>
      <c r="H12" s="6">
        <v>120109</v>
      </c>
    </row>
    <row r="13" spans="1:8" ht="15.75">
      <c r="A13" s="45">
        <v>6</v>
      </c>
      <c r="B13" s="1"/>
      <c r="C13" s="7" t="s">
        <v>96</v>
      </c>
      <c r="D13" s="110" t="s">
        <v>97</v>
      </c>
      <c r="E13" s="116"/>
      <c r="F13" s="8">
        <f>+F14</f>
        <v>0</v>
      </c>
      <c r="G13" s="8">
        <f>+G14</f>
        <v>0</v>
      </c>
      <c r="H13" s="8">
        <f>+H14</f>
        <v>495</v>
      </c>
    </row>
    <row r="14" spans="1:8" ht="15">
      <c r="A14" s="45">
        <v>7</v>
      </c>
      <c r="B14" s="1"/>
      <c r="C14" s="2"/>
      <c r="D14" s="3"/>
      <c r="E14" s="4" t="s">
        <v>98</v>
      </c>
      <c r="F14" s="9"/>
      <c r="G14" s="6"/>
      <c r="H14" s="6">
        <v>495</v>
      </c>
    </row>
    <row r="15" spans="1:8" ht="15.75">
      <c r="A15" s="45">
        <v>8</v>
      </c>
      <c r="B15" s="1"/>
      <c r="C15" s="7" t="s">
        <v>73</v>
      </c>
      <c r="D15" s="110" t="s">
        <v>74</v>
      </c>
      <c r="E15" s="111"/>
      <c r="F15" s="8">
        <f>+F16</f>
        <v>500</v>
      </c>
      <c r="G15" s="8">
        <f>+G16</f>
        <v>500</v>
      </c>
      <c r="H15" s="8">
        <f>+H16</f>
        <v>81</v>
      </c>
    </row>
    <row r="16" spans="1:8" ht="15">
      <c r="A16" s="45">
        <v>9</v>
      </c>
      <c r="B16" s="1"/>
      <c r="C16" s="2"/>
      <c r="D16" s="3"/>
      <c r="E16" s="4" t="s">
        <v>15</v>
      </c>
      <c r="F16" s="52">
        <v>500</v>
      </c>
      <c r="G16" s="6">
        <v>500</v>
      </c>
      <c r="H16" s="6">
        <v>81</v>
      </c>
    </row>
    <row r="17" spans="1:8" ht="15">
      <c r="A17" s="45">
        <v>10</v>
      </c>
      <c r="B17" s="1"/>
      <c r="C17" s="10" t="s">
        <v>19</v>
      </c>
      <c r="D17" s="11" t="s">
        <v>14</v>
      </c>
      <c r="E17" s="12"/>
      <c r="F17" s="13">
        <f>SUM(F18)</f>
        <v>5207</v>
      </c>
      <c r="G17" s="13">
        <f>SUM(G18)</f>
        <v>5207</v>
      </c>
      <c r="H17" s="13">
        <f>SUM(H18)</f>
        <v>5525</v>
      </c>
    </row>
    <row r="18" spans="1:8" ht="15">
      <c r="A18" s="45">
        <v>11</v>
      </c>
      <c r="B18" s="1"/>
      <c r="C18" s="2"/>
      <c r="D18" s="3"/>
      <c r="E18" s="4" t="s">
        <v>18</v>
      </c>
      <c r="F18" s="5">
        <v>5207</v>
      </c>
      <c r="G18" s="6">
        <v>5207</v>
      </c>
      <c r="H18" s="6">
        <v>5525</v>
      </c>
    </row>
    <row r="19" spans="1:8" ht="15">
      <c r="A19" s="45">
        <v>12</v>
      </c>
      <c r="B19" s="1"/>
      <c r="C19" s="10" t="s">
        <v>20</v>
      </c>
      <c r="D19" s="11" t="s">
        <v>75</v>
      </c>
      <c r="E19" s="12"/>
      <c r="F19" s="14">
        <f>SUM(F20+F22+F21)</f>
        <v>0</v>
      </c>
      <c r="G19" s="14">
        <f>SUM(G20+G22+G21)</f>
        <v>0</v>
      </c>
      <c r="H19" s="14">
        <f>SUM(H20+H22+H21)</f>
        <v>1635</v>
      </c>
    </row>
    <row r="20" spans="1:8" ht="15">
      <c r="A20" s="45">
        <v>13</v>
      </c>
      <c r="B20" s="15"/>
      <c r="C20" s="2"/>
      <c r="D20" s="3"/>
      <c r="E20" s="4" t="s">
        <v>15</v>
      </c>
      <c r="F20" s="5"/>
      <c r="G20" s="6"/>
      <c r="H20" s="6">
        <v>1635</v>
      </c>
    </row>
    <row r="21" spans="1:8" ht="15">
      <c r="A21" s="45">
        <v>14</v>
      </c>
      <c r="B21" s="15"/>
      <c r="C21" s="2"/>
      <c r="D21" s="3"/>
      <c r="E21" s="4" t="s">
        <v>53</v>
      </c>
      <c r="F21" s="5"/>
      <c r="G21" s="6"/>
      <c r="H21" s="6"/>
    </row>
    <row r="22" spans="1:8" ht="15">
      <c r="A22" s="45">
        <v>15</v>
      </c>
      <c r="B22" s="15"/>
      <c r="C22" s="2"/>
      <c r="D22" s="3"/>
      <c r="E22" s="4" t="s">
        <v>58</v>
      </c>
      <c r="F22" s="16"/>
      <c r="G22" s="17"/>
      <c r="H22" s="18"/>
    </row>
    <row r="23" spans="1:8" ht="15">
      <c r="A23" s="45">
        <v>16</v>
      </c>
      <c r="B23" s="15"/>
      <c r="C23" s="10" t="s">
        <v>21</v>
      </c>
      <c r="D23" s="11" t="s">
        <v>59</v>
      </c>
      <c r="E23" s="12"/>
      <c r="F23" s="13">
        <f>+F24+F25+F26+F27+F28+F31+F32</f>
        <v>179468</v>
      </c>
      <c r="G23" s="13">
        <f>+G24+G25+G26+G27+G28+G31+G32+G29</f>
        <v>1451185</v>
      </c>
      <c r="H23" s="13">
        <f>+H24+H25+H26+H27+H28+H31+H32+H29+H30</f>
        <v>1459037</v>
      </c>
    </row>
    <row r="24" spans="1:8" ht="15">
      <c r="A24" s="45">
        <v>17</v>
      </c>
      <c r="B24" s="15"/>
      <c r="C24" s="2"/>
      <c r="D24" s="3"/>
      <c r="E24" s="4" t="s">
        <v>60</v>
      </c>
      <c r="F24" s="19">
        <v>78067</v>
      </c>
      <c r="G24" s="6">
        <v>79067</v>
      </c>
      <c r="H24" s="53">
        <v>79067</v>
      </c>
    </row>
    <row r="25" spans="1:8" ht="15">
      <c r="A25" s="45">
        <v>18</v>
      </c>
      <c r="B25" s="15"/>
      <c r="C25" s="2"/>
      <c r="D25" s="3"/>
      <c r="E25" s="4" t="s">
        <v>61</v>
      </c>
      <c r="F25" s="19">
        <v>54621</v>
      </c>
      <c r="G25" s="6">
        <v>59862</v>
      </c>
      <c r="H25" s="53">
        <v>59862</v>
      </c>
    </row>
    <row r="26" spans="1:8" ht="15">
      <c r="A26" s="45">
        <v>19</v>
      </c>
      <c r="B26" s="15"/>
      <c r="C26" s="2"/>
      <c r="D26" s="3"/>
      <c r="E26" s="4" t="s">
        <v>62</v>
      </c>
      <c r="F26" s="19">
        <v>43430</v>
      </c>
      <c r="G26" s="6">
        <v>53141</v>
      </c>
      <c r="H26" s="53">
        <v>53141</v>
      </c>
    </row>
    <row r="27" spans="1:8" ht="15">
      <c r="A27" s="45">
        <v>20</v>
      </c>
      <c r="B27" s="15"/>
      <c r="C27" s="2"/>
      <c r="D27" s="3"/>
      <c r="E27" s="4" t="s">
        <v>66</v>
      </c>
      <c r="F27" s="19">
        <v>3350</v>
      </c>
      <c r="G27" s="6">
        <v>3350</v>
      </c>
      <c r="H27" s="53">
        <v>3350</v>
      </c>
    </row>
    <row r="28" spans="1:8" ht="15">
      <c r="A28" s="45">
        <v>21</v>
      </c>
      <c r="B28" s="15"/>
      <c r="C28" s="2"/>
      <c r="D28" s="3"/>
      <c r="E28" s="4" t="s">
        <v>63</v>
      </c>
      <c r="F28" s="19"/>
      <c r="G28" s="6">
        <v>3570</v>
      </c>
      <c r="H28" s="53">
        <v>3570</v>
      </c>
    </row>
    <row r="29" spans="1:8" ht="15">
      <c r="A29" s="45"/>
      <c r="B29" s="15"/>
      <c r="C29" s="2"/>
      <c r="D29" s="3"/>
      <c r="E29" s="4" t="s">
        <v>81</v>
      </c>
      <c r="F29" s="19"/>
      <c r="G29" s="6">
        <v>1495</v>
      </c>
      <c r="H29" s="53">
        <v>1495</v>
      </c>
    </row>
    <row r="30" spans="1:8" ht="15">
      <c r="A30" s="45"/>
      <c r="B30" s="15"/>
      <c r="C30" s="2"/>
      <c r="D30" s="3"/>
      <c r="E30" s="4" t="s">
        <v>31</v>
      </c>
      <c r="F30" s="19"/>
      <c r="G30" s="6"/>
      <c r="H30" s="53">
        <v>440</v>
      </c>
    </row>
    <row r="31" spans="1:8" ht="15">
      <c r="A31" s="45">
        <v>22</v>
      </c>
      <c r="B31" s="15"/>
      <c r="C31" s="2"/>
      <c r="D31" s="3"/>
      <c r="E31" s="4" t="s">
        <v>64</v>
      </c>
      <c r="F31" s="19"/>
      <c r="G31" s="6">
        <f>25268+1225432</f>
        <v>1250700</v>
      </c>
      <c r="H31" s="53">
        <f>25268+1225432</f>
        <v>1250700</v>
      </c>
    </row>
    <row r="32" spans="1:8" ht="15">
      <c r="A32" s="45">
        <v>23</v>
      </c>
      <c r="B32" s="15"/>
      <c r="C32" s="2"/>
      <c r="D32" s="3"/>
      <c r="E32" s="4" t="s">
        <v>65</v>
      </c>
      <c r="F32" s="19"/>
      <c r="G32" s="6">
        <v>0</v>
      </c>
      <c r="H32" s="54">
        <v>7412</v>
      </c>
    </row>
    <row r="33" spans="1:8" ht="15.75">
      <c r="A33" s="45">
        <v>24</v>
      </c>
      <c r="B33" s="15"/>
      <c r="C33" s="7" t="s">
        <v>44</v>
      </c>
      <c r="D33" s="110" t="s">
        <v>76</v>
      </c>
      <c r="E33" s="116"/>
      <c r="F33" s="51">
        <f>+F35</f>
        <v>95750</v>
      </c>
      <c r="G33" s="51">
        <f>+G35</f>
        <v>146446</v>
      </c>
      <c r="H33" s="51">
        <f>+H35+H34</f>
        <v>146446</v>
      </c>
    </row>
    <row r="34" spans="1:8" ht="15.75">
      <c r="A34" s="45"/>
      <c r="B34" s="15"/>
      <c r="C34" s="7"/>
      <c r="D34" s="29"/>
      <c r="E34" s="28" t="s">
        <v>91</v>
      </c>
      <c r="F34" s="8">
        <v>0</v>
      </c>
      <c r="G34" s="8">
        <v>0</v>
      </c>
      <c r="H34" s="55">
        <v>0</v>
      </c>
    </row>
    <row r="35" spans="1:8" ht="15">
      <c r="A35" s="45">
        <v>25</v>
      </c>
      <c r="B35" s="15"/>
      <c r="C35" s="2"/>
      <c r="D35" s="3"/>
      <c r="E35" s="4" t="s">
        <v>72</v>
      </c>
      <c r="F35" s="52">
        <v>95750</v>
      </c>
      <c r="G35" s="55">
        <v>146446</v>
      </c>
      <c r="H35" s="55">
        <v>146446</v>
      </c>
    </row>
    <row r="36" spans="1:8" ht="15">
      <c r="A36" s="45">
        <v>26</v>
      </c>
      <c r="B36" s="1"/>
      <c r="C36" s="10" t="s">
        <v>23</v>
      </c>
      <c r="D36" s="11" t="s">
        <v>7</v>
      </c>
      <c r="E36" s="12"/>
      <c r="F36" s="13">
        <f>SUM(F37:F48)</f>
        <v>9165</v>
      </c>
      <c r="G36" s="13">
        <f>SUM(G37:G48)</f>
        <v>26865</v>
      </c>
      <c r="H36" s="13">
        <f>SUM(H37:H48)</f>
        <v>27852</v>
      </c>
    </row>
    <row r="37" spans="1:8" ht="15">
      <c r="A37" s="45">
        <v>27</v>
      </c>
      <c r="B37" s="1"/>
      <c r="C37" s="10"/>
      <c r="D37" s="11"/>
      <c r="E37" s="4" t="s">
        <v>52</v>
      </c>
      <c r="F37" s="5">
        <v>0</v>
      </c>
      <c r="G37" s="52">
        <v>0</v>
      </c>
      <c r="H37" s="6">
        <v>2</v>
      </c>
    </row>
    <row r="38" spans="1:13" ht="15">
      <c r="A38" s="45">
        <v>28</v>
      </c>
      <c r="B38" s="1"/>
      <c r="C38" s="10"/>
      <c r="D38" s="11"/>
      <c r="E38" s="4" t="s">
        <v>15</v>
      </c>
      <c r="F38" s="5">
        <v>1074</v>
      </c>
      <c r="G38" s="6">
        <v>1074</v>
      </c>
      <c r="H38" s="6">
        <v>1096</v>
      </c>
      <c r="M38" s="56"/>
    </row>
    <row r="39" spans="1:8" ht="15">
      <c r="A39" s="45">
        <v>29</v>
      </c>
      <c r="B39" s="1"/>
      <c r="C39" s="10"/>
      <c r="D39" s="11"/>
      <c r="E39" s="4" t="s">
        <v>86</v>
      </c>
      <c r="F39" s="5">
        <v>2050</v>
      </c>
      <c r="G39" s="6">
        <v>2050</v>
      </c>
      <c r="H39" s="6">
        <v>1489</v>
      </c>
    </row>
    <row r="40" spans="1:15" ht="15">
      <c r="A40" s="45">
        <v>30</v>
      </c>
      <c r="B40" s="1"/>
      <c r="C40" s="10"/>
      <c r="D40" s="11"/>
      <c r="E40" s="4" t="s">
        <v>87</v>
      </c>
      <c r="F40" s="5">
        <v>3000</v>
      </c>
      <c r="G40" s="6">
        <v>3000</v>
      </c>
      <c r="H40" s="6">
        <v>502</v>
      </c>
      <c r="O40" s="56"/>
    </row>
    <row r="41" spans="1:8" ht="15">
      <c r="A41" s="45"/>
      <c r="B41" s="1"/>
      <c r="C41" s="10"/>
      <c r="D41" s="11"/>
      <c r="E41" s="4" t="s">
        <v>89</v>
      </c>
      <c r="F41" s="5">
        <v>601</v>
      </c>
      <c r="G41" s="6">
        <v>601</v>
      </c>
      <c r="H41" s="6">
        <v>330</v>
      </c>
    </row>
    <row r="42" spans="1:8" ht="15">
      <c r="A42" s="45">
        <v>31</v>
      </c>
      <c r="B42" s="1"/>
      <c r="C42" s="2"/>
      <c r="D42" s="3"/>
      <c r="E42" s="4" t="s">
        <v>88</v>
      </c>
      <c r="F42" s="5"/>
      <c r="G42" s="6"/>
      <c r="H42" s="6">
        <v>715</v>
      </c>
    </row>
    <row r="43" spans="1:8" ht="15">
      <c r="A43" s="45">
        <v>33</v>
      </c>
      <c r="B43" s="1"/>
      <c r="C43" s="2"/>
      <c r="D43" s="3"/>
      <c r="E43" s="4" t="s">
        <v>16</v>
      </c>
      <c r="F43" s="5"/>
      <c r="G43" s="6"/>
      <c r="H43" s="6">
        <v>119</v>
      </c>
    </row>
    <row r="44" spans="1:8" ht="15">
      <c r="A44" s="45">
        <v>34</v>
      </c>
      <c r="B44" s="1"/>
      <c r="C44" s="2"/>
      <c r="D44" s="3"/>
      <c r="E44" s="4" t="s">
        <v>26</v>
      </c>
      <c r="F44" s="5">
        <v>440</v>
      </c>
      <c r="G44" s="6">
        <v>440</v>
      </c>
      <c r="H44" s="6">
        <v>30</v>
      </c>
    </row>
    <row r="45" spans="1:8" ht="15">
      <c r="A45" s="45"/>
      <c r="B45" s="1"/>
      <c r="C45" s="2"/>
      <c r="D45" s="3"/>
      <c r="E45" s="4" t="s">
        <v>31</v>
      </c>
      <c r="F45" s="5"/>
      <c r="G45" s="6"/>
      <c r="H45" s="6">
        <v>357</v>
      </c>
    </row>
    <row r="46" spans="1:8" ht="15">
      <c r="A46" s="45"/>
      <c r="B46" s="1"/>
      <c r="C46" s="2"/>
      <c r="D46" s="3"/>
      <c r="E46" s="4" t="s">
        <v>93</v>
      </c>
      <c r="F46" s="5"/>
      <c r="G46" s="6">
        <v>0</v>
      </c>
      <c r="H46" s="6">
        <v>3647</v>
      </c>
    </row>
    <row r="47" spans="1:8" ht="15">
      <c r="A47" s="45"/>
      <c r="B47" s="1"/>
      <c r="C47" s="2"/>
      <c r="D47" s="3"/>
      <c r="E47" s="4" t="s">
        <v>92</v>
      </c>
      <c r="F47" s="5"/>
      <c r="G47" s="6">
        <v>17700</v>
      </c>
      <c r="H47" s="6">
        <v>17700</v>
      </c>
    </row>
    <row r="48" spans="1:8" ht="15">
      <c r="A48" s="45">
        <v>35</v>
      </c>
      <c r="B48" s="1"/>
      <c r="C48" s="2"/>
      <c r="D48" s="3"/>
      <c r="E48" s="4" t="s">
        <v>82</v>
      </c>
      <c r="F48" s="5">
        <v>2000</v>
      </c>
      <c r="G48" s="6">
        <v>2000</v>
      </c>
      <c r="H48" s="6">
        <v>1865</v>
      </c>
    </row>
    <row r="49" spans="1:8" ht="15">
      <c r="A49" s="45">
        <v>36</v>
      </c>
      <c r="B49" s="1"/>
      <c r="C49" s="10" t="s">
        <v>27</v>
      </c>
      <c r="D49" s="11" t="s">
        <v>28</v>
      </c>
      <c r="E49" s="12"/>
      <c r="F49" s="13">
        <f>SUM(F50:F50)</f>
        <v>300</v>
      </c>
      <c r="G49" s="13">
        <f>SUM(G50:G50)</f>
        <v>300</v>
      </c>
      <c r="H49" s="13">
        <f>SUM(H50:H50)</f>
        <v>372</v>
      </c>
    </row>
    <row r="50" spans="1:8" ht="15">
      <c r="A50" s="45">
        <v>37</v>
      </c>
      <c r="B50" s="1"/>
      <c r="C50" s="2"/>
      <c r="D50" s="3"/>
      <c r="E50" s="4" t="s">
        <v>25</v>
      </c>
      <c r="F50" s="5">
        <v>300</v>
      </c>
      <c r="G50" s="6">
        <v>300</v>
      </c>
      <c r="H50" s="6">
        <v>372</v>
      </c>
    </row>
    <row r="51" spans="1:8" ht="15">
      <c r="A51" s="45">
        <v>38</v>
      </c>
      <c r="B51" s="1"/>
      <c r="C51" s="10"/>
      <c r="D51" s="11"/>
      <c r="E51" s="12"/>
      <c r="F51" s="20"/>
      <c r="G51" s="13"/>
      <c r="H51" s="21"/>
    </row>
    <row r="52" spans="1:8" ht="15">
      <c r="A52" s="45">
        <v>39</v>
      </c>
      <c r="B52" s="1"/>
      <c r="C52" s="10" t="s">
        <v>94</v>
      </c>
      <c r="D52" s="11" t="s">
        <v>95</v>
      </c>
      <c r="E52" s="4"/>
      <c r="F52" s="22">
        <f>+F53</f>
        <v>0</v>
      </c>
      <c r="G52" s="22">
        <f>+G53</f>
        <v>0</v>
      </c>
      <c r="H52" s="22">
        <f>+H53</f>
        <v>617</v>
      </c>
    </row>
    <row r="53" spans="1:8" ht="15">
      <c r="A53" s="45">
        <v>40</v>
      </c>
      <c r="B53" s="1"/>
      <c r="C53" s="10"/>
      <c r="D53" s="11"/>
      <c r="E53" s="4" t="s">
        <v>15</v>
      </c>
      <c r="F53" s="19"/>
      <c r="G53" s="6"/>
      <c r="H53" s="57">
        <v>617</v>
      </c>
    </row>
    <row r="54" spans="1:8" ht="15">
      <c r="A54" s="45">
        <v>41</v>
      </c>
      <c r="B54" s="1"/>
      <c r="C54" s="10" t="s">
        <v>29</v>
      </c>
      <c r="D54" s="11" t="s">
        <v>30</v>
      </c>
      <c r="E54" s="12"/>
      <c r="F54" s="13">
        <f>SUM(F55:F56)</f>
        <v>20039</v>
      </c>
      <c r="G54" s="13">
        <f>SUM(G55:G56)</f>
        <v>23734</v>
      </c>
      <c r="H54" s="13">
        <f>SUM(H55:H56)</f>
        <v>20647</v>
      </c>
    </row>
    <row r="55" spans="1:8" ht="15">
      <c r="A55" s="45">
        <v>42</v>
      </c>
      <c r="B55" s="1"/>
      <c r="C55" s="10"/>
      <c r="D55" s="11"/>
      <c r="E55" s="4" t="s">
        <v>15</v>
      </c>
      <c r="F55" s="5">
        <v>600</v>
      </c>
      <c r="G55" s="6">
        <v>600</v>
      </c>
      <c r="H55" s="55">
        <v>477</v>
      </c>
    </row>
    <row r="56" spans="1:8" ht="15">
      <c r="A56" s="45">
        <v>43</v>
      </c>
      <c r="B56" s="1"/>
      <c r="C56" s="10"/>
      <c r="D56" s="11"/>
      <c r="E56" s="4" t="s">
        <v>31</v>
      </c>
      <c r="F56" s="5">
        <v>19439</v>
      </c>
      <c r="G56" s="6">
        <f>19439+3695</f>
        <v>23134</v>
      </c>
      <c r="H56" s="52">
        <v>20170</v>
      </c>
    </row>
    <row r="57" spans="1:8" ht="15">
      <c r="A57" s="45">
        <v>44</v>
      </c>
      <c r="B57" s="1"/>
      <c r="C57" s="10" t="s">
        <v>32</v>
      </c>
      <c r="D57" s="11" t="s">
        <v>33</v>
      </c>
      <c r="E57" s="12"/>
      <c r="F57" s="13">
        <f>SUM(F58)</f>
        <v>6530</v>
      </c>
      <c r="G57" s="13">
        <f>SUM(G58)</f>
        <v>6530</v>
      </c>
      <c r="H57" s="13">
        <f>SUM(H58)</f>
        <v>6718</v>
      </c>
    </row>
    <row r="58" spans="1:8" ht="15">
      <c r="A58" s="45">
        <v>45</v>
      </c>
      <c r="B58" s="1"/>
      <c r="C58" s="2"/>
      <c r="D58" s="3"/>
      <c r="E58" s="4" t="s">
        <v>31</v>
      </c>
      <c r="F58" s="5">
        <v>6530</v>
      </c>
      <c r="G58" s="6">
        <v>6530</v>
      </c>
      <c r="H58" s="52">
        <v>6718</v>
      </c>
    </row>
    <row r="59" spans="1:8" ht="15">
      <c r="A59" s="45">
        <v>46</v>
      </c>
      <c r="B59" s="1"/>
      <c r="C59" s="10" t="s">
        <v>69</v>
      </c>
      <c r="D59" s="11" t="s">
        <v>70</v>
      </c>
      <c r="E59" s="12"/>
      <c r="F59" s="13">
        <f>SUM(F60)</f>
        <v>2066</v>
      </c>
      <c r="G59" s="13">
        <f>SUM(G60)</f>
        <v>2066</v>
      </c>
      <c r="H59" s="13">
        <f>SUM(H60)</f>
        <v>11629</v>
      </c>
    </row>
    <row r="60" spans="1:8" ht="15">
      <c r="A60" s="45">
        <v>47</v>
      </c>
      <c r="B60" s="1"/>
      <c r="C60" s="2"/>
      <c r="D60" s="3"/>
      <c r="E60" s="4" t="s">
        <v>31</v>
      </c>
      <c r="F60" s="5">
        <v>2066</v>
      </c>
      <c r="G60" s="6">
        <v>2066</v>
      </c>
      <c r="H60" s="6">
        <v>11629</v>
      </c>
    </row>
    <row r="61" spans="1:8" ht="15">
      <c r="A61" s="45">
        <v>48</v>
      </c>
      <c r="B61" s="1"/>
      <c r="C61" s="10" t="s">
        <v>35</v>
      </c>
      <c r="D61" s="11" t="s">
        <v>36</v>
      </c>
      <c r="E61" s="23"/>
      <c r="F61" s="13">
        <f>SUM(F62)</f>
        <v>0</v>
      </c>
      <c r="G61" s="13">
        <f>SUM(G62)</f>
        <v>0</v>
      </c>
      <c r="H61" s="13">
        <f>SUM(H62)</f>
        <v>0</v>
      </c>
    </row>
    <row r="62" spans="1:8" ht="15">
      <c r="A62" s="45">
        <v>49</v>
      </c>
      <c r="B62" s="1"/>
      <c r="C62" s="2"/>
      <c r="D62" s="3"/>
      <c r="E62" s="4" t="s">
        <v>24</v>
      </c>
      <c r="F62" s="5"/>
      <c r="G62" s="6"/>
      <c r="H62" s="6"/>
    </row>
    <row r="63" spans="1:8" ht="15.75">
      <c r="A63" s="45">
        <v>50</v>
      </c>
      <c r="B63" s="1"/>
      <c r="C63" s="7" t="s">
        <v>56</v>
      </c>
      <c r="D63" s="110" t="s">
        <v>57</v>
      </c>
      <c r="E63" s="112"/>
      <c r="F63" s="8">
        <f>+F64</f>
        <v>0</v>
      </c>
      <c r="G63" s="8">
        <f>+G64</f>
        <v>0</v>
      </c>
      <c r="H63" s="8">
        <f>+H64</f>
        <v>674</v>
      </c>
    </row>
    <row r="64" spans="1:8" ht="15">
      <c r="A64" s="45">
        <v>51</v>
      </c>
      <c r="B64" s="1"/>
      <c r="C64" s="2"/>
      <c r="D64" s="3"/>
      <c r="E64" s="4" t="s">
        <v>31</v>
      </c>
      <c r="F64" s="5">
        <v>0</v>
      </c>
      <c r="G64" s="6">
        <v>0</v>
      </c>
      <c r="H64" s="6">
        <v>674</v>
      </c>
    </row>
    <row r="65" spans="1:8" ht="15">
      <c r="A65" s="45">
        <v>52</v>
      </c>
      <c r="B65" s="1"/>
      <c r="C65" s="10" t="s">
        <v>34</v>
      </c>
      <c r="D65" s="11" t="s">
        <v>8</v>
      </c>
      <c r="E65" s="12"/>
      <c r="F65" s="58">
        <f>SUM(F66)</f>
        <v>340</v>
      </c>
      <c r="G65" s="13">
        <f>SUM(G66)</f>
        <v>340</v>
      </c>
      <c r="H65" s="13">
        <f>SUM(H66)</f>
        <v>551</v>
      </c>
    </row>
    <row r="66" spans="1:8" ht="15.75" thickBot="1">
      <c r="A66" s="45">
        <v>53</v>
      </c>
      <c r="B66" s="24"/>
      <c r="C66" s="25"/>
      <c r="D66" s="26"/>
      <c r="E66" s="27" t="s">
        <v>15</v>
      </c>
      <c r="F66" s="9">
        <v>340</v>
      </c>
      <c r="G66" s="59">
        <v>340</v>
      </c>
      <c r="H66" s="59">
        <v>551</v>
      </c>
    </row>
    <row r="67" spans="1:8" ht="15.75" thickBot="1">
      <c r="A67" s="45"/>
      <c r="B67" s="113"/>
      <c r="C67" s="114"/>
      <c r="D67" s="114"/>
      <c r="E67" s="114"/>
      <c r="F67" s="114"/>
      <c r="G67" s="114"/>
      <c r="H67" s="115"/>
    </row>
    <row r="68" spans="1:8" ht="15.75">
      <c r="A68" s="45">
        <v>54</v>
      </c>
      <c r="B68" s="46" t="s">
        <v>39</v>
      </c>
      <c r="C68" s="102" t="s">
        <v>48</v>
      </c>
      <c r="D68" s="103"/>
      <c r="E68" s="104"/>
      <c r="F68" s="60">
        <f>F69+F75+F77+F79</f>
        <v>76615</v>
      </c>
      <c r="G68" s="61">
        <f>G69+G75+G77+G79</f>
        <v>77027</v>
      </c>
      <c r="H68" s="62">
        <f>H69+H75+H77+H79</f>
        <v>75705</v>
      </c>
    </row>
    <row r="69" spans="1:8" ht="15">
      <c r="A69" s="45">
        <v>55</v>
      </c>
      <c r="B69" s="1"/>
      <c r="C69" s="10" t="s">
        <v>40</v>
      </c>
      <c r="D69" s="11" t="s">
        <v>9</v>
      </c>
      <c r="E69" s="12"/>
      <c r="F69" s="58">
        <f>SUM(F71:F74)</f>
        <v>221</v>
      </c>
      <c r="G69" s="58">
        <f>SUM(G71:G74)</f>
        <v>251</v>
      </c>
      <c r="H69" s="63">
        <f>SUM(H70:H74)</f>
        <v>241</v>
      </c>
    </row>
    <row r="70" spans="1:8" ht="15">
      <c r="A70" s="45">
        <v>56</v>
      </c>
      <c r="B70" s="1"/>
      <c r="C70" s="10"/>
      <c r="D70" s="11"/>
      <c r="E70" s="4" t="s">
        <v>77</v>
      </c>
      <c r="F70" s="5"/>
      <c r="G70" s="52"/>
      <c r="H70" s="64"/>
    </row>
    <row r="71" spans="1:8" ht="15">
      <c r="A71" s="45">
        <v>57</v>
      </c>
      <c r="B71" s="1"/>
      <c r="C71" s="2"/>
      <c r="D71" s="3"/>
      <c r="E71" s="4" t="s">
        <v>15</v>
      </c>
      <c r="F71" s="5">
        <v>221</v>
      </c>
      <c r="G71" s="6">
        <v>251</v>
      </c>
      <c r="H71" s="64">
        <v>231</v>
      </c>
    </row>
    <row r="72" spans="1:8" ht="15">
      <c r="A72" s="45">
        <v>58</v>
      </c>
      <c r="B72" s="1"/>
      <c r="C72" s="2"/>
      <c r="D72" s="3"/>
      <c r="E72" s="4" t="s">
        <v>16</v>
      </c>
      <c r="F72" s="5"/>
      <c r="G72" s="6"/>
      <c r="H72" s="64"/>
    </row>
    <row r="73" spans="1:8" ht="15">
      <c r="A73" s="45">
        <v>59</v>
      </c>
      <c r="B73" s="1"/>
      <c r="C73" s="2"/>
      <c r="D73" s="3"/>
      <c r="E73" s="4" t="s">
        <v>26</v>
      </c>
      <c r="F73" s="5"/>
      <c r="G73" s="6"/>
      <c r="H73" s="64"/>
    </row>
    <row r="74" spans="1:8" ht="15">
      <c r="A74" s="45">
        <v>60</v>
      </c>
      <c r="B74" s="1"/>
      <c r="C74" s="2"/>
      <c r="D74" s="3"/>
      <c r="E74" s="4" t="s">
        <v>22</v>
      </c>
      <c r="F74" s="5"/>
      <c r="G74" s="6"/>
      <c r="H74" s="64">
        <v>10</v>
      </c>
    </row>
    <row r="75" spans="1:8" ht="15">
      <c r="A75" s="45">
        <v>61</v>
      </c>
      <c r="B75" s="1"/>
      <c r="C75" s="10" t="s">
        <v>41</v>
      </c>
      <c r="D75" s="11" t="s">
        <v>42</v>
      </c>
      <c r="E75" s="12"/>
      <c r="F75" s="58">
        <f>SUM(F76)</f>
        <v>0</v>
      </c>
      <c r="G75" s="13">
        <f>SUM(G76)</f>
        <v>0</v>
      </c>
      <c r="H75" s="21">
        <f>SUM(H76)</f>
        <v>0</v>
      </c>
    </row>
    <row r="76" spans="1:8" ht="15">
      <c r="A76" s="45">
        <v>62</v>
      </c>
      <c r="B76" s="1"/>
      <c r="C76" s="2"/>
      <c r="D76" s="3"/>
      <c r="E76" s="4" t="s">
        <v>83</v>
      </c>
      <c r="F76" s="5"/>
      <c r="G76" s="6"/>
      <c r="H76" s="64"/>
    </row>
    <row r="77" spans="1:8" ht="15">
      <c r="A77" s="45">
        <v>63</v>
      </c>
      <c r="B77" s="1"/>
      <c r="C77" s="10" t="s">
        <v>21</v>
      </c>
      <c r="D77" s="11" t="s">
        <v>43</v>
      </c>
      <c r="E77" s="12"/>
      <c r="F77" s="58">
        <f>SUM(F78)</f>
        <v>0</v>
      </c>
      <c r="G77" s="13">
        <f>SUM(G78)</f>
        <v>0</v>
      </c>
      <c r="H77" s="21">
        <f>SUM(H78)</f>
        <v>0</v>
      </c>
    </row>
    <row r="78" spans="1:8" ht="15">
      <c r="A78" s="45">
        <v>64</v>
      </c>
      <c r="B78" s="1"/>
      <c r="C78" s="2"/>
      <c r="D78" s="3"/>
      <c r="E78" s="4" t="s">
        <v>22</v>
      </c>
      <c r="F78" s="5"/>
      <c r="G78" s="6"/>
      <c r="H78" s="64"/>
    </row>
    <row r="79" spans="1:8" ht="15">
      <c r="A79" s="45">
        <v>65</v>
      </c>
      <c r="B79" s="1"/>
      <c r="C79" s="10" t="s">
        <v>44</v>
      </c>
      <c r="D79" s="11" t="s">
        <v>45</v>
      </c>
      <c r="E79" s="12"/>
      <c r="F79" s="58">
        <f>SUM(F81+F80)</f>
        <v>76394</v>
      </c>
      <c r="G79" s="13">
        <f>SUM(G81+G80)</f>
        <v>76776</v>
      </c>
      <c r="H79" s="21">
        <f>SUM(H81+H80)</f>
        <v>75464</v>
      </c>
    </row>
    <row r="80" spans="1:8" ht="15">
      <c r="A80" s="45">
        <v>66</v>
      </c>
      <c r="B80" s="24"/>
      <c r="C80" s="65"/>
      <c r="D80" s="66"/>
      <c r="E80" s="27" t="s">
        <v>72</v>
      </c>
      <c r="F80" s="67">
        <v>1117</v>
      </c>
      <c r="G80" s="68">
        <v>1499</v>
      </c>
      <c r="H80" s="69">
        <v>1499</v>
      </c>
    </row>
    <row r="81" spans="1:8" ht="15.75" thickBot="1">
      <c r="A81" s="45">
        <v>67</v>
      </c>
      <c r="B81" s="70"/>
      <c r="C81" s="71"/>
      <c r="D81" s="72"/>
      <c r="E81" s="73" t="s">
        <v>46</v>
      </c>
      <c r="F81" s="74">
        <v>75277</v>
      </c>
      <c r="G81" s="75">
        <v>75277</v>
      </c>
      <c r="H81" s="76">
        <v>73965</v>
      </c>
    </row>
    <row r="82" spans="1:8" ht="15.75" thickBot="1">
      <c r="A82" s="45"/>
      <c r="B82" s="113"/>
      <c r="C82" s="114"/>
      <c r="D82" s="114"/>
      <c r="E82" s="114"/>
      <c r="F82" s="114"/>
      <c r="G82" s="114"/>
      <c r="H82" s="115"/>
    </row>
    <row r="83" spans="1:8" ht="15.75">
      <c r="A83" s="45">
        <v>68</v>
      </c>
      <c r="B83" s="46" t="s">
        <v>47</v>
      </c>
      <c r="C83" s="101" t="s">
        <v>10</v>
      </c>
      <c r="D83" s="109"/>
      <c r="E83" s="109"/>
      <c r="F83" s="61">
        <f>SUM(F84,F91,F88)</f>
        <v>95587</v>
      </c>
      <c r="G83" s="61">
        <f>SUM(G84,G91,G88)</f>
        <v>95807</v>
      </c>
      <c r="H83" s="62">
        <f>+H84+H88+H91+H93</f>
        <v>95082</v>
      </c>
    </row>
    <row r="84" spans="1:8" ht="15">
      <c r="A84" s="45">
        <v>69</v>
      </c>
      <c r="B84" s="77"/>
      <c r="C84" s="10" t="s">
        <v>80</v>
      </c>
      <c r="D84" s="11" t="s">
        <v>11</v>
      </c>
      <c r="E84" s="12"/>
      <c r="F84" s="13">
        <f>SUM(F$85)</f>
        <v>2413</v>
      </c>
      <c r="G84" s="13">
        <f>SUM(G85+G86+G87)</f>
        <v>2413</v>
      </c>
      <c r="H84" s="21">
        <f>SUM(H85+H87)</f>
        <v>1634</v>
      </c>
    </row>
    <row r="85" spans="1:8" ht="15">
      <c r="A85" s="45">
        <v>70</v>
      </c>
      <c r="B85" s="1"/>
      <c r="C85" s="2"/>
      <c r="D85" s="3"/>
      <c r="E85" s="4" t="s">
        <v>18</v>
      </c>
      <c r="F85" s="52">
        <v>2413</v>
      </c>
      <c r="G85" s="78">
        <v>2413</v>
      </c>
      <c r="H85" s="64">
        <v>1633</v>
      </c>
    </row>
    <row r="86" spans="1:8" ht="15.75">
      <c r="A86" s="45">
        <v>71</v>
      </c>
      <c r="B86" s="1"/>
      <c r="C86" s="7" t="s">
        <v>84</v>
      </c>
      <c r="D86" s="49" t="s">
        <v>85</v>
      </c>
      <c r="E86" s="4"/>
      <c r="F86" s="52"/>
      <c r="G86" s="78"/>
      <c r="H86" s="64"/>
    </row>
    <row r="87" spans="1:8" ht="15">
      <c r="A87" s="45">
        <v>72</v>
      </c>
      <c r="B87" s="1"/>
      <c r="C87" s="2"/>
      <c r="D87" s="3"/>
      <c r="E87" s="4" t="s">
        <v>16</v>
      </c>
      <c r="F87" s="52"/>
      <c r="G87" s="78"/>
      <c r="H87" s="64">
        <v>1</v>
      </c>
    </row>
    <row r="88" spans="1:8" ht="15">
      <c r="A88" s="45">
        <v>73</v>
      </c>
      <c r="B88" s="1"/>
      <c r="C88" s="10" t="s">
        <v>44</v>
      </c>
      <c r="D88" s="11" t="s">
        <v>49</v>
      </c>
      <c r="E88" s="12"/>
      <c r="F88" s="13">
        <f>SUM(F89:F90)</f>
        <v>93174</v>
      </c>
      <c r="G88" s="13">
        <f>SUM(G89:G90)</f>
        <v>93394</v>
      </c>
      <c r="H88" s="21">
        <f>SUM(H89:H90)</f>
        <v>92594</v>
      </c>
    </row>
    <row r="89" spans="1:8" ht="15">
      <c r="A89" s="45">
        <v>74</v>
      </c>
      <c r="B89" s="1"/>
      <c r="C89" s="2"/>
      <c r="D89" s="3"/>
      <c r="E89" s="79" t="s">
        <v>46</v>
      </c>
      <c r="F89" s="52">
        <v>93174</v>
      </c>
      <c r="G89" s="78">
        <v>93174</v>
      </c>
      <c r="H89" s="64">
        <v>92374</v>
      </c>
    </row>
    <row r="90" spans="1:8" ht="15">
      <c r="A90" s="45">
        <v>75</v>
      </c>
      <c r="B90" s="1"/>
      <c r="C90" s="2"/>
      <c r="D90" s="3"/>
      <c r="E90" s="80" t="s">
        <v>72</v>
      </c>
      <c r="F90" s="52"/>
      <c r="G90" s="78">
        <v>220</v>
      </c>
      <c r="H90" s="64">
        <v>220</v>
      </c>
    </row>
    <row r="91" spans="1:8" ht="15">
      <c r="A91" s="45">
        <v>76</v>
      </c>
      <c r="B91" s="1"/>
      <c r="C91" s="10" t="s">
        <v>50</v>
      </c>
      <c r="D91" s="11" t="s">
        <v>12</v>
      </c>
      <c r="E91" s="81"/>
      <c r="F91" s="13">
        <f>SUM(F92)</f>
        <v>0</v>
      </c>
      <c r="G91" s="13">
        <f>SUM(G92)</f>
        <v>0</v>
      </c>
      <c r="H91" s="21">
        <f>SUM(H92)</f>
        <v>470</v>
      </c>
    </row>
    <row r="92" spans="1:8" ht="15">
      <c r="A92" s="45">
        <v>77</v>
      </c>
      <c r="B92" s="24"/>
      <c r="C92" s="2"/>
      <c r="D92" s="82"/>
      <c r="E92" s="55" t="s">
        <v>18</v>
      </c>
      <c r="F92" s="52"/>
      <c r="G92" s="78"/>
      <c r="H92" s="64">
        <v>470</v>
      </c>
    </row>
    <row r="93" spans="1:8" ht="15.75">
      <c r="A93" s="45">
        <v>78</v>
      </c>
      <c r="B93" s="83"/>
      <c r="C93" s="84" t="s">
        <v>79</v>
      </c>
      <c r="D93" s="85" t="s">
        <v>78</v>
      </c>
      <c r="E93" s="86"/>
      <c r="F93" s="8">
        <f>+F94</f>
        <v>0</v>
      </c>
      <c r="G93" s="8">
        <f>+G94</f>
        <v>0</v>
      </c>
      <c r="H93" s="87">
        <f>+H94</f>
        <v>384</v>
      </c>
    </row>
    <row r="94" spans="1:8" ht="15.75" thickBot="1">
      <c r="A94" s="45">
        <v>79</v>
      </c>
      <c r="B94" s="88"/>
      <c r="C94" s="89"/>
      <c r="D94" s="90"/>
      <c r="E94" s="90" t="s">
        <v>18</v>
      </c>
      <c r="F94" s="91"/>
      <c r="G94" s="92"/>
      <c r="H94" s="76">
        <v>384</v>
      </c>
    </row>
    <row r="95" spans="1:8" ht="16.5" thickBot="1">
      <c r="A95" s="45">
        <v>80</v>
      </c>
      <c r="B95" s="93"/>
      <c r="C95" s="94"/>
      <c r="D95" s="105" t="s">
        <v>13</v>
      </c>
      <c r="E95" s="106"/>
      <c r="F95" s="95">
        <f>F83+F68+F8</f>
        <v>610356</v>
      </c>
      <c r="G95" s="95">
        <f>G83+G68+G8</f>
        <v>1954796</v>
      </c>
      <c r="H95" s="96">
        <f>H83+H68+H8</f>
        <v>1973175</v>
      </c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  <row r="135" spans="2:6" ht="15">
      <c r="B135" s="32"/>
      <c r="C135" s="32"/>
      <c r="D135" s="32"/>
      <c r="E135" s="32"/>
      <c r="F135" s="32"/>
    </row>
    <row r="136" spans="2:6" ht="15">
      <c r="B136" s="32"/>
      <c r="C136" s="32"/>
      <c r="D136" s="32"/>
      <c r="E136" s="32"/>
      <c r="F136" s="32"/>
    </row>
    <row r="137" spans="2:6" ht="15">
      <c r="B137" s="32"/>
      <c r="C137" s="32"/>
      <c r="D137" s="32"/>
      <c r="E137" s="32"/>
      <c r="F137" s="32"/>
    </row>
    <row r="138" spans="2:6" ht="15">
      <c r="B138" s="32"/>
      <c r="C138" s="32"/>
      <c r="D138" s="32"/>
      <c r="E138" s="32"/>
      <c r="F138" s="32"/>
    </row>
    <row r="139" spans="2:6" ht="15">
      <c r="B139" s="32"/>
      <c r="C139" s="32"/>
      <c r="D139" s="32"/>
      <c r="E139" s="32"/>
      <c r="F139" s="32"/>
    </row>
    <row r="140" spans="2:6" ht="15">
      <c r="B140" s="32"/>
      <c r="C140" s="32"/>
      <c r="D140" s="32"/>
      <c r="E140" s="32"/>
      <c r="F140" s="32"/>
    </row>
    <row r="141" spans="2:6" ht="15">
      <c r="B141" s="32"/>
      <c r="C141" s="32"/>
      <c r="D141" s="32"/>
      <c r="E141" s="32"/>
      <c r="F141" s="32"/>
    </row>
    <row r="142" spans="2:6" ht="15">
      <c r="B142" s="32"/>
      <c r="C142" s="32"/>
      <c r="D142" s="32"/>
      <c r="E142" s="32"/>
      <c r="F142" s="32"/>
    </row>
    <row r="143" spans="2:6" ht="15">
      <c r="B143" s="32"/>
      <c r="C143" s="32"/>
      <c r="D143" s="32"/>
      <c r="E143" s="32"/>
      <c r="F143" s="32"/>
    </row>
    <row r="144" spans="2:6" ht="15">
      <c r="B144" s="32"/>
      <c r="C144" s="32"/>
      <c r="D144" s="32"/>
      <c r="E144" s="32"/>
      <c r="F144" s="32"/>
    </row>
    <row r="145" spans="2:6" ht="15">
      <c r="B145" s="32"/>
      <c r="C145" s="32"/>
      <c r="D145" s="32"/>
      <c r="E145" s="32"/>
      <c r="F145" s="32"/>
    </row>
    <row r="146" spans="2:6" ht="15">
      <c r="B146" s="32"/>
      <c r="C146" s="32"/>
      <c r="D146" s="32"/>
      <c r="E146" s="32"/>
      <c r="F146" s="32"/>
    </row>
    <row r="147" spans="2:6" ht="15">
      <c r="B147" s="32"/>
      <c r="C147" s="32"/>
      <c r="D147" s="32"/>
      <c r="E147" s="32"/>
      <c r="F147" s="32"/>
    </row>
    <row r="148" spans="2:6" ht="15">
      <c r="B148" s="32"/>
      <c r="C148" s="32"/>
      <c r="D148" s="32"/>
      <c r="E148" s="32"/>
      <c r="F148" s="32"/>
    </row>
    <row r="149" spans="2:6" ht="15">
      <c r="B149" s="32"/>
      <c r="C149" s="32"/>
      <c r="D149" s="32"/>
      <c r="E149" s="32"/>
      <c r="F149" s="32"/>
    </row>
    <row r="150" spans="2:6" ht="15">
      <c r="B150" s="32"/>
      <c r="C150" s="32"/>
      <c r="D150" s="32"/>
      <c r="E150" s="32"/>
      <c r="F150" s="32"/>
    </row>
    <row r="151" spans="2:6" ht="15">
      <c r="B151" s="32"/>
      <c r="C151" s="32"/>
      <c r="D151" s="32"/>
      <c r="E151" s="32"/>
      <c r="F151" s="32"/>
    </row>
    <row r="152" spans="2:6" ht="15">
      <c r="B152" s="32"/>
      <c r="C152" s="32"/>
      <c r="D152" s="32"/>
      <c r="E152" s="32"/>
      <c r="F152" s="32"/>
    </row>
    <row r="153" spans="2:6" ht="15">
      <c r="B153" s="32"/>
      <c r="C153" s="32"/>
      <c r="D153" s="32"/>
      <c r="E153" s="32"/>
      <c r="F153" s="32"/>
    </row>
    <row r="154" spans="2:6" ht="15">
      <c r="B154" s="32"/>
      <c r="C154" s="32"/>
      <c r="D154" s="32"/>
      <c r="E154" s="32"/>
      <c r="F154" s="32"/>
    </row>
    <row r="155" spans="2:6" ht="15">
      <c r="B155" s="32"/>
      <c r="C155" s="32"/>
      <c r="D155" s="32"/>
      <c r="E155" s="32"/>
      <c r="F155" s="32"/>
    </row>
    <row r="156" spans="2:6" ht="15">
      <c r="B156" s="32"/>
      <c r="C156" s="32"/>
      <c r="D156" s="32"/>
      <c r="E156" s="32"/>
      <c r="F156" s="32"/>
    </row>
    <row r="157" spans="2:6" ht="15">
      <c r="B157" s="32"/>
      <c r="C157" s="32"/>
      <c r="D157" s="32"/>
      <c r="E157" s="32"/>
      <c r="F157" s="32"/>
    </row>
    <row r="158" spans="2:6" ht="15">
      <c r="B158" s="32"/>
      <c r="C158" s="32"/>
      <c r="D158" s="32"/>
      <c r="E158" s="32"/>
      <c r="F158" s="32"/>
    </row>
    <row r="159" spans="2:6" ht="15">
      <c r="B159" s="32"/>
      <c r="C159" s="32"/>
      <c r="D159" s="32"/>
      <c r="E159" s="32"/>
      <c r="F159" s="32"/>
    </row>
    <row r="160" spans="2:6" ht="15">
      <c r="B160" s="32"/>
      <c r="C160" s="32"/>
      <c r="D160" s="32"/>
      <c r="E160" s="32"/>
      <c r="F160" s="32"/>
    </row>
    <row r="161" spans="2:6" ht="15">
      <c r="B161" s="32"/>
      <c r="C161" s="32"/>
      <c r="D161" s="32"/>
      <c r="E161" s="32"/>
      <c r="F161" s="32"/>
    </row>
    <row r="162" spans="2:6" ht="15">
      <c r="B162" s="32"/>
      <c r="C162" s="32"/>
      <c r="D162" s="32"/>
      <c r="E162" s="32"/>
      <c r="F162" s="32"/>
    </row>
    <row r="163" spans="2:6" ht="15">
      <c r="B163" s="32"/>
      <c r="C163" s="32"/>
      <c r="D163" s="32"/>
      <c r="E163" s="32"/>
      <c r="F163" s="32"/>
    </row>
    <row r="164" spans="2:6" ht="15">
      <c r="B164" s="32"/>
      <c r="C164" s="32"/>
      <c r="D164" s="32"/>
      <c r="E164" s="32"/>
      <c r="F164" s="32"/>
    </row>
    <row r="165" spans="2:6" ht="15">
      <c r="B165" s="32"/>
      <c r="C165" s="32"/>
      <c r="D165" s="32"/>
      <c r="E165" s="32"/>
      <c r="F165" s="32"/>
    </row>
    <row r="166" spans="2:6" ht="15">
      <c r="B166" s="32"/>
      <c r="C166" s="32"/>
      <c r="D166" s="32"/>
      <c r="E166" s="32"/>
      <c r="F166" s="32"/>
    </row>
    <row r="167" spans="2:6" ht="15">
      <c r="B167" s="32"/>
      <c r="C167" s="32"/>
      <c r="D167" s="32"/>
      <c r="E167" s="32"/>
      <c r="F167" s="32"/>
    </row>
    <row r="168" spans="2:6" ht="15">
      <c r="B168" s="32"/>
      <c r="C168" s="32"/>
      <c r="D168" s="32"/>
      <c r="E168" s="32"/>
      <c r="F168" s="32"/>
    </row>
    <row r="169" spans="2:6" ht="15">
      <c r="B169" s="32"/>
      <c r="C169" s="32"/>
      <c r="D169" s="32"/>
      <c r="E169" s="32"/>
      <c r="F169" s="32"/>
    </row>
    <row r="170" spans="2:6" ht="15">
      <c r="B170" s="32"/>
      <c r="C170" s="32"/>
      <c r="D170" s="32"/>
      <c r="E170" s="32"/>
      <c r="F170" s="32"/>
    </row>
    <row r="171" spans="2:6" ht="15">
      <c r="B171" s="32"/>
      <c r="C171" s="32"/>
      <c r="D171" s="32"/>
      <c r="E171" s="32"/>
      <c r="F171" s="32"/>
    </row>
    <row r="172" spans="2:6" ht="15">
      <c r="B172" s="32"/>
      <c r="C172" s="32"/>
      <c r="D172" s="32"/>
      <c r="E172" s="32"/>
      <c r="F172" s="32"/>
    </row>
    <row r="173" spans="2:6" ht="15">
      <c r="B173" s="32"/>
      <c r="C173" s="32"/>
      <c r="D173" s="32"/>
      <c r="E173" s="32"/>
      <c r="F173" s="32"/>
    </row>
    <row r="174" spans="2:6" ht="15">
      <c r="B174" s="32"/>
      <c r="C174" s="32"/>
      <c r="D174" s="32"/>
      <c r="E174" s="32"/>
      <c r="F174" s="32"/>
    </row>
    <row r="175" spans="2:6" ht="15">
      <c r="B175" s="32"/>
      <c r="C175" s="32"/>
      <c r="D175" s="32"/>
      <c r="E175" s="32"/>
      <c r="F175" s="32"/>
    </row>
    <row r="176" spans="2:6" ht="15">
      <c r="B176" s="32"/>
      <c r="C176" s="32"/>
      <c r="D176" s="32"/>
      <c r="E176" s="32"/>
      <c r="F176" s="32"/>
    </row>
    <row r="177" spans="2:6" ht="15">
      <c r="B177" s="32"/>
      <c r="C177" s="32"/>
      <c r="D177" s="32"/>
      <c r="E177" s="32"/>
      <c r="F177" s="32"/>
    </row>
    <row r="178" spans="2:6" ht="15">
      <c r="B178" s="32"/>
      <c r="C178" s="32"/>
      <c r="D178" s="32"/>
      <c r="E178" s="32"/>
      <c r="F178" s="32"/>
    </row>
    <row r="179" spans="2:6" ht="15">
      <c r="B179" s="32"/>
      <c r="C179" s="32"/>
      <c r="D179" s="32"/>
      <c r="E179" s="32"/>
      <c r="F179" s="32"/>
    </row>
    <row r="180" spans="2:6" ht="15">
      <c r="B180" s="32"/>
      <c r="C180" s="32"/>
      <c r="D180" s="32"/>
      <c r="E180" s="32"/>
      <c r="F180" s="32"/>
    </row>
    <row r="181" spans="2:6" ht="15">
      <c r="B181" s="32"/>
      <c r="C181" s="32"/>
      <c r="D181" s="32"/>
      <c r="E181" s="32"/>
      <c r="F181" s="32"/>
    </row>
    <row r="182" spans="2:6" ht="15">
      <c r="B182" s="32"/>
      <c r="C182" s="32"/>
      <c r="D182" s="32"/>
      <c r="E182" s="32"/>
      <c r="F182" s="32"/>
    </row>
    <row r="183" spans="2:6" ht="15">
      <c r="B183" s="32"/>
      <c r="C183" s="32"/>
      <c r="D183" s="32"/>
      <c r="E183" s="32"/>
      <c r="F183" s="32"/>
    </row>
    <row r="184" spans="2:6" ht="15">
      <c r="B184" s="32"/>
      <c r="C184" s="32"/>
      <c r="D184" s="32"/>
      <c r="E184" s="32"/>
      <c r="F184" s="32"/>
    </row>
    <row r="185" spans="2:6" ht="15">
      <c r="B185" s="32"/>
      <c r="C185" s="32"/>
      <c r="D185" s="32"/>
      <c r="E185" s="32"/>
      <c r="F185" s="32"/>
    </row>
    <row r="186" spans="2:6" ht="15">
      <c r="B186" s="32"/>
      <c r="C186" s="32"/>
      <c r="D186" s="32"/>
      <c r="E186" s="32"/>
      <c r="F186" s="32"/>
    </row>
    <row r="187" spans="2:6" ht="15">
      <c r="B187" s="32"/>
      <c r="C187" s="32"/>
      <c r="D187" s="32"/>
      <c r="E187" s="32"/>
      <c r="F187" s="32"/>
    </row>
    <row r="188" spans="2:6" ht="15">
      <c r="B188" s="32"/>
      <c r="C188" s="32"/>
      <c r="D188" s="32"/>
      <c r="E188" s="32"/>
      <c r="F188" s="32"/>
    </row>
    <row r="189" spans="2:6" ht="15">
      <c r="B189" s="32"/>
      <c r="C189" s="32"/>
      <c r="D189" s="32"/>
      <c r="E189" s="32"/>
      <c r="F189" s="32"/>
    </row>
    <row r="190" spans="2:6" ht="15">
      <c r="B190" s="32"/>
      <c r="C190" s="32"/>
      <c r="D190" s="32"/>
      <c r="E190" s="32"/>
      <c r="F190" s="32"/>
    </row>
    <row r="191" spans="2:6" ht="15">
      <c r="B191" s="32"/>
      <c r="C191" s="32"/>
      <c r="D191" s="32"/>
      <c r="E191" s="32"/>
      <c r="F191" s="32"/>
    </row>
    <row r="192" spans="2:6" ht="15">
      <c r="B192" s="32"/>
      <c r="C192" s="32"/>
      <c r="D192" s="32"/>
      <c r="E192" s="32"/>
      <c r="F192" s="32"/>
    </row>
    <row r="193" spans="2:6" ht="15">
      <c r="B193" s="32"/>
      <c r="C193" s="32"/>
      <c r="D193" s="32"/>
      <c r="E193" s="32"/>
      <c r="F193" s="32"/>
    </row>
    <row r="194" spans="2:6" ht="15">
      <c r="B194" s="32"/>
      <c r="C194" s="32"/>
      <c r="D194" s="32"/>
      <c r="E194" s="32"/>
      <c r="F194" s="32"/>
    </row>
    <row r="195" spans="2:6" ht="15">
      <c r="B195" s="32"/>
      <c r="C195" s="32"/>
      <c r="D195" s="32"/>
      <c r="E195" s="32"/>
      <c r="F195" s="32"/>
    </row>
    <row r="196" spans="2:6" ht="15">
      <c r="B196" s="32"/>
      <c r="C196" s="32"/>
      <c r="D196" s="32"/>
      <c r="E196" s="32"/>
      <c r="F196" s="32"/>
    </row>
    <row r="197" spans="2:6" ht="15">
      <c r="B197" s="32"/>
      <c r="C197" s="32"/>
      <c r="D197" s="32"/>
      <c r="E197" s="32"/>
      <c r="F197" s="32"/>
    </row>
    <row r="198" spans="2:6" ht="15">
      <c r="B198" s="32"/>
      <c r="C198" s="32"/>
      <c r="D198" s="32"/>
      <c r="E198" s="32"/>
      <c r="F198" s="32"/>
    </row>
    <row r="199" spans="2:6" ht="15">
      <c r="B199" s="32"/>
      <c r="C199" s="32"/>
      <c r="D199" s="32"/>
      <c r="E199" s="32"/>
      <c r="F199" s="32"/>
    </row>
    <row r="200" spans="2:6" ht="15">
      <c r="B200" s="32"/>
      <c r="C200" s="32"/>
      <c r="D200" s="32"/>
      <c r="E200" s="32"/>
      <c r="F200" s="32"/>
    </row>
    <row r="201" spans="2:6" ht="15">
      <c r="B201" s="32"/>
      <c r="C201" s="32"/>
      <c r="D201" s="32"/>
      <c r="E201" s="32"/>
      <c r="F201" s="32"/>
    </row>
    <row r="202" spans="2:6" ht="15">
      <c r="B202" s="32"/>
      <c r="C202" s="32"/>
      <c r="D202" s="32"/>
      <c r="E202" s="32"/>
      <c r="F202" s="32"/>
    </row>
    <row r="203" spans="2:6" ht="15">
      <c r="B203" s="32"/>
      <c r="C203" s="32"/>
      <c r="D203" s="32"/>
      <c r="E203" s="32"/>
      <c r="F203" s="32"/>
    </row>
    <row r="204" spans="2:6" ht="15">
      <c r="B204" s="32"/>
      <c r="C204" s="32"/>
      <c r="D204" s="32"/>
      <c r="E204" s="32"/>
      <c r="F204" s="32"/>
    </row>
    <row r="205" spans="2:6" ht="15">
      <c r="B205" s="32"/>
      <c r="C205" s="32"/>
      <c r="D205" s="32"/>
      <c r="E205" s="32"/>
      <c r="F205" s="32"/>
    </row>
    <row r="206" spans="2:6" ht="15">
      <c r="B206" s="32"/>
      <c r="C206" s="32"/>
      <c r="D206" s="32"/>
      <c r="E206" s="32"/>
      <c r="F206" s="32"/>
    </row>
    <row r="207" spans="2:6" ht="15">
      <c r="B207" s="32"/>
      <c r="C207" s="32"/>
      <c r="D207" s="32"/>
      <c r="E207" s="32"/>
      <c r="F207" s="32"/>
    </row>
    <row r="208" spans="2:6" ht="15">
      <c r="B208" s="32"/>
      <c r="C208" s="32"/>
      <c r="D208" s="32"/>
      <c r="E208" s="32"/>
      <c r="F208" s="32"/>
    </row>
    <row r="209" spans="2:6" ht="15">
      <c r="B209" s="32"/>
      <c r="C209" s="32"/>
      <c r="D209" s="32"/>
      <c r="E209" s="32"/>
      <c r="F209" s="32"/>
    </row>
    <row r="210" spans="2:6" ht="15">
      <c r="B210" s="32"/>
      <c r="C210" s="32"/>
      <c r="D210" s="32"/>
      <c r="E210" s="32"/>
      <c r="F210" s="32"/>
    </row>
    <row r="211" spans="2:6" ht="15">
      <c r="B211" s="32"/>
      <c r="C211" s="32"/>
      <c r="D211" s="32"/>
      <c r="E211" s="32"/>
      <c r="F211" s="32"/>
    </row>
    <row r="212" spans="2:6" ht="15">
      <c r="B212" s="32"/>
      <c r="C212" s="32"/>
      <c r="D212" s="32"/>
      <c r="E212" s="32"/>
      <c r="F212" s="32"/>
    </row>
    <row r="213" spans="2:6" ht="15">
      <c r="B213" s="32"/>
      <c r="C213" s="32"/>
      <c r="D213" s="32"/>
      <c r="E213" s="32"/>
      <c r="F213" s="32"/>
    </row>
    <row r="214" spans="2:6" ht="15">
      <c r="B214" s="32"/>
      <c r="C214" s="32"/>
      <c r="D214" s="32"/>
      <c r="E214" s="32"/>
      <c r="F214" s="32"/>
    </row>
    <row r="215" spans="2:6" ht="15">
      <c r="B215" s="32"/>
      <c r="C215" s="32"/>
      <c r="D215" s="32"/>
      <c r="E215" s="32"/>
      <c r="F215" s="32"/>
    </row>
    <row r="216" spans="2:6" ht="15">
      <c r="B216" s="32"/>
      <c r="C216" s="32"/>
      <c r="D216" s="32"/>
      <c r="E216" s="32"/>
      <c r="F216" s="32"/>
    </row>
    <row r="217" spans="2:6" ht="15">
      <c r="B217" s="32"/>
      <c r="C217" s="32"/>
      <c r="D217" s="32"/>
      <c r="E217" s="32"/>
      <c r="F217" s="32"/>
    </row>
    <row r="218" spans="2:6" ht="15">
      <c r="B218" s="32"/>
      <c r="C218" s="32"/>
      <c r="D218" s="32"/>
      <c r="E218" s="32"/>
      <c r="F218" s="32"/>
    </row>
    <row r="219" spans="2:6" ht="15">
      <c r="B219" s="32"/>
      <c r="C219" s="32"/>
      <c r="D219" s="32"/>
      <c r="E219" s="32"/>
      <c r="F219" s="32"/>
    </row>
    <row r="220" spans="2:6" ht="15">
      <c r="B220" s="32"/>
      <c r="C220" s="32"/>
      <c r="D220" s="32"/>
      <c r="E220" s="32"/>
      <c r="F220" s="32"/>
    </row>
    <row r="221" spans="2:6" ht="15">
      <c r="B221" s="32"/>
      <c r="C221" s="32"/>
      <c r="D221" s="32"/>
      <c r="E221" s="32"/>
      <c r="F221" s="32"/>
    </row>
    <row r="222" spans="2:6" ht="15">
      <c r="B222" s="32"/>
      <c r="C222" s="32"/>
      <c r="D222" s="32"/>
      <c r="E222" s="32"/>
      <c r="F222" s="32"/>
    </row>
    <row r="223" spans="2:6" ht="15">
      <c r="B223" s="32"/>
      <c r="C223" s="32"/>
      <c r="D223" s="32"/>
      <c r="E223" s="32"/>
      <c r="F223" s="32"/>
    </row>
  </sheetData>
  <sheetProtection selectLockedCells="1" selectUnlockedCells="1"/>
  <mergeCells count="13">
    <mergeCell ref="D13:E13"/>
    <mergeCell ref="D33:E33"/>
    <mergeCell ref="B82:H82"/>
    <mergeCell ref="A1:G1"/>
    <mergeCell ref="A2:F4"/>
    <mergeCell ref="C8:E8"/>
    <mergeCell ref="C68:E68"/>
    <mergeCell ref="D95:E95"/>
    <mergeCell ref="D7:E7"/>
    <mergeCell ref="C83:E83"/>
    <mergeCell ref="D15:E15"/>
    <mergeCell ref="D63:E63"/>
    <mergeCell ref="B67:H67"/>
  </mergeCells>
  <printOptions horizontalCentered="1" verticalCentered="1"/>
  <pageMargins left="0.39375" right="0.39375" top="0" bottom="0.5902777777777778" header="0.5118055555555555" footer="0.5118055555555555"/>
  <pageSetup horizontalDpi="300" verticalDpi="300" orientation="portrait" paperSize="9" scale="70" r:id="rId1"/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2018-06-05T10:28:48Z</cp:lastPrinted>
  <dcterms:created xsi:type="dcterms:W3CDTF">2013-02-21T10:56:51Z</dcterms:created>
  <dcterms:modified xsi:type="dcterms:W3CDTF">2018-06-06T10:45:53Z</dcterms:modified>
  <cp:category/>
  <cp:version/>
  <cp:contentType/>
  <cp:contentStatus/>
</cp:coreProperties>
</file>