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570" windowHeight="7935" firstSheet="4" activeTab="5"/>
  </bookViews>
  <sheets>
    <sheet name="1.sz.mell." sheetId="36" r:id="rId1"/>
    <sheet name="ÖNKORMÁNYZATIKIADÁSOK" sheetId="2" r:id="rId2"/>
    <sheet name="ÓVODAIKIADÁSOK" sheetId="15" r:id="rId3"/>
    <sheet name="ÖSSZESEN KIADÁSOK" sheetId="17" r:id="rId4"/>
    <sheet name="ÖNKORMÁNYZATIBEVÉTEL" sheetId="10" r:id="rId5"/>
    <sheet name="ÓVODAIBEVÉTEL" sheetId="34" r:id="rId6"/>
    <sheet name="BEVÉTELEK ÖSSZESEN" sheetId="33" r:id="rId7"/>
    <sheet name="Munka9" sheetId="35" r:id="rId8"/>
  </sheets>
  <definedNames>
    <definedName name="_xlnm.Print_Area" localSheetId="6">'BEVÉTELEK ÖSSZESEN'!$A$1:$F$97</definedName>
    <definedName name="_xlnm.Print_Area" localSheetId="5">ÓVODAIBEVÉTEL!$A$1:$F$97</definedName>
    <definedName name="_xlnm.Print_Area" localSheetId="2">ÓVODAIKIADÁSOK!$A$1:$F$123</definedName>
    <definedName name="_xlnm.Print_Area" localSheetId="4">ÖNKORMÁNYZATIBEVÉTEL!$A$1:$D$97</definedName>
    <definedName name="_xlnm.Print_Area" localSheetId="1">ÖNKORMÁNYZATIKIADÁSOK!$A$1:$D$123</definedName>
    <definedName name="_xlnm.Print_Area" localSheetId="3">'ÖSSZESEN KIADÁSOK'!$A$1:$F$123</definedName>
  </definedNames>
  <calcPr calcId="145621"/>
</workbook>
</file>

<file path=xl/calcChain.xml><?xml version="1.0" encoding="utf-8"?>
<calcChain xmlns="http://schemas.openxmlformats.org/spreadsheetml/2006/main">
  <c r="E8" i="36" l="1"/>
  <c r="E14" i="36"/>
  <c r="D14" i="36"/>
  <c r="D8" i="36"/>
  <c r="C8" i="36"/>
  <c r="C14" i="36"/>
  <c r="B14" i="36"/>
  <c r="B8" i="36"/>
  <c r="C50" i="33"/>
  <c r="D50" i="33"/>
  <c r="C51" i="33"/>
  <c r="D51" i="33"/>
  <c r="C52" i="33"/>
  <c r="D52" i="33"/>
  <c r="C53" i="33"/>
  <c r="D53" i="33"/>
  <c r="C55" i="33"/>
  <c r="D55" i="33"/>
  <c r="C56" i="33"/>
  <c r="D56" i="33"/>
  <c r="C57" i="33"/>
  <c r="D57" i="33"/>
  <c r="C58" i="33"/>
  <c r="D58" i="33"/>
  <c r="C59" i="33"/>
  <c r="D59" i="33"/>
  <c r="C61" i="33"/>
  <c r="D61" i="33"/>
  <c r="C62" i="33"/>
  <c r="D62" i="33"/>
  <c r="C63" i="33"/>
  <c r="D63" i="33"/>
  <c r="C65" i="33"/>
  <c r="D65" i="33"/>
  <c r="C67" i="33"/>
  <c r="D67" i="33"/>
  <c r="C68" i="33"/>
  <c r="D68" i="33"/>
  <c r="C69" i="33"/>
  <c r="D69" i="33"/>
  <c r="C70" i="33"/>
  <c r="D70" i="33"/>
  <c r="C71" i="33"/>
  <c r="D71" i="33"/>
  <c r="C73" i="33"/>
  <c r="D73" i="33"/>
  <c r="C74" i="33"/>
  <c r="D74" i="33"/>
  <c r="C75" i="33"/>
  <c r="D75" i="33"/>
  <c r="C76" i="33"/>
  <c r="D76" i="33"/>
  <c r="C78" i="33"/>
  <c r="D78" i="33"/>
  <c r="C79" i="33"/>
  <c r="D79" i="33"/>
  <c r="C80" i="33"/>
  <c r="D80" i="33"/>
  <c r="C81" i="33"/>
  <c r="D81" i="33"/>
  <c r="C83" i="33"/>
  <c r="D83" i="33"/>
  <c r="C84" i="33"/>
  <c r="D84" i="33"/>
  <c r="C85" i="33"/>
  <c r="D85" i="33"/>
  <c r="C86" i="33"/>
  <c r="D86" i="33"/>
  <c r="C87" i="33"/>
  <c r="D87" i="33"/>
  <c r="C89" i="33"/>
  <c r="D89" i="33"/>
  <c r="C90" i="33"/>
  <c r="D90" i="33"/>
  <c r="C91" i="33"/>
  <c r="D91" i="33"/>
  <c r="C92" i="33"/>
  <c r="D92" i="33"/>
  <c r="C94" i="33"/>
  <c r="D94" i="33"/>
  <c r="D49" i="33"/>
  <c r="C49" i="33"/>
  <c r="C7" i="33"/>
  <c r="D7" i="33"/>
  <c r="C8" i="33"/>
  <c r="D8" i="33"/>
  <c r="C9" i="33"/>
  <c r="D9" i="33"/>
  <c r="C10" i="33"/>
  <c r="D10" i="33"/>
  <c r="C11" i="33"/>
  <c r="D11" i="33"/>
  <c r="C13" i="33"/>
  <c r="D13" i="33"/>
  <c r="C14" i="33"/>
  <c r="D14" i="33"/>
  <c r="C15" i="33"/>
  <c r="D15" i="33"/>
  <c r="C16" i="33"/>
  <c r="D16" i="33"/>
  <c r="C17" i="33"/>
  <c r="D17" i="33"/>
  <c r="C19" i="33"/>
  <c r="D19" i="33"/>
  <c r="D20" i="33"/>
  <c r="C22" i="33"/>
  <c r="D22" i="33"/>
  <c r="C23" i="33"/>
  <c r="D23" i="33"/>
  <c r="C24" i="33"/>
  <c r="D24" i="33"/>
  <c r="C25" i="33"/>
  <c r="D25" i="33"/>
  <c r="C26" i="33"/>
  <c r="D26" i="33"/>
  <c r="C27" i="33"/>
  <c r="D27" i="33"/>
  <c r="C28" i="33"/>
  <c r="D28" i="33"/>
  <c r="C29" i="33"/>
  <c r="D29" i="33"/>
  <c r="C31" i="33"/>
  <c r="D31" i="33"/>
  <c r="C33" i="33"/>
  <c r="D33" i="33"/>
  <c r="C34" i="33"/>
  <c r="D34" i="33"/>
  <c r="C35" i="33"/>
  <c r="D35" i="33"/>
  <c r="C36" i="33"/>
  <c r="D36" i="33"/>
  <c r="C37" i="33"/>
  <c r="D37" i="33"/>
  <c r="C38" i="33"/>
  <c r="D38" i="33"/>
  <c r="C39" i="33"/>
  <c r="D39" i="33"/>
  <c r="C40" i="33"/>
  <c r="D40" i="33"/>
  <c r="C41" i="33"/>
  <c r="D41" i="33"/>
  <c r="C42" i="33"/>
  <c r="D42" i="33"/>
  <c r="C44" i="33"/>
  <c r="D44" i="33"/>
  <c r="C45" i="33"/>
  <c r="D45" i="33"/>
  <c r="C46" i="33"/>
  <c r="D46" i="33"/>
  <c r="D6" i="33"/>
  <c r="C6" i="33"/>
  <c r="D93" i="34"/>
  <c r="C93" i="34"/>
  <c r="D82" i="34"/>
  <c r="C82" i="34"/>
  <c r="D77" i="34"/>
  <c r="C77" i="34"/>
  <c r="D72" i="34"/>
  <c r="D88" i="34" s="1"/>
  <c r="D95" i="34" s="1"/>
  <c r="C72" i="34"/>
  <c r="C88" i="34" s="1"/>
  <c r="C95" i="34" s="1"/>
  <c r="D26" i="36" s="1"/>
  <c r="D64" i="34"/>
  <c r="E24" i="36" s="1"/>
  <c r="C64" i="34"/>
  <c r="D24" i="36" s="1"/>
  <c r="D60" i="34"/>
  <c r="E22" i="36" s="1"/>
  <c r="C60" i="34"/>
  <c r="D22" i="36" s="1"/>
  <c r="D54" i="34"/>
  <c r="E19" i="36" s="1"/>
  <c r="C54" i="34"/>
  <c r="D19" i="36" s="1"/>
  <c r="D47" i="34"/>
  <c r="E23" i="36" s="1"/>
  <c r="C47" i="34"/>
  <c r="D23" i="36" s="1"/>
  <c r="D43" i="34"/>
  <c r="E21" i="36" s="1"/>
  <c r="C43" i="34"/>
  <c r="D21" i="36" s="1"/>
  <c r="D30" i="34"/>
  <c r="C30" i="34"/>
  <c r="D21" i="34"/>
  <c r="D32" i="34" s="1"/>
  <c r="D66" i="34" s="1"/>
  <c r="D96" i="34" s="1"/>
  <c r="E27" i="36" s="1"/>
  <c r="C20" i="34"/>
  <c r="C21" i="34" s="1"/>
  <c r="C32" i="34" s="1"/>
  <c r="C66" i="34" s="1"/>
  <c r="C96" i="34" s="1"/>
  <c r="D27" i="36" s="1"/>
  <c r="D12" i="34"/>
  <c r="D18" i="34" s="1"/>
  <c r="E18" i="36" s="1"/>
  <c r="C12" i="34"/>
  <c r="C18" i="34" s="1"/>
  <c r="D18" i="36" s="1"/>
  <c r="D93" i="10"/>
  <c r="D93" i="33" s="1"/>
  <c r="C93" i="10"/>
  <c r="C93" i="33" s="1"/>
  <c r="D82" i="10"/>
  <c r="D82" i="33" s="1"/>
  <c r="C82" i="10"/>
  <c r="C82" i="33" s="1"/>
  <c r="D77" i="10"/>
  <c r="D77" i="33" s="1"/>
  <c r="C77" i="10"/>
  <c r="C77" i="33" s="1"/>
  <c r="D72" i="10"/>
  <c r="D88" i="10" s="1"/>
  <c r="C72" i="10"/>
  <c r="C88" i="10" s="1"/>
  <c r="D64" i="10"/>
  <c r="D64" i="33" s="1"/>
  <c r="C64" i="10"/>
  <c r="C64" i="33" s="1"/>
  <c r="D60" i="10"/>
  <c r="D60" i="33" s="1"/>
  <c r="C60" i="10"/>
  <c r="C60" i="33" s="1"/>
  <c r="D54" i="10"/>
  <c r="C19" i="36" s="1"/>
  <c r="C54" i="10"/>
  <c r="B19" i="36" s="1"/>
  <c r="D47" i="10"/>
  <c r="D47" i="33" s="1"/>
  <c r="C47" i="10"/>
  <c r="B23" i="36" s="1"/>
  <c r="D43" i="10"/>
  <c r="C21" i="36" s="1"/>
  <c r="C43" i="10"/>
  <c r="B21" i="36" s="1"/>
  <c r="D30" i="10"/>
  <c r="C30" i="10"/>
  <c r="C30" i="33" s="1"/>
  <c r="D21" i="10"/>
  <c r="D21" i="33" s="1"/>
  <c r="C12" i="10"/>
  <c r="C18" i="10" s="1"/>
  <c r="C18" i="33" s="1"/>
  <c r="D12" i="10"/>
  <c r="D12" i="33" s="1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20" i="17"/>
  <c r="D20" i="17"/>
  <c r="C21" i="17"/>
  <c r="D21" i="17"/>
  <c r="C22" i="17"/>
  <c r="D22" i="17"/>
  <c r="C25" i="17"/>
  <c r="D25" i="17"/>
  <c r="C26" i="17"/>
  <c r="D26" i="17"/>
  <c r="C27" i="17"/>
  <c r="D27" i="17"/>
  <c r="C28" i="17"/>
  <c r="D28" i="17"/>
  <c r="C30" i="17"/>
  <c r="D30" i="17"/>
  <c r="C31" i="17"/>
  <c r="D31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1" i="17"/>
  <c r="D41" i="17"/>
  <c r="C42" i="17"/>
  <c r="D42" i="17"/>
  <c r="C44" i="17"/>
  <c r="D44" i="17"/>
  <c r="C45" i="17"/>
  <c r="D45" i="17"/>
  <c r="C46" i="17"/>
  <c r="D46" i="17"/>
  <c r="C47" i="17"/>
  <c r="D47" i="17"/>
  <c r="C48" i="17"/>
  <c r="D48" i="17"/>
  <c r="C51" i="17"/>
  <c r="D51" i="17"/>
  <c r="C52" i="17"/>
  <c r="D52" i="17"/>
  <c r="C53" i="17"/>
  <c r="D53" i="17"/>
  <c r="C54" i="17"/>
  <c r="D54" i="17"/>
  <c r="C55" i="17"/>
  <c r="D55" i="17"/>
  <c r="C56" i="17"/>
  <c r="D56" i="17"/>
  <c r="C57" i="17"/>
  <c r="D57" i="17"/>
  <c r="C58" i="17"/>
  <c r="D58" i="17"/>
  <c r="C60" i="17"/>
  <c r="D60" i="17"/>
  <c r="C61" i="17"/>
  <c r="D61" i="17"/>
  <c r="C62" i="17"/>
  <c r="D62" i="17"/>
  <c r="C63" i="17"/>
  <c r="D63" i="17"/>
  <c r="C64" i="17"/>
  <c r="D64" i="17"/>
  <c r="C65" i="17"/>
  <c r="D65" i="17"/>
  <c r="C66" i="17"/>
  <c r="D66" i="17"/>
  <c r="C67" i="17"/>
  <c r="D67" i="17"/>
  <c r="C68" i="17"/>
  <c r="D68" i="17"/>
  <c r="C69" i="17"/>
  <c r="D69" i="17"/>
  <c r="C70" i="17"/>
  <c r="D70" i="17"/>
  <c r="C71" i="17"/>
  <c r="D71" i="17"/>
  <c r="C72" i="17"/>
  <c r="D72" i="17"/>
  <c r="C75" i="17"/>
  <c r="D75" i="17"/>
  <c r="C76" i="17"/>
  <c r="D76" i="17"/>
  <c r="C77" i="17"/>
  <c r="D77" i="17"/>
  <c r="C78" i="17"/>
  <c r="D78" i="17"/>
  <c r="C79" i="17"/>
  <c r="D79" i="17"/>
  <c r="C80" i="17"/>
  <c r="D80" i="17"/>
  <c r="C81" i="17"/>
  <c r="D81" i="17"/>
  <c r="C83" i="17"/>
  <c r="D83" i="17"/>
  <c r="C84" i="17"/>
  <c r="D84" i="17"/>
  <c r="C85" i="17"/>
  <c r="D85" i="17"/>
  <c r="C86" i="17"/>
  <c r="D86" i="17"/>
  <c r="C88" i="17"/>
  <c r="D88" i="17"/>
  <c r="C89" i="17"/>
  <c r="D89" i="17"/>
  <c r="C90" i="17"/>
  <c r="D90" i="17"/>
  <c r="C91" i="17"/>
  <c r="D91" i="17"/>
  <c r="C92" i="17"/>
  <c r="D92" i="17"/>
  <c r="C93" i="17"/>
  <c r="D93" i="17"/>
  <c r="C94" i="17"/>
  <c r="D94" i="17"/>
  <c r="C95" i="17"/>
  <c r="D95" i="17"/>
  <c r="C96" i="17"/>
  <c r="D96" i="17"/>
  <c r="C99" i="17"/>
  <c r="D99" i="17"/>
  <c r="C100" i="17"/>
  <c r="D100" i="17"/>
  <c r="C101" i="17"/>
  <c r="D101" i="17"/>
  <c r="C103" i="17"/>
  <c r="D103" i="17"/>
  <c r="C104" i="17"/>
  <c r="D104" i="17"/>
  <c r="C105" i="17"/>
  <c r="D105" i="17"/>
  <c r="C106" i="17"/>
  <c r="D106" i="17"/>
  <c r="C108" i="17"/>
  <c r="D108" i="17"/>
  <c r="C109" i="17"/>
  <c r="D109" i="17"/>
  <c r="C110" i="17"/>
  <c r="D110" i="17"/>
  <c r="C111" i="17"/>
  <c r="D111" i="17"/>
  <c r="C112" i="17"/>
  <c r="D112" i="17"/>
  <c r="C113" i="17"/>
  <c r="D113" i="17"/>
  <c r="C115" i="17"/>
  <c r="D115" i="17"/>
  <c r="C116" i="17"/>
  <c r="D116" i="17"/>
  <c r="C117" i="17"/>
  <c r="D117" i="17"/>
  <c r="C118" i="17"/>
  <c r="D118" i="17"/>
  <c r="C120" i="17"/>
  <c r="D120" i="17"/>
  <c r="D6" i="17"/>
  <c r="C6" i="17"/>
  <c r="D119" i="15"/>
  <c r="C119" i="15"/>
  <c r="D107" i="15"/>
  <c r="C107" i="15"/>
  <c r="D102" i="15"/>
  <c r="D114" i="15" s="1"/>
  <c r="D121" i="15" s="1"/>
  <c r="E16" i="36" s="1"/>
  <c r="C102" i="15"/>
  <c r="C114" i="15" s="1"/>
  <c r="C121" i="15" s="1"/>
  <c r="D16" i="36" s="1"/>
  <c r="D87" i="15"/>
  <c r="E13" i="36" s="1"/>
  <c r="C87" i="15"/>
  <c r="D13" i="36" s="1"/>
  <c r="D82" i="15"/>
  <c r="E12" i="36" s="1"/>
  <c r="C82" i="15"/>
  <c r="D12" i="36" s="1"/>
  <c r="D73" i="15"/>
  <c r="E11" i="36" s="1"/>
  <c r="C73" i="15"/>
  <c r="D11" i="36" s="1"/>
  <c r="D59" i="15"/>
  <c r="E10" i="36" s="1"/>
  <c r="C59" i="15"/>
  <c r="D10" i="36" s="1"/>
  <c r="D49" i="15"/>
  <c r="C49" i="15"/>
  <c r="D43" i="15"/>
  <c r="C43" i="15"/>
  <c r="D40" i="15"/>
  <c r="C40" i="15"/>
  <c r="D32" i="15"/>
  <c r="C32" i="15"/>
  <c r="D29" i="15"/>
  <c r="D50" i="15" s="1"/>
  <c r="E9" i="36" s="1"/>
  <c r="C29" i="15"/>
  <c r="C50" i="15" s="1"/>
  <c r="D9" i="36" s="1"/>
  <c r="D23" i="15"/>
  <c r="C23" i="15"/>
  <c r="D19" i="15"/>
  <c r="D24" i="15" s="1"/>
  <c r="D98" i="15" s="1"/>
  <c r="E15" i="36" s="1"/>
  <c r="C19" i="15"/>
  <c r="C24" i="15" s="1"/>
  <c r="C98" i="15" s="1"/>
  <c r="C122" i="15" s="1"/>
  <c r="D17" i="36" s="1"/>
  <c r="D119" i="2"/>
  <c r="D119" i="17" s="1"/>
  <c r="C119" i="2"/>
  <c r="C119" i="17" s="1"/>
  <c r="D107" i="2"/>
  <c r="D107" i="17" s="1"/>
  <c r="C107" i="2"/>
  <c r="C107" i="17" s="1"/>
  <c r="D102" i="2"/>
  <c r="D102" i="17" s="1"/>
  <c r="C102" i="2"/>
  <c r="C102" i="17" s="1"/>
  <c r="D87" i="2"/>
  <c r="C13" i="36" s="1"/>
  <c r="C87" i="2"/>
  <c r="C87" i="17" s="1"/>
  <c r="C82" i="2"/>
  <c r="B12" i="36" s="1"/>
  <c r="C73" i="2"/>
  <c r="C73" i="17" s="1"/>
  <c r="C59" i="2"/>
  <c r="B10" i="36" s="1"/>
  <c r="D49" i="2"/>
  <c r="D49" i="17" s="1"/>
  <c r="C49" i="2"/>
  <c r="C49" i="17" s="1"/>
  <c r="D43" i="2"/>
  <c r="D43" i="17" s="1"/>
  <c r="C43" i="2"/>
  <c r="C43" i="17" s="1"/>
  <c r="D40" i="2"/>
  <c r="D40" i="17" s="1"/>
  <c r="D32" i="2"/>
  <c r="D32" i="17" s="1"/>
  <c r="C32" i="2"/>
  <c r="C32" i="17" s="1"/>
  <c r="D29" i="2"/>
  <c r="D29" i="17" s="1"/>
  <c r="C29" i="2"/>
  <c r="C29" i="17" s="1"/>
  <c r="D23" i="2"/>
  <c r="D23" i="17" s="1"/>
  <c r="C23" i="2"/>
  <c r="C23" i="17" s="1"/>
  <c r="C19" i="2"/>
  <c r="C19" i="17" s="1"/>
  <c r="D19" i="2"/>
  <c r="D19" i="17" s="1"/>
  <c r="C40" i="2"/>
  <c r="C40" i="17" s="1"/>
  <c r="D59" i="2"/>
  <c r="C10" i="36" s="1"/>
  <c r="D73" i="2"/>
  <c r="C11" i="36" s="1"/>
  <c r="D82" i="2"/>
  <c r="C12" i="36" s="1"/>
  <c r="D114" i="2" l="1"/>
  <c r="D87" i="17"/>
  <c r="D82" i="17"/>
  <c r="D73" i="17"/>
  <c r="D59" i="17"/>
  <c r="C47" i="33"/>
  <c r="D72" i="33"/>
  <c r="D54" i="33"/>
  <c r="B11" i="36"/>
  <c r="B13" i="36"/>
  <c r="D7" i="36"/>
  <c r="D15" i="36"/>
  <c r="B18" i="36"/>
  <c r="B22" i="36"/>
  <c r="B24" i="36"/>
  <c r="C23" i="36"/>
  <c r="D20" i="36"/>
  <c r="E25" i="36"/>
  <c r="D50" i="2"/>
  <c r="C114" i="2"/>
  <c r="C50" i="2"/>
  <c r="C82" i="17"/>
  <c r="C59" i="17"/>
  <c r="D32" i="10"/>
  <c r="C20" i="33"/>
  <c r="C72" i="33"/>
  <c r="C54" i="33"/>
  <c r="E7" i="36"/>
  <c r="C24" i="36"/>
  <c r="C22" i="36"/>
  <c r="D25" i="36"/>
  <c r="E20" i="36"/>
  <c r="E26" i="36"/>
  <c r="C88" i="33"/>
  <c r="D43" i="33"/>
  <c r="C43" i="33"/>
  <c r="D30" i="33"/>
  <c r="D18" i="10"/>
  <c r="C12" i="33"/>
  <c r="D88" i="33"/>
  <c r="D95" i="10"/>
  <c r="C26" i="36" s="1"/>
  <c r="C95" i="10"/>
  <c r="B26" i="36" s="1"/>
  <c r="C21" i="10"/>
  <c r="C21" i="33" s="1"/>
  <c r="D122" i="15"/>
  <c r="E17" i="36" s="1"/>
  <c r="C24" i="2"/>
  <c r="D24" i="2"/>
  <c r="C24" i="17" l="1"/>
  <c r="B7" i="36"/>
  <c r="C98" i="2"/>
  <c r="D95" i="33"/>
  <c r="C50" i="17"/>
  <c r="B9" i="36"/>
  <c r="C9" i="36"/>
  <c r="D50" i="17"/>
  <c r="C7" i="36"/>
  <c r="D24" i="17"/>
  <c r="D98" i="2"/>
  <c r="D18" i="33"/>
  <c r="C18" i="36"/>
  <c r="D66" i="10"/>
  <c r="C95" i="33"/>
  <c r="D32" i="33"/>
  <c r="C20" i="36"/>
  <c r="C114" i="17"/>
  <c r="C121" i="2"/>
  <c r="D114" i="17"/>
  <c r="D121" i="2"/>
  <c r="C32" i="10"/>
  <c r="D96" i="10"/>
  <c r="B20" i="36" l="1"/>
  <c r="C66" i="10"/>
  <c r="B25" i="36" s="1"/>
  <c r="C25" i="36"/>
  <c r="D66" i="33"/>
  <c r="D96" i="33"/>
  <c r="C27" i="36"/>
  <c r="C16" i="36"/>
  <c r="D121" i="17"/>
  <c r="B16" i="36"/>
  <c r="C121" i="17"/>
  <c r="C15" i="36"/>
  <c r="D122" i="2"/>
  <c r="D98" i="17"/>
  <c r="C98" i="17"/>
  <c r="C122" i="2"/>
  <c r="B15" i="36"/>
  <c r="C32" i="33"/>
  <c r="C17" i="36" l="1"/>
  <c r="D122" i="17"/>
  <c r="C122" i="17"/>
  <c r="B17" i="36"/>
  <c r="C66" i="33"/>
  <c r="C96" i="10"/>
  <c r="C96" i="33" l="1"/>
  <c r="B27" i="36"/>
</calcChain>
</file>

<file path=xl/sharedStrings.xml><?xml version="1.0" encoding="utf-8"?>
<sst xmlns="http://schemas.openxmlformats.org/spreadsheetml/2006/main" count="1303" uniqueCount="448">
  <si>
    <t>ÖNKORMÁNYZATI ELŐIRÁNYZATOK</t>
  </si>
  <si>
    <t>Eredeti ei.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</si>
  <si>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</si>
  <si>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</si>
  <si>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</si>
  <si>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</si>
  <si>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</si>
  <si>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</si>
  <si>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</si>
  <si>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</si>
  <si>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</si>
  <si>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</si>
  <si>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</si>
  <si>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</si>
  <si>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</si>
  <si>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</si>
  <si>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</si>
  <si>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</si>
  <si>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</si>
  <si>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</si>
  <si>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</si>
  <si>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</si>
  <si>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</si>
  <si>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</si>
  <si>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</si>
  <si>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</si>
  <si>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</si>
  <si>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</si>
  <si>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</si>
  <si>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</si>
  <si>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</si>
  <si>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</si>
  <si>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</si>
  <si>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</si>
  <si>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</si>
  <si>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</si>
  <si>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</si>
  <si>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</si>
  <si>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</si>
  <si>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</si>
  <si>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</si>
  <si>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</si>
  <si>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</si>
  <si>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</si>
  <si>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</si>
  <si>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</si>
  <si>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</si>
  <si>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</si>
  <si>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</si>
  <si>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</si>
  <si>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</si>
  <si>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</si>
  <si>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</si>
  <si>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</si>
  <si>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</si>
  <si>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</si>
  <si>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</si>
  <si>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</si>
  <si>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</si>
  <si>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</si>
  <si>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</si>
  <si>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</si>
  <si>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</si>
  <si>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</si>
  <si>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</si>
  <si>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</si>
  <si>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</si>
  <si>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</si>
  <si>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</si>
  <si>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</si>
  <si>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</si>
  <si>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</si>
  <si>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</si>
  <si>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</si>
  <si>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</si>
  <si>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</si>
  <si>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</si>
  <si>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</si>
  <si>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</si>
  <si>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</si>
  <si>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</si>
  <si>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</si>
  <si>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</si>
  <si>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</si>
  <si>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</si>
  <si>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</si>
  <si>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</si>
  <si>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</si>
  <si>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</si>
  <si>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</si>
  <si>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</si>
  <si>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</si>
  <si>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</si>
  <si>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</si>
  <si>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</si>
  <si>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</si>
  <si>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</si>
  <si>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</si>
  <si>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</si>
  <si>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</si>
  <si>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</si>
  <si>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</si>
  <si>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</si>
  <si>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</si>
  <si>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</si>
  <si>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</si>
  <si>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</si>
  <si>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</si>
  <si>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</si>
  <si>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</si>
  <si>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</si>
  <si>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</si>
  <si>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</si>
  <si>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</si>
  <si>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</si>
  <si>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</si>
  <si>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</si>
  <si>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</si>
  <si>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</si>
  <si>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</si>
  <si>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</si>
  <si>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</si>
  <si>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</si>
  <si>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</si>
  <si>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</si>
  <si>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</si>
  <si>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</si>
  <si>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</si>
  <si>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</si>
  <si>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</si>
  <si>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</si>
  <si>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</si>
  <si>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</si>
  <si>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</si>
  <si>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</si>
  <si>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</si>
  <si>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</si>
  <si>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</si>
  <si>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</si>
  <si>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</si>
  <si>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</si>
  <si>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</si>
  <si>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</si>
  <si>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</si>
  <si>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</si>
  <si>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</si>
  <si>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</si>
  <si>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</si>
  <si>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</si>
  <si>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</si>
  <si>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</si>
  <si>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</si>
  <si>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</si>
  <si>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</si>
  <si>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</si>
  <si>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</si>
  <si>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</si>
  <si>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</si>
  <si>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</si>
  <si>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</si>
  <si>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</si>
  <si>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</si>
  <si>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</si>
  <si>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</si>
  <si>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</si>
  <si>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</si>
  <si>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</si>
  <si>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</si>
  <si>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</si>
  <si>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</si>
  <si>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</si>
  <si>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</si>
  <si>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</si>
  <si>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</si>
  <si>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</si>
  <si>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</si>
  <si>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</si>
  <si>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</si>
  <si>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</si>
  <si>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</si>
  <si>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</si>
  <si>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</si>
  <si>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</si>
  <si>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</si>
  <si>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</si>
  <si>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</si>
  <si>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</si>
  <si>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</si>
  <si>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</si>
  <si>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</si>
  <si>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</si>
  <si>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</si>
  <si>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</si>
  <si>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</si>
  <si>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</si>
  <si>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</si>
  <si>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</si>
  <si>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</si>
  <si>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</si>
  <si>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</si>
  <si>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</si>
  <si>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</si>
  <si>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</si>
  <si>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</si>
  <si>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</si>
  <si>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</si>
  <si>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</si>
  <si>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</si>
  <si>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</si>
  <si>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</si>
  <si>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</si>
  <si>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</si>
  <si>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</si>
  <si>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</si>
  <si>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</si>
  <si>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</si>
  <si>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</si>
  <si>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</si>
  <si>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</si>
  <si>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</si>
  <si>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</si>
  <si>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</si>
  <si>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</si>
  <si>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</si>
  <si>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</si>
  <si>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</si>
  <si>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</si>
  <si>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</si>
  <si>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</si>
  <si>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</si>
  <si>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</si>
  <si>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</si>
  <si>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</si>
  <si>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</si>
  <si>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</si>
  <si>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</si>
  <si>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</si>
  <si>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</si>
  <si>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</si>
  <si>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</si>
  <si>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</si>
  <si>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</si>
  <si>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</si>
  <si>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</si>
  <si>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</si>
  <si>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</si>
  <si>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</si>
  <si>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</si>
  <si>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</si>
  <si>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</si>
  <si>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</si>
  <si>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</si>
  <si>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</si>
  <si>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</si>
  <si>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</si>
  <si>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</si>
  <si>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</si>
  <si>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</si>
  <si>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</si>
  <si>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</si>
  <si>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</si>
  <si>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</si>
  <si>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</si>
  <si>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</si>
  <si>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</si>
  <si>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</si>
  <si>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</si>
  <si>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</si>
  <si>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</si>
  <si>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</si>
  <si>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</si>
  <si>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</si>
  <si>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</si>
  <si>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</si>
  <si>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</si>
  <si>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</si>
  <si>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</si>
  <si>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</si>
  <si>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</si>
  <si>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</si>
  <si>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</si>
  <si>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</si>
  <si>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</si>
  <si>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</si>
  <si>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</si>
  <si>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</si>
  <si>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</si>
  <si>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</si>
  <si>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</si>
  <si>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</si>
  <si>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</si>
  <si>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</si>
  <si>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</si>
  <si>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</si>
  <si>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</si>
  <si>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</si>
  <si>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</si>
  <si>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</si>
  <si>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</si>
  <si>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</si>
  <si>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</si>
  <si>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</si>
  <si>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</si>
  <si>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</si>
  <si>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</si>
  <si>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</si>
  <si>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</si>
  <si>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</si>
  <si>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</si>
  <si>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</si>
  <si>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</si>
  <si>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</si>
  <si>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</si>
  <si>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</si>
  <si>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</si>
  <si>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</si>
  <si>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</si>
  <si>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</si>
  <si>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</si>
  <si>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</si>
  <si>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</si>
  <si>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</si>
  <si>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</si>
  <si>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</si>
  <si>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</si>
  <si>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</si>
  <si>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</si>
  <si>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</si>
  <si>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</si>
  <si>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</si>
  <si>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</si>
  <si>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</si>
  <si>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</si>
  <si>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</si>
  <si>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</si>
  <si>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</si>
  <si>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</si>
  <si>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</si>
  <si>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</si>
  <si>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</si>
  <si>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</si>
  <si>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</si>
  <si>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</si>
  <si>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</si>
  <si>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</si>
  <si>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</si>
  <si>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</si>
  <si>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</si>
  <si>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</si>
  <si>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</si>
  <si>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</si>
  <si>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</si>
  <si>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</si>
  <si>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</si>
  <si>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</si>
  <si>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</si>
  <si>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</si>
  <si>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</si>
  <si>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</si>
  <si>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</si>
  <si>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</si>
  <si>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</si>
  <si>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</si>
  <si>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</si>
  <si>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</si>
  <si>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</si>
  <si>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</si>
  <si>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</si>
  <si>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</si>
  <si>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</si>
  <si>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</si>
  <si>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</si>
  <si>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</si>
  <si>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</si>
  <si>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</si>
  <si>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</si>
  <si>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</si>
  <si>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</si>
  <si>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</si>
  <si>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</si>
  <si>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</si>
  <si>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</si>
  <si>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</si>
  <si>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</si>
  <si>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</si>
  <si>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</si>
  <si>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</si>
  <si>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</si>
  <si>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</si>
  <si>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</si>
  <si>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</si>
  <si>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</si>
  <si>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</si>
  <si>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</si>
  <si>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</si>
  <si>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</si>
  <si>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</si>
  <si>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</si>
  <si>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</si>
  <si>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</si>
  <si>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</si>
  <si>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</si>
  <si>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</si>
  <si>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</si>
  <si>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</si>
  <si>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</si>
  <si>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</si>
  <si>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</si>
  <si>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</si>
  <si>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</si>
  <si>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</si>
  <si>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</si>
  <si>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</si>
  <si>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</si>
  <si>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</si>
  <si>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</si>
  <si>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</si>
  <si>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</si>
  <si>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Önkormányzat 2014. évi költségvetése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</si>
  <si>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</si>
  <si>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</si>
  <si>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</si>
  <si>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</si>
  <si>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</si>
  <si>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</si>
  <si>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</si>
  <si>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</si>
  <si>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</si>
  <si>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</si>
  <si>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</si>
  <si>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</si>
  <si>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1.sz.melléklet</t>
  </si>
  <si>
    <t>Eredeti előirányzat</t>
  </si>
  <si>
    <t>Módosított előirányzat (I.félév)</t>
  </si>
  <si>
    <t>KEREKERDŐ ÓVODA ELŐIRÁNYZATOK</t>
  </si>
  <si>
    <t xml:space="preserve"> 2014. évi költségvetése</t>
  </si>
  <si>
    <t>ÖNKORMÁNYZATI ÖSSZESEN ELŐIRÁNYZATOK</t>
  </si>
  <si>
    <t>Módosított előirányzat (I. félévi)</t>
  </si>
  <si>
    <t>Jogcímek</t>
  </si>
  <si>
    <t>Mód.ei.</t>
  </si>
  <si>
    <t>Önkormányzat</t>
  </si>
  <si>
    <t>Kerekerdő Óvoda</t>
  </si>
  <si>
    <t>3/a.sz. melléklet</t>
  </si>
  <si>
    <t>3/b.sz. melléklet</t>
  </si>
  <si>
    <t>3.sz. melléklet</t>
  </si>
  <si>
    <t>2/a.sz. melléklet</t>
  </si>
  <si>
    <t>2/b.sz. melléklet</t>
  </si>
  <si>
    <t>2.sz.melléklet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</si>
</sst>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_"/>
    <numFmt numFmtId="165" formatCode="\ ##########"/>
    <numFmt numFmtId="166" formatCode="#,##0\ _F_t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b/>
      <sz val="11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3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8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9" fillId="5" borderId="1" xfId="0" applyFont="1" applyFill="1" applyBorder="1"/>
    <xf numFmtId="0" fontId="5" fillId="6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20" fillId="0" borderId="0" xfId="0" applyFont="1"/>
    <xf numFmtId="0" fontId="15" fillId="0" borderId="0" xfId="0" applyFont="1" applyAlignment="1">
      <alignment horizontal="center"/>
    </xf>
    <xf numFmtId="0" fontId="10" fillId="0" borderId="0" xfId="0" applyFont="1"/>
    <xf numFmtId="0" fontId="22" fillId="0" borderId="0" xfId="0" applyFont="1"/>
    <xf numFmtId="166" fontId="0" fillId="0" borderId="0" xfId="0" applyNumberFormat="1"/>
    <xf numFmtId="166" fontId="23" fillId="0" borderId="1" xfId="0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166" fontId="0" fillId="0" borderId="0" xfId="0" applyNumberFormat="1" applyBorder="1"/>
    <xf numFmtId="166" fontId="23" fillId="0" borderId="1" xfId="0" applyNumberFormat="1" applyFont="1" applyBorder="1"/>
    <xf numFmtId="166" fontId="0" fillId="0" borderId="0" xfId="0" applyNumberFormat="1" applyAlignment="1">
      <alignment horizontal="right"/>
    </xf>
    <xf numFmtId="166" fontId="3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2" fillId="0" borderId="0" xfId="0" applyFont="1"/>
    <xf numFmtId="166" fontId="22" fillId="0" borderId="1" xfId="0" applyNumberFormat="1" applyFont="1" applyBorder="1" applyAlignment="1">
      <alignment horizontal="right"/>
    </xf>
    <xf numFmtId="166" fontId="26" fillId="0" borderId="1" xfId="0" applyNumberFormat="1" applyFont="1" applyBorder="1"/>
    <xf numFmtId="166" fontId="22" fillId="7" borderId="1" xfId="0" applyNumberFormat="1" applyFont="1" applyFill="1" applyBorder="1" applyAlignment="1">
      <alignment horizontal="right"/>
    </xf>
    <xf numFmtId="166" fontId="2" fillId="7" borderId="1" xfId="0" applyNumberFormat="1" applyFont="1" applyFill="1" applyBorder="1" applyAlignment="1">
      <alignment horizontal="right" vertical="center"/>
    </xf>
    <xf numFmtId="0" fontId="22" fillId="0" borderId="0" xfId="0" applyFont="1" applyBorder="1"/>
    <xf numFmtId="0" fontId="16" fillId="8" borderId="1" xfId="0" applyFont="1" applyFill="1" applyBorder="1"/>
    <xf numFmtId="0" fontId="17" fillId="8" borderId="1" xfId="0" applyFont="1" applyFill="1" applyBorder="1"/>
    <xf numFmtId="166" fontId="0" fillId="8" borderId="1" xfId="0" applyNumberFormat="1" applyFill="1" applyBorder="1" applyAlignment="1">
      <alignment horizontal="right"/>
    </xf>
    <xf numFmtId="0" fontId="5" fillId="4" borderId="1" xfId="0" applyFont="1" applyFill="1" applyBorder="1"/>
    <xf numFmtId="166" fontId="22" fillId="8" borderId="1" xfId="0" applyNumberFormat="1" applyFont="1" applyFill="1" applyBorder="1" applyAlignment="1">
      <alignment horizontal="right"/>
    </xf>
    <xf numFmtId="0" fontId="5" fillId="6" borderId="1" xfId="0" applyFont="1" applyFill="1" applyBorder="1"/>
    <xf numFmtId="166" fontId="22" fillId="9" borderId="1" xfId="0" applyNumberFormat="1" applyFont="1" applyFill="1" applyBorder="1" applyAlignment="1">
      <alignment horizontal="right"/>
    </xf>
    <xf numFmtId="166" fontId="22" fillId="10" borderId="1" xfId="0" applyNumberFormat="1" applyFont="1" applyFill="1" applyBorder="1" applyAlignment="1">
      <alignment horizontal="right"/>
    </xf>
    <xf numFmtId="165" fontId="10" fillId="10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6" fontId="26" fillId="10" borderId="1" xfId="0" applyNumberFormat="1" applyFont="1" applyFill="1" applyBorder="1"/>
    <xf numFmtId="166" fontId="26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 vertical="center" wrapText="1"/>
    </xf>
    <xf numFmtId="166" fontId="24" fillId="0" borderId="1" xfId="0" applyNumberFormat="1" applyFont="1" applyFill="1" applyBorder="1" applyAlignment="1">
      <alignment horizontal="right" vertical="center" wrapText="1"/>
    </xf>
    <xf numFmtId="166" fontId="24" fillId="0" borderId="1" xfId="0" applyNumberFormat="1" applyFont="1" applyFill="1" applyBorder="1" applyAlignment="1">
      <alignment horizontal="right" vertical="center"/>
    </xf>
    <xf numFmtId="0" fontId="19" fillId="10" borderId="1" xfId="0" applyFont="1" applyFill="1" applyBorder="1"/>
    <xf numFmtId="166" fontId="23" fillId="10" borderId="1" xfId="0" applyNumberFormat="1" applyFont="1" applyFill="1" applyBorder="1" applyAlignment="1">
      <alignment horizontal="right"/>
    </xf>
    <xf numFmtId="166" fontId="26" fillId="7" borderId="1" xfId="0" applyNumberFormat="1" applyFont="1" applyFill="1" applyBorder="1" applyAlignment="1">
      <alignment horizontal="right"/>
    </xf>
    <xf numFmtId="166" fontId="26" fillId="8" borderId="1" xfId="0" applyNumberFormat="1" applyFont="1" applyFill="1" applyBorder="1" applyAlignment="1">
      <alignment horizontal="right"/>
    </xf>
    <xf numFmtId="166" fontId="0" fillId="9" borderId="1" xfId="0" applyNumberFormat="1" applyFill="1" applyBorder="1" applyAlignment="1">
      <alignment horizontal="right"/>
    </xf>
    <xf numFmtId="166" fontId="0" fillId="10" borderId="1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10" fillId="0" borderId="2" xfId="0" applyFont="1" applyBorder="1" applyAlignment="1">
      <alignment vertical="center"/>
    </xf>
    <xf numFmtId="0" fontId="14" fillId="4" borderId="7" xfId="0" applyFont="1" applyFill="1" applyBorder="1"/>
    <xf numFmtId="0" fontId="14" fillId="4" borderId="8" xfId="0" applyFont="1" applyFill="1" applyBorder="1"/>
    <xf numFmtId="0" fontId="13" fillId="0" borderId="3" xfId="0" applyFont="1" applyBorder="1"/>
    <xf numFmtId="0" fontId="13" fillId="0" borderId="9" xfId="0" applyFont="1" applyBorder="1"/>
    <xf numFmtId="0" fontId="13" fillId="0" borderId="7" xfId="0" applyFont="1" applyBorder="1"/>
    <xf numFmtId="0" fontId="14" fillId="0" borderId="7" xfId="0" applyFont="1" applyBorder="1"/>
    <xf numFmtId="0" fontId="13" fillId="8" borderId="2" xfId="0" applyFont="1" applyFill="1" applyBorder="1"/>
    <xf numFmtId="0" fontId="13" fillId="8" borderId="3" xfId="0" applyFont="1" applyFill="1" applyBorder="1"/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colors>
    <mruColors>
      <color rgb="FFCC99FF"/>
      <color rgb="FF00FF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F5" sqref="F5"/>
    </sheetView>
  </sheetViews>
  <sheetFormatPr defaultRowHeight="15" x14ac:dyDescent="0.25"/>
  <cols>
    <col min="1" max="1" width="65.28515625" customWidth="1"/>
    <col min="2" max="5" width="13.5703125" customWidth="1"/>
  </cols>
  <sheetData>
    <row r="1" spans="1:5" ht="18" x14ac:dyDescent="0.25">
      <c r="A1" s="43" t="s">
        <v>418</v>
      </c>
    </row>
    <row r="2" spans="1:5" ht="16.899999999999999" customHeight="1" x14ac:dyDescent="0.25">
      <c r="A2" s="99" t="s">
        <v>400</v>
      </c>
      <c r="B2" s="99"/>
      <c r="C2" s="99"/>
      <c r="D2" s="99"/>
      <c r="E2" s="99"/>
    </row>
    <row r="3" spans="1:5" x14ac:dyDescent="0.25">
      <c r="A3" s="73" t="s">
        <v>431</v>
      </c>
    </row>
    <row r="4" spans="1:5" ht="15.75" thickBot="1" x14ac:dyDescent="0.3">
      <c r="A4" s="73"/>
    </row>
    <row r="5" spans="1:5" s="85" customFormat="1" ht="15.75" thickBot="1" x14ac:dyDescent="0.3">
      <c r="A5" s="95" t="s">
        <v>438</v>
      </c>
      <c r="B5" s="97" t="s">
        <v>440</v>
      </c>
      <c r="C5" s="98"/>
      <c r="D5" s="97" t="s">
        <v>441</v>
      </c>
      <c r="E5" s="98"/>
    </row>
    <row r="6" spans="1:5" s="85" customFormat="1" ht="15.75" thickBot="1" x14ac:dyDescent="0.3">
      <c r="A6" s="96"/>
      <c r="B6" s="86" t="s">
        <v>1</v>
      </c>
      <c r="C6" s="86" t="s">
        <v>439</v>
      </c>
      <c r="D6" s="86" t="s">
        <v>1</v>
      </c>
      <c r="E6" s="86" t="s">
        <v>439</v>
      </c>
    </row>
    <row r="7" spans="1:5" ht="15.75" thickBot="1" x14ac:dyDescent="0.3">
      <c r="A7" s="90" t="s">
        <v>4</v>
      </c>
      <c r="B7" s="89">
        <f>SUM(ÖNKORMÁNYZATIKIADÁSOK!C24)</f>
        <v>13270</v>
      </c>
      <c r="C7" s="89">
        <f>SUM(ÖNKORMÁNYZATIKIADÁSOK!D24)</f>
        <v>13270</v>
      </c>
      <c r="D7" s="89">
        <f>SUM(ÓVODAIKIADÁSOK!C24)</f>
        <v>30448</v>
      </c>
      <c r="E7" s="89">
        <f>SUM(ÓVODAIKIADÁSOK!D24)</f>
        <v>30448</v>
      </c>
    </row>
    <row r="8" spans="1:5" ht="15.75" thickBot="1" x14ac:dyDescent="0.3">
      <c r="A8" s="91" t="s">
        <v>5</v>
      </c>
      <c r="B8" s="89">
        <f>SUM(ÖNKORMÁNYZATIKIADÁSOK!C25)</f>
        <v>4004</v>
      </c>
      <c r="C8" s="89">
        <f>SUM(ÖNKORMÁNYZATIKIADÁSOK!D25)</f>
        <v>4004</v>
      </c>
      <c r="D8" s="89">
        <f>SUM(ÓVODAIKIADÁSOK!C25)</f>
        <v>8214</v>
      </c>
      <c r="E8" s="89">
        <f>SUM(ÓVODAIKIADÁSOK!D25)</f>
        <v>8214</v>
      </c>
    </row>
    <row r="9" spans="1:5" ht="15.75" thickBot="1" x14ac:dyDescent="0.3">
      <c r="A9" s="91" t="s">
        <v>6</v>
      </c>
      <c r="B9" s="89">
        <f>SUM(ÖNKORMÁNYZATIKIADÁSOK!C50)</f>
        <v>21755</v>
      </c>
      <c r="C9" s="89">
        <f>SUM(ÖNKORMÁNYZATIKIADÁSOK!D50)</f>
        <v>26755</v>
      </c>
      <c r="D9" s="89">
        <f>SUM(ÓVODAIKIADÁSOK!C50)</f>
        <v>18243</v>
      </c>
      <c r="E9" s="89">
        <f>SUM(ÓVODAIKIADÁSOK!D50)</f>
        <v>18243</v>
      </c>
    </row>
    <row r="10" spans="1:5" ht="15.75" thickBot="1" x14ac:dyDescent="0.3">
      <c r="A10" s="91" t="s">
        <v>7</v>
      </c>
      <c r="B10" s="89">
        <f>SUM(ÖNKORMÁNYZATIKIADÁSOK!C59)</f>
        <v>3300</v>
      </c>
      <c r="C10" s="89">
        <f>SUM(ÖNKORMÁNYZATIKIADÁSOK!D59)</f>
        <v>3300</v>
      </c>
      <c r="D10" s="89">
        <f>SUM(ÓVODAIKIADÁSOK!C59)</f>
        <v>0</v>
      </c>
      <c r="E10" s="89">
        <f>SUM(ÓVODAIKIADÁSOK!D59)</f>
        <v>0</v>
      </c>
    </row>
    <row r="11" spans="1:5" ht="15.75" thickBot="1" x14ac:dyDescent="0.3">
      <c r="A11" s="91" t="s">
        <v>8</v>
      </c>
      <c r="B11" s="89">
        <f>SUM(ÖNKORMÁNYZATIKIADÁSOK!C73)</f>
        <v>13630</v>
      </c>
      <c r="C11" s="89">
        <f>SUM(ÖNKORMÁNYZATIKIADÁSOK!D73)</f>
        <v>13630</v>
      </c>
      <c r="D11" s="89">
        <f>SUM(ÓVODAIKIADÁSOK!C73)</f>
        <v>0</v>
      </c>
      <c r="E11" s="89">
        <f>SUM(ÓVODAIKIADÁSOK!D73)</f>
        <v>0</v>
      </c>
    </row>
    <row r="12" spans="1:5" ht="15.75" thickBot="1" x14ac:dyDescent="0.3">
      <c r="A12" s="91" t="s">
        <v>9</v>
      </c>
      <c r="B12" s="89">
        <f>SUM(ÖNKORMÁNYZATIKIADÁSOK!C82)</f>
        <v>3949</v>
      </c>
      <c r="C12" s="89">
        <f>SUM(ÖNKORMÁNYZATIKIADÁSOK!D82)</f>
        <v>3949</v>
      </c>
      <c r="D12" s="89">
        <f>SUM(ÓVODAIKIADÁSOK!C82)</f>
        <v>461</v>
      </c>
      <c r="E12" s="89">
        <f>SUM(ÓVODAIKIADÁSOK!D82)</f>
        <v>461</v>
      </c>
    </row>
    <row r="13" spans="1:5" ht="15.75" thickBot="1" x14ac:dyDescent="0.3">
      <c r="A13" s="91" t="s">
        <v>10</v>
      </c>
      <c r="B13" s="89">
        <f>SUM(ÖNKORMÁNYZATIKIADÁSOK!C87)</f>
        <v>1800</v>
      </c>
      <c r="C13" s="89">
        <f>SUM(ÖNKORMÁNYZATIKIADÁSOK!D87)</f>
        <v>14500</v>
      </c>
      <c r="D13" s="89">
        <f>SUM(ÓVODAIKIADÁSOK!C87)</f>
        <v>0</v>
      </c>
      <c r="E13" s="89">
        <f>SUM(ÓVODAIKIADÁSOK!D87)</f>
        <v>0</v>
      </c>
    </row>
    <row r="14" spans="1:5" ht="15.75" thickBot="1" x14ac:dyDescent="0.3">
      <c r="A14" s="91" t="s">
        <v>11</v>
      </c>
      <c r="B14" s="89">
        <f>SUM(ÖNKORMÁNYZATIKIADÁSOK!C96)</f>
        <v>0</v>
      </c>
      <c r="C14" s="89">
        <f>SUM(ÖNKORMÁNYZATIKIADÁSOK!D96)</f>
        <v>0</v>
      </c>
      <c r="D14" s="89">
        <f>SUM(ÓVODAIKIADÁSOK!C96)</f>
        <v>0</v>
      </c>
      <c r="E14" s="89">
        <f>SUM(ÓVODAIKIADÁSOK!D96)</f>
        <v>0</v>
      </c>
    </row>
    <row r="15" spans="1:5" ht="15.75" thickBot="1" x14ac:dyDescent="0.3">
      <c r="A15" s="92" t="s">
        <v>3</v>
      </c>
      <c r="B15" s="89">
        <f>SUM(ÖNKORMÁNYZATIKIADÁSOK!C98)</f>
        <v>61708</v>
      </c>
      <c r="C15" s="89">
        <f>SUM(ÖNKORMÁNYZATIKIADÁSOK!D98)</f>
        <v>79408</v>
      </c>
      <c r="D15" s="89">
        <f>SUM(ÓVODAIKIADÁSOK!C98)</f>
        <v>57366</v>
      </c>
      <c r="E15" s="89">
        <f>SUM(ÓVODAIKIADÁSOK!D98)</f>
        <v>57366</v>
      </c>
    </row>
    <row r="16" spans="1:5" ht="15.75" thickBot="1" x14ac:dyDescent="0.3">
      <c r="A16" s="92" t="s">
        <v>12</v>
      </c>
      <c r="B16" s="89">
        <f>SUM(ÖNKORMÁNYZATIKIADÁSOK!C121)</f>
        <v>52625</v>
      </c>
      <c r="C16" s="89">
        <f>SUM(ÖNKORMÁNYZATIKIADÁSOK!D121)</f>
        <v>52625</v>
      </c>
      <c r="D16" s="89">
        <f>SUM(ÓVODAIKIADÁSOK!C121)</f>
        <v>0</v>
      </c>
      <c r="E16" s="89">
        <f>SUM(ÓVODAIKIADÁSOK!D121)</f>
        <v>0</v>
      </c>
    </row>
    <row r="17" spans="1:5" ht="15.75" thickBot="1" x14ac:dyDescent="0.3">
      <c r="A17" s="87" t="s">
        <v>398</v>
      </c>
      <c r="B17" s="94">
        <f>SUM(ÖNKORMÁNYZATIKIADÁSOK!C122)</f>
        <v>114333</v>
      </c>
      <c r="C17" s="94">
        <f>SUM(ÖNKORMÁNYZATIKIADÁSOK!D122)</f>
        <v>132033</v>
      </c>
      <c r="D17" s="94">
        <f>SUM(ÓVODAIKIADÁSOK!C122)</f>
        <v>57366</v>
      </c>
      <c r="E17" s="94">
        <f>SUM(ÓVODAIKIADÁSOK!D122)</f>
        <v>57366</v>
      </c>
    </row>
    <row r="18" spans="1:5" ht="15.75" thickBot="1" x14ac:dyDescent="0.3">
      <c r="A18" s="91" t="s">
        <v>14</v>
      </c>
      <c r="B18" s="89">
        <f>SUM(ÖNKORMÁNYZATIBEVÉTEL!C18)</f>
        <v>65706</v>
      </c>
      <c r="C18" s="89">
        <f>SUM(ÖNKORMÁNYZATIBEVÉTEL!D18)</f>
        <v>66824</v>
      </c>
      <c r="D18" s="89">
        <f>SUM(ÓVODAIBEVÉTEL!C18)</f>
        <v>0</v>
      </c>
      <c r="E18" s="89">
        <f>SUM(ÓVODAIBEVÉTEL!D18)</f>
        <v>0</v>
      </c>
    </row>
    <row r="19" spans="1:5" ht="15.75" thickBot="1" x14ac:dyDescent="0.3">
      <c r="A19" s="91" t="s">
        <v>15</v>
      </c>
      <c r="B19" s="89">
        <f>SUM(ÖNKORMÁNYZATIBEVÉTEL!C54)</f>
        <v>0</v>
      </c>
      <c r="C19" s="89">
        <f>SUM(ÖNKORMÁNYZATIBEVÉTEL!D54)</f>
        <v>0</v>
      </c>
      <c r="D19" s="89">
        <f>SUM(ÓVODAIBEVÉTEL!C54)</f>
        <v>0</v>
      </c>
      <c r="E19" s="89">
        <f>SUM(ÓVODAIBEVÉTEL!D54)</f>
        <v>0</v>
      </c>
    </row>
    <row r="20" spans="1:5" ht="15.75" thickBot="1" x14ac:dyDescent="0.3">
      <c r="A20" s="91" t="s">
        <v>16</v>
      </c>
      <c r="B20" s="89">
        <f>SUM(ÖNKORMÁNYZATIBEVÉTEL!C32)</f>
        <v>17800</v>
      </c>
      <c r="C20" s="89">
        <f>SUM(ÖNKORMÁNYZATIBEVÉTEL!D32)</f>
        <v>17800</v>
      </c>
      <c r="D20" s="89">
        <f>SUM(ÓVODAIBEVÉTEL!C32)</f>
        <v>0</v>
      </c>
      <c r="E20" s="89">
        <f>SUM(ÓVODAIBEVÉTEL!D32)</f>
        <v>0</v>
      </c>
    </row>
    <row r="21" spans="1:5" ht="15.75" thickBot="1" x14ac:dyDescent="0.3">
      <c r="A21" s="91" t="s">
        <v>17</v>
      </c>
      <c r="B21" s="89">
        <f>SUM(ÖNKORMÁNYZATIBEVÉTEL!C43)</f>
        <v>6927</v>
      </c>
      <c r="C21" s="89">
        <f>SUM(ÖNKORMÁNYZATIBEVÉTEL!D43)</f>
        <v>24627</v>
      </c>
      <c r="D21" s="89">
        <f>SUM(ÓVODAIBEVÉTEL!C43)</f>
        <v>4741</v>
      </c>
      <c r="E21" s="89">
        <f>SUM(ÓVODAIBEVÉTEL!D43)</f>
        <v>4741</v>
      </c>
    </row>
    <row r="22" spans="1:5" ht="15.75" thickBot="1" x14ac:dyDescent="0.3">
      <c r="A22" s="91" t="s">
        <v>18</v>
      </c>
      <c r="B22" s="89">
        <f>SUM(ÖNKORMÁNYZATIBEVÉTEL!C60)</f>
        <v>5400</v>
      </c>
      <c r="C22" s="89">
        <f>SUM(ÖNKORMÁNYZATIBEVÉTEL!D60)</f>
        <v>4282</v>
      </c>
      <c r="D22" s="89">
        <f>SUM(ÓVODAIBEVÉTEL!C60)</f>
        <v>0</v>
      </c>
      <c r="E22" s="89">
        <f>SUM(ÓVODAIBEVÉTEL!D60)</f>
        <v>0</v>
      </c>
    </row>
    <row r="23" spans="1:5" ht="15.75" thickBot="1" x14ac:dyDescent="0.3">
      <c r="A23" s="91" t="s">
        <v>19</v>
      </c>
      <c r="B23" s="89">
        <f>SUM(ÖNKORMÁNYZATIBEVÉTEL!C47)</f>
        <v>12000</v>
      </c>
      <c r="C23" s="89">
        <f>SUM(ÖNKORMÁNYZATIBEVÉTEL!D47)</f>
        <v>12000</v>
      </c>
      <c r="D23" s="89">
        <f>SUM(ÓVODAIBEVÉTEL!C47)</f>
        <v>0</v>
      </c>
      <c r="E23" s="89">
        <f>SUM(ÓVODAIBEVÉTEL!D47)</f>
        <v>0</v>
      </c>
    </row>
    <row r="24" spans="1:5" ht="15.75" thickBot="1" x14ac:dyDescent="0.3">
      <c r="A24" s="91" t="s">
        <v>20</v>
      </c>
      <c r="B24" s="89">
        <f>SUM(ÖNKORMÁNYZATIBEVÉTEL!C64)</f>
        <v>6500</v>
      </c>
      <c r="C24" s="89">
        <f>SUM(ÖNKORMÁNYZATIBEVÉTEL!D64)</f>
        <v>6500</v>
      </c>
      <c r="D24" s="89">
        <f>SUM(ÓVODAIBEVÉTEL!C64)</f>
        <v>0</v>
      </c>
      <c r="E24" s="89">
        <f>SUM(ÓVODAIBEVÉTEL!D64)</f>
        <v>0</v>
      </c>
    </row>
    <row r="25" spans="1:5" ht="15.75" thickBot="1" x14ac:dyDescent="0.3">
      <c r="A25" s="92" t="s">
        <v>13</v>
      </c>
      <c r="B25" s="89">
        <f>SUM(ÖNKORMÁNYZATIBEVÉTEL!C66)</f>
        <v>114333</v>
      </c>
      <c r="C25" s="89">
        <f>SUM(ÖNKORMÁNYZATIBEVÉTEL!D66)</f>
        <v>132033</v>
      </c>
      <c r="D25" s="89">
        <f>SUM(ÓVODAIBEVÉTEL!C66)</f>
        <v>4741</v>
      </c>
      <c r="E25" s="89">
        <f>SUM(ÓVODAIBEVÉTEL!D66)</f>
        <v>4741</v>
      </c>
    </row>
    <row r="26" spans="1:5" ht="15.75" thickBot="1" x14ac:dyDescent="0.3">
      <c r="A26" s="92" t="s">
        <v>21</v>
      </c>
      <c r="B26" s="89">
        <f>SUM(ÖNKORMÁNYZATIBEVÉTEL!C95)</f>
        <v>0</v>
      </c>
      <c r="C26" s="89">
        <f>SUM(ÖNKORMÁNYZATIBEVÉTEL!D95)</f>
        <v>0</v>
      </c>
      <c r="D26" s="89">
        <f>SUM(ÓVODAIBEVÉTEL!C95)</f>
        <v>52625</v>
      </c>
      <c r="E26" s="89">
        <f>SUM(ÓVODAIBEVÉTEL!D95)</f>
        <v>52625</v>
      </c>
    </row>
    <row r="27" spans="1:5" ht="15.75" thickBot="1" x14ac:dyDescent="0.3">
      <c r="A27" s="88" t="s">
        <v>399</v>
      </c>
      <c r="B27" s="93">
        <f>SUM(ÖNKORMÁNYZATIBEVÉTEL!C96)</f>
        <v>114333</v>
      </c>
      <c r="C27" s="93">
        <f>SUM(ÖNKORMÁNYZATIBEVÉTEL!D96)</f>
        <v>132033</v>
      </c>
      <c r="D27" s="93">
        <f>SUM(ÓVODAIBEVÉTEL!C96)</f>
        <v>57366</v>
      </c>
      <c r="E27" s="93">
        <f>SUM(ÓVODAIBEVÉTEL!D96)</f>
        <v>57366</v>
      </c>
    </row>
  </sheetData>
  <mergeCells count="4">
    <mergeCell ref="A5:A6"/>
    <mergeCell ref="B5:C5"/>
    <mergeCell ref="D5:E5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1"/>
  <sheetViews>
    <sheetView workbookViewId="0">
      <selection activeCell="D3" sqref="D3"/>
    </sheetView>
  </sheetViews>
  <sheetFormatPr defaultRowHeight="15" x14ac:dyDescent="0.25"/>
  <cols>
    <col min="1" max="1" width="83.140625" customWidth="1"/>
    <col min="3" max="4" width="18.28515625" style="46" customWidth="1"/>
  </cols>
  <sheetData>
    <row r="1" spans="1:4" ht="21" customHeight="1" x14ac:dyDescent="0.25">
      <c r="A1" s="100" t="s">
        <v>418</v>
      </c>
      <c r="B1" s="101"/>
      <c r="C1" s="101"/>
      <c r="D1" s="101"/>
    </row>
    <row r="2" spans="1:4" ht="18.75" customHeight="1" x14ac:dyDescent="0.25">
      <c r="A2" s="99" t="s">
        <v>420</v>
      </c>
      <c r="B2" s="101"/>
      <c r="C2" s="101"/>
      <c r="D2" s="101"/>
    </row>
    <row r="3" spans="1:4" ht="18" x14ac:dyDescent="0.25">
      <c r="A3" s="34"/>
      <c r="D3" s="46" t="s">
        <v>442</v>
      </c>
    </row>
    <row r="4" spans="1:4" x14ac:dyDescent="0.25">
      <c r="A4" s="44" t="s">
        <v>0</v>
      </c>
    </row>
    <row r="5" spans="1:4" s="57" customFormat="1" ht="38.25" x14ac:dyDescent="0.25">
      <c r="A5" s="1" t="s">
        <v>22</v>
      </c>
      <c r="B5" s="2" t="s">
        <v>23</v>
      </c>
      <c r="C5" s="56" t="s">
        <v>432</v>
      </c>
      <c r="D5" s="56" t="s">
        <v>433</v>
      </c>
    </row>
    <row r="6" spans="1:4" x14ac:dyDescent="0.25">
      <c r="A6" s="19" t="s">
        <v>24</v>
      </c>
      <c r="B6" s="20" t="s">
        <v>25</v>
      </c>
      <c r="C6" s="47">
        <v>6286</v>
      </c>
      <c r="D6" s="54">
        <v>6286</v>
      </c>
    </row>
    <row r="7" spans="1:4" x14ac:dyDescent="0.25">
      <c r="A7" s="19" t="s">
        <v>26</v>
      </c>
      <c r="B7" s="21" t="s">
        <v>27</v>
      </c>
      <c r="C7" s="48">
        <v>600</v>
      </c>
      <c r="D7" s="54">
        <v>600</v>
      </c>
    </row>
    <row r="8" spans="1:4" x14ac:dyDescent="0.25">
      <c r="A8" s="19" t="s">
        <v>28</v>
      </c>
      <c r="B8" s="21" t="s">
        <v>29</v>
      </c>
      <c r="C8" s="48"/>
      <c r="D8" s="54"/>
    </row>
    <row r="9" spans="1:4" x14ac:dyDescent="0.25">
      <c r="A9" s="22" t="s">
        <v>30</v>
      </c>
      <c r="B9" s="21" t="s">
        <v>31</v>
      </c>
      <c r="C9" s="48"/>
      <c r="D9" s="54"/>
    </row>
    <row r="10" spans="1:4" x14ac:dyDescent="0.25">
      <c r="A10" s="22" t="s">
        <v>32</v>
      </c>
      <c r="B10" s="21" t="s">
        <v>33</v>
      </c>
      <c r="C10" s="48"/>
      <c r="D10" s="54"/>
    </row>
    <row r="11" spans="1:4" x14ac:dyDescent="0.25">
      <c r="A11" s="22" t="s">
        <v>34</v>
      </c>
      <c r="B11" s="21" t="s">
        <v>35</v>
      </c>
      <c r="C11" s="48"/>
      <c r="D11" s="54"/>
    </row>
    <row r="12" spans="1:4" x14ac:dyDescent="0.25">
      <c r="A12" s="22" t="s">
        <v>36</v>
      </c>
      <c r="B12" s="21" t="s">
        <v>37</v>
      </c>
      <c r="C12" s="48">
        <v>519</v>
      </c>
      <c r="D12" s="54">
        <v>519</v>
      </c>
    </row>
    <row r="13" spans="1:4" x14ac:dyDescent="0.25">
      <c r="A13" s="22" t="s">
        <v>38</v>
      </c>
      <c r="B13" s="21" t="s">
        <v>39</v>
      </c>
      <c r="C13" s="48"/>
      <c r="D13" s="54"/>
    </row>
    <row r="14" spans="1:4" x14ac:dyDescent="0.25">
      <c r="A14" s="3" t="s">
        <v>40</v>
      </c>
      <c r="B14" s="21" t="s">
        <v>41</v>
      </c>
      <c r="C14" s="48">
        <v>184</v>
      </c>
      <c r="D14" s="54">
        <v>184</v>
      </c>
    </row>
    <row r="15" spans="1:4" x14ac:dyDescent="0.25">
      <c r="A15" s="3" t="s">
        <v>42</v>
      </c>
      <c r="B15" s="21" t="s">
        <v>43</v>
      </c>
      <c r="C15" s="48"/>
      <c r="D15" s="54"/>
    </row>
    <row r="16" spans="1:4" x14ac:dyDescent="0.25">
      <c r="A16" s="3" t="s">
        <v>44</v>
      </c>
      <c r="B16" s="21" t="s">
        <v>45</v>
      </c>
      <c r="C16" s="48"/>
      <c r="D16" s="54"/>
    </row>
    <row r="17" spans="1:4" x14ac:dyDescent="0.25">
      <c r="A17" s="3" t="s">
        <v>46</v>
      </c>
      <c r="B17" s="21" t="s">
        <v>47</v>
      </c>
      <c r="C17" s="48"/>
      <c r="D17" s="54"/>
    </row>
    <row r="18" spans="1:4" x14ac:dyDescent="0.25">
      <c r="A18" s="3" t="s">
        <v>329</v>
      </c>
      <c r="B18" s="21" t="s">
        <v>48</v>
      </c>
      <c r="C18" s="48"/>
      <c r="D18" s="54"/>
    </row>
    <row r="19" spans="1:4" s="45" customFormat="1" x14ac:dyDescent="0.25">
      <c r="A19" s="23" t="s">
        <v>308</v>
      </c>
      <c r="B19" s="24" t="s">
        <v>49</v>
      </c>
      <c r="C19" s="59">
        <f>SUM(C6:C18)</f>
        <v>7589</v>
      </c>
      <c r="D19" s="60">
        <f>SUM(D6:D18)</f>
        <v>7589</v>
      </c>
    </row>
    <row r="20" spans="1:4" x14ac:dyDescent="0.25">
      <c r="A20" s="3" t="s">
        <v>50</v>
      </c>
      <c r="B20" s="21" t="s">
        <v>51</v>
      </c>
      <c r="C20" s="48">
        <v>5023</v>
      </c>
      <c r="D20" s="54">
        <v>5023</v>
      </c>
    </row>
    <row r="21" spans="1:4" ht="30" x14ac:dyDescent="0.25">
      <c r="A21" s="3" t="s">
        <v>52</v>
      </c>
      <c r="B21" s="21" t="s">
        <v>53</v>
      </c>
      <c r="C21" s="48">
        <v>458</v>
      </c>
      <c r="D21" s="54">
        <v>458</v>
      </c>
    </row>
    <row r="22" spans="1:4" x14ac:dyDescent="0.25">
      <c r="A22" s="4" t="s">
        <v>54</v>
      </c>
      <c r="B22" s="21" t="s">
        <v>55</v>
      </c>
      <c r="C22" s="48">
        <v>200</v>
      </c>
      <c r="D22" s="54">
        <v>200</v>
      </c>
    </row>
    <row r="23" spans="1:4" s="45" customFormat="1" x14ac:dyDescent="0.25">
      <c r="A23" s="5" t="s">
        <v>309</v>
      </c>
      <c r="B23" s="24" t="s">
        <v>56</v>
      </c>
      <c r="C23" s="59">
        <f>SUM(C20:C22)</f>
        <v>5681</v>
      </c>
      <c r="D23" s="59">
        <f>SUM(D20:D22)</f>
        <v>5681</v>
      </c>
    </row>
    <row r="24" spans="1:4" s="45" customFormat="1" x14ac:dyDescent="0.25">
      <c r="A24" s="37" t="s">
        <v>359</v>
      </c>
      <c r="B24" s="38" t="s">
        <v>57</v>
      </c>
      <c r="C24" s="59">
        <f>C19+C23</f>
        <v>13270</v>
      </c>
      <c r="D24" s="59">
        <f t="shared" ref="D24" si="0">D19+D23</f>
        <v>13270</v>
      </c>
    </row>
    <row r="25" spans="1:4" s="45" customFormat="1" x14ac:dyDescent="0.25">
      <c r="A25" s="30" t="s">
        <v>330</v>
      </c>
      <c r="B25" s="38" t="s">
        <v>58</v>
      </c>
      <c r="C25" s="59">
        <v>4004</v>
      </c>
      <c r="D25" s="60">
        <v>4004</v>
      </c>
    </row>
    <row r="26" spans="1:4" x14ac:dyDescent="0.25">
      <c r="A26" s="3" t="s">
        <v>59</v>
      </c>
      <c r="B26" s="21" t="s">
        <v>60</v>
      </c>
      <c r="C26" s="48">
        <v>650</v>
      </c>
      <c r="D26" s="54">
        <v>650</v>
      </c>
    </row>
    <row r="27" spans="1:4" x14ac:dyDescent="0.25">
      <c r="A27" s="3" t="s">
        <v>61</v>
      </c>
      <c r="B27" s="21" t="s">
        <v>62</v>
      </c>
      <c r="C27" s="48">
        <v>1780</v>
      </c>
      <c r="D27" s="54">
        <v>1780</v>
      </c>
    </row>
    <row r="28" spans="1:4" x14ac:dyDescent="0.25">
      <c r="A28" s="3" t="s">
        <v>63</v>
      </c>
      <c r="B28" s="21" t="s">
        <v>64</v>
      </c>
      <c r="C28" s="48"/>
      <c r="D28" s="54"/>
    </row>
    <row r="29" spans="1:4" s="45" customFormat="1" x14ac:dyDescent="0.25">
      <c r="A29" s="5" t="s">
        <v>310</v>
      </c>
      <c r="B29" s="24" t="s">
        <v>65</v>
      </c>
      <c r="C29" s="59">
        <f>SUM(C26:C28)</f>
        <v>2430</v>
      </c>
      <c r="D29" s="60">
        <f>SUM(D26:D28)</f>
        <v>2430</v>
      </c>
    </row>
    <row r="30" spans="1:4" x14ac:dyDescent="0.25">
      <c r="A30" s="3" t="s">
        <v>66</v>
      </c>
      <c r="B30" s="21" t="s">
        <v>67</v>
      </c>
      <c r="C30" s="48">
        <v>570</v>
      </c>
      <c r="D30" s="54">
        <v>570</v>
      </c>
    </row>
    <row r="31" spans="1:4" x14ac:dyDescent="0.25">
      <c r="A31" s="3" t="s">
        <v>68</v>
      </c>
      <c r="B31" s="21" t="s">
        <v>69</v>
      </c>
      <c r="C31" s="48">
        <v>385</v>
      </c>
      <c r="D31" s="54">
        <v>385</v>
      </c>
    </row>
    <row r="32" spans="1:4" s="45" customFormat="1" ht="15" customHeight="1" x14ac:dyDescent="0.25">
      <c r="A32" s="5" t="s">
        <v>360</v>
      </c>
      <c r="B32" s="24" t="s">
        <v>70</v>
      </c>
      <c r="C32" s="59">
        <f>SUM(C30:C31)</f>
        <v>955</v>
      </c>
      <c r="D32" s="60">
        <f>SUM(D30:D31)</f>
        <v>955</v>
      </c>
    </row>
    <row r="33" spans="1:4" x14ac:dyDescent="0.25">
      <c r="A33" s="3" t="s">
        <v>71</v>
      </c>
      <c r="B33" s="21" t="s">
        <v>72</v>
      </c>
      <c r="C33" s="48">
        <v>5985</v>
      </c>
      <c r="D33" s="54">
        <v>5985</v>
      </c>
    </row>
    <row r="34" spans="1:4" x14ac:dyDescent="0.25">
      <c r="A34" s="3" t="s">
        <v>73</v>
      </c>
      <c r="B34" s="21" t="s">
        <v>74</v>
      </c>
      <c r="C34" s="48">
        <v>120</v>
      </c>
      <c r="D34" s="54">
        <v>120</v>
      </c>
    </row>
    <row r="35" spans="1:4" x14ac:dyDescent="0.25">
      <c r="A35" s="3" t="s">
        <v>331</v>
      </c>
      <c r="B35" s="21" t="s">
        <v>75</v>
      </c>
      <c r="C35" s="48"/>
      <c r="D35" s="54"/>
    </row>
    <row r="36" spans="1:4" x14ac:dyDescent="0.25">
      <c r="A36" s="3" t="s">
        <v>76</v>
      </c>
      <c r="B36" s="21" t="s">
        <v>77</v>
      </c>
      <c r="C36" s="48">
        <v>2660</v>
      </c>
      <c r="D36" s="54">
        <v>2660</v>
      </c>
    </row>
    <row r="37" spans="1:4" x14ac:dyDescent="0.25">
      <c r="A37" s="7" t="s">
        <v>332</v>
      </c>
      <c r="B37" s="21" t="s">
        <v>78</v>
      </c>
      <c r="C37" s="48"/>
      <c r="D37" s="54"/>
    </row>
    <row r="38" spans="1:4" x14ac:dyDescent="0.25">
      <c r="A38" s="4" t="s">
        <v>79</v>
      </c>
      <c r="B38" s="21" t="s">
        <v>80</v>
      </c>
      <c r="C38" s="48">
        <v>2000</v>
      </c>
      <c r="D38" s="54">
        <v>3500</v>
      </c>
    </row>
    <row r="39" spans="1:4" x14ac:dyDescent="0.25">
      <c r="A39" s="3" t="s">
        <v>333</v>
      </c>
      <c r="B39" s="21" t="s">
        <v>81</v>
      </c>
      <c r="C39" s="48">
        <v>3750</v>
      </c>
      <c r="D39" s="54">
        <v>6250</v>
      </c>
    </row>
    <row r="40" spans="1:4" s="45" customFormat="1" x14ac:dyDescent="0.25">
      <c r="A40" s="5" t="s">
        <v>311</v>
      </c>
      <c r="B40" s="24" t="s">
        <v>82</v>
      </c>
      <c r="C40" s="59">
        <f>SUM(C33:C39)</f>
        <v>14515</v>
      </c>
      <c r="D40" s="60">
        <f>SUM(D33:D39)</f>
        <v>18515</v>
      </c>
    </row>
    <row r="41" spans="1:4" x14ac:dyDescent="0.25">
      <c r="A41" s="3" t="s">
        <v>83</v>
      </c>
      <c r="B41" s="21" t="s">
        <v>84</v>
      </c>
      <c r="C41" s="48">
        <v>12</v>
      </c>
      <c r="D41" s="54">
        <v>12</v>
      </c>
    </row>
    <row r="42" spans="1:4" x14ac:dyDescent="0.25">
      <c r="A42" s="3" t="s">
        <v>85</v>
      </c>
      <c r="B42" s="21" t="s">
        <v>86</v>
      </c>
      <c r="C42" s="48"/>
      <c r="D42" s="54"/>
    </row>
    <row r="43" spans="1:4" s="45" customFormat="1" x14ac:dyDescent="0.25">
      <c r="A43" s="5" t="s">
        <v>312</v>
      </c>
      <c r="B43" s="24" t="s">
        <v>87</v>
      </c>
      <c r="C43" s="59">
        <f>SUM(C41:C42)</f>
        <v>12</v>
      </c>
      <c r="D43" s="60">
        <f>SUM(D41:D42)</f>
        <v>12</v>
      </c>
    </row>
    <row r="44" spans="1:4" x14ac:dyDescent="0.25">
      <c r="A44" s="3" t="s">
        <v>88</v>
      </c>
      <c r="B44" s="21" t="s">
        <v>89</v>
      </c>
      <c r="C44" s="48">
        <v>3843</v>
      </c>
      <c r="D44" s="54">
        <v>4842</v>
      </c>
    </row>
    <row r="45" spans="1:4" x14ac:dyDescent="0.25">
      <c r="A45" s="3" t="s">
        <v>90</v>
      </c>
      <c r="B45" s="21" t="s">
        <v>91</v>
      </c>
      <c r="C45" s="48"/>
      <c r="D45" s="54"/>
    </row>
    <row r="46" spans="1:4" x14ac:dyDescent="0.25">
      <c r="A46" s="3" t="s">
        <v>334</v>
      </c>
      <c r="B46" s="21" t="s">
        <v>92</v>
      </c>
      <c r="C46" s="48"/>
      <c r="D46" s="54"/>
    </row>
    <row r="47" spans="1:4" x14ac:dyDescent="0.25">
      <c r="A47" s="3" t="s">
        <v>335</v>
      </c>
      <c r="B47" s="21" t="s">
        <v>93</v>
      </c>
      <c r="C47" s="48"/>
      <c r="D47" s="54"/>
    </row>
    <row r="48" spans="1:4" x14ac:dyDescent="0.25">
      <c r="A48" s="3" t="s">
        <v>94</v>
      </c>
      <c r="B48" s="21" t="s">
        <v>95</v>
      </c>
      <c r="C48" s="48"/>
      <c r="D48" s="54">
        <v>1</v>
      </c>
    </row>
    <row r="49" spans="1:4" s="45" customFormat="1" x14ac:dyDescent="0.25">
      <c r="A49" s="5" t="s">
        <v>313</v>
      </c>
      <c r="B49" s="24" t="s">
        <v>96</v>
      </c>
      <c r="C49" s="59">
        <f>SUM(C44:C48)</f>
        <v>3843</v>
      </c>
      <c r="D49" s="60">
        <f>SUM(D44:D48)</f>
        <v>4843</v>
      </c>
    </row>
    <row r="50" spans="1:4" s="45" customFormat="1" x14ac:dyDescent="0.25">
      <c r="A50" s="30" t="s">
        <v>314</v>
      </c>
      <c r="B50" s="38" t="s">
        <v>97</v>
      </c>
      <c r="C50" s="59">
        <f>SUM(C29+C32+C40+C43+C49)</f>
        <v>21755</v>
      </c>
      <c r="D50" s="59">
        <f>SUM(D29+D32+D40+D43+D49)</f>
        <v>26755</v>
      </c>
    </row>
    <row r="51" spans="1:4" x14ac:dyDescent="0.25">
      <c r="A51" s="9" t="s">
        <v>98</v>
      </c>
      <c r="B51" s="21" t="s">
        <v>99</v>
      </c>
      <c r="C51" s="48"/>
      <c r="D51" s="54"/>
    </row>
    <row r="52" spans="1:4" x14ac:dyDescent="0.25">
      <c r="A52" s="9" t="s">
        <v>315</v>
      </c>
      <c r="B52" s="21" t="s">
        <v>100</v>
      </c>
      <c r="C52" s="48">
        <v>200</v>
      </c>
      <c r="D52" s="54">
        <v>200</v>
      </c>
    </row>
    <row r="53" spans="1:4" x14ac:dyDescent="0.25">
      <c r="A53" s="12" t="s">
        <v>336</v>
      </c>
      <c r="B53" s="21" t="s">
        <v>101</v>
      </c>
      <c r="C53" s="48"/>
      <c r="D53" s="54"/>
    </row>
    <row r="54" spans="1:4" x14ac:dyDescent="0.25">
      <c r="A54" s="12" t="s">
        <v>337</v>
      </c>
      <c r="B54" s="21" t="s">
        <v>102</v>
      </c>
      <c r="C54" s="48">
        <v>160</v>
      </c>
      <c r="D54" s="54">
        <v>160</v>
      </c>
    </row>
    <row r="55" spans="1:4" x14ac:dyDescent="0.25">
      <c r="A55" s="12" t="s">
        <v>338</v>
      </c>
      <c r="B55" s="21" t="s">
        <v>103</v>
      </c>
      <c r="C55" s="48">
        <v>1000</v>
      </c>
      <c r="D55" s="54">
        <v>1000</v>
      </c>
    </row>
    <row r="56" spans="1:4" x14ac:dyDescent="0.25">
      <c r="A56" s="9" t="s">
        <v>339</v>
      </c>
      <c r="B56" s="21" t="s">
        <v>104</v>
      </c>
      <c r="C56" s="48">
        <v>440</v>
      </c>
      <c r="D56" s="54">
        <v>440</v>
      </c>
    </row>
    <row r="57" spans="1:4" x14ac:dyDescent="0.25">
      <c r="A57" s="9" t="s">
        <v>340</v>
      </c>
      <c r="B57" s="21" t="s">
        <v>105</v>
      </c>
      <c r="C57" s="48">
        <v>400</v>
      </c>
      <c r="D57" s="54">
        <v>400</v>
      </c>
    </row>
    <row r="58" spans="1:4" x14ac:dyDescent="0.25">
      <c r="A58" s="9" t="s">
        <v>341</v>
      </c>
      <c r="B58" s="21" t="s">
        <v>106</v>
      </c>
      <c r="C58" s="48">
        <v>1100</v>
      </c>
      <c r="D58" s="54">
        <v>1100</v>
      </c>
    </row>
    <row r="59" spans="1:4" s="45" customFormat="1" x14ac:dyDescent="0.25">
      <c r="A59" s="35" t="s">
        <v>316</v>
      </c>
      <c r="B59" s="38" t="s">
        <v>107</v>
      </c>
      <c r="C59" s="59">
        <f>SUM(C51:C58)</f>
        <v>3300</v>
      </c>
      <c r="D59" s="60">
        <f>SUM(D51:D58)</f>
        <v>3300</v>
      </c>
    </row>
    <row r="60" spans="1:4" x14ac:dyDescent="0.25">
      <c r="A60" s="8" t="s">
        <v>342</v>
      </c>
      <c r="B60" s="21" t="s">
        <v>108</v>
      </c>
      <c r="C60" s="48"/>
      <c r="D60" s="54"/>
    </row>
    <row r="61" spans="1:4" x14ac:dyDescent="0.25">
      <c r="A61" s="8" t="s">
        <v>109</v>
      </c>
      <c r="B61" s="21" t="s">
        <v>110</v>
      </c>
      <c r="C61" s="48"/>
      <c r="D61" s="54">
        <v>1660</v>
      </c>
    </row>
    <row r="62" spans="1:4" ht="30" x14ac:dyDescent="0.25">
      <c r="A62" s="8" t="s">
        <v>111</v>
      </c>
      <c r="B62" s="21" t="s">
        <v>112</v>
      </c>
      <c r="C62" s="48"/>
      <c r="D62" s="54"/>
    </row>
    <row r="63" spans="1:4" ht="30" x14ac:dyDescent="0.25">
      <c r="A63" s="8" t="s">
        <v>317</v>
      </c>
      <c r="B63" s="21" t="s">
        <v>113</v>
      </c>
      <c r="C63" s="48"/>
      <c r="D63" s="54"/>
    </row>
    <row r="64" spans="1:4" ht="30" x14ac:dyDescent="0.25">
      <c r="A64" s="8" t="s">
        <v>343</v>
      </c>
      <c r="B64" s="21" t="s">
        <v>114</v>
      </c>
      <c r="C64" s="48"/>
      <c r="D64" s="54"/>
    </row>
    <row r="65" spans="1:4" x14ac:dyDescent="0.25">
      <c r="A65" s="8" t="s">
        <v>318</v>
      </c>
      <c r="B65" s="21" t="s">
        <v>115</v>
      </c>
      <c r="C65" s="48">
        <v>2150</v>
      </c>
      <c r="D65" s="54">
        <v>490</v>
      </c>
    </row>
    <row r="66" spans="1:4" ht="30" x14ac:dyDescent="0.25">
      <c r="A66" s="8" t="s">
        <v>344</v>
      </c>
      <c r="B66" s="21" t="s">
        <v>116</v>
      </c>
      <c r="C66" s="48"/>
      <c r="D66" s="54"/>
    </row>
    <row r="67" spans="1:4" ht="30" x14ac:dyDescent="0.25">
      <c r="A67" s="8" t="s">
        <v>345</v>
      </c>
      <c r="B67" s="21" t="s">
        <v>117</v>
      </c>
      <c r="C67" s="48"/>
      <c r="D67" s="54"/>
    </row>
    <row r="68" spans="1:4" x14ac:dyDescent="0.25">
      <c r="A68" s="8" t="s">
        <v>118</v>
      </c>
      <c r="B68" s="21" t="s">
        <v>119</v>
      </c>
      <c r="C68" s="48"/>
      <c r="D68" s="54"/>
    </row>
    <row r="69" spans="1:4" x14ac:dyDescent="0.25">
      <c r="A69" s="13" t="s">
        <v>120</v>
      </c>
      <c r="B69" s="21" t="s">
        <v>121</v>
      </c>
      <c r="C69" s="48"/>
      <c r="D69" s="54"/>
    </row>
    <row r="70" spans="1:4" x14ac:dyDescent="0.25">
      <c r="A70" s="8" t="s">
        <v>346</v>
      </c>
      <c r="B70" s="21" t="s">
        <v>122</v>
      </c>
      <c r="C70" s="48">
        <v>11480</v>
      </c>
      <c r="D70" s="54">
        <v>11480</v>
      </c>
    </row>
    <row r="71" spans="1:4" x14ac:dyDescent="0.25">
      <c r="A71" s="13" t="s">
        <v>429</v>
      </c>
      <c r="B71" s="21" t="s">
        <v>123</v>
      </c>
      <c r="C71" s="48"/>
      <c r="D71" s="54"/>
    </row>
    <row r="72" spans="1:4" x14ac:dyDescent="0.25">
      <c r="A72" s="13" t="s">
        <v>430</v>
      </c>
      <c r="B72" s="21" t="s">
        <v>123</v>
      </c>
      <c r="C72" s="48"/>
      <c r="D72" s="54"/>
    </row>
    <row r="73" spans="1:4" s="45" customFormat="1" x14ac:dyDescent="0.25">
      <c r="A73" s="35" t="s">
        <v>319</v>
      </c>
      <c r="B73" s="38" t="s">
        <v>124</v>
      </c>
      <c r="C73" s="59">
        <f>SUM(C60:C72)</f>
        <v>13630</v>
      </c>
      <c r="D73" s="60">
        <f>SUM(D60:D72)</f>
        <v>13630</v>
      </c>
    </row>
    <row r="74" spans="1:4" s="45" customFormat="1" ht="15.75" x14ac:dyDescent="0.25">
      <c r="A74" s="39" t="s">
        <v>422</v>
      </c>
      <c r="B74" s="72"/>
      <c r="C74" s="71"/>
      <c r="D74" s="74"/>
    </row>
    <row r="75" spans="1:4" x14ac:dyDescent="0.25">
      <c r="A75" s="25" t="s">
        <v>125</v>
      </c>
      <c r="B75" s="21" t="s">
        <v>126</v>
      </c>
      <c r="C75" s="48"/>
      <c r="D75" s="54"/>
    </row>
    <row r="76" spans="1:4" x14ac:dyDescent="0.25">
      <c r="A76" s="25" t="s">
        <v>347</v>
      </c>
      <c r="B76" s="21" t="s">
        <v>127</v>
      </c>
      <c r="C76" s="48"/>
      <c r="D76" s="54"/>
    </row>
    <row r="77" spans="1:4" x14ac:dyDescent="0.25">
      <c r="A77" s="25" t="s">
        <v>128</v>
      </c>
      <c r="B77" s="21" t="s">
        <v>129</v>
      </c>
      <c r="C77" s="48">
        <v>150</v>
      </c>
      <c r="D77" s="54">
        <v>150</v>
      </c>
    </row>
    <row r="78" spans="1:4" x14ac:dyDescent="0.25">
      <c r="A78" s="25" t="s">
        <v>130</v>
      </c>
      <c r="B78" s="21" t="s">
        <v>131</v>
      </c>
      <c r="C78" s="48">
        <v>2970</v>
      </c>
      <c r="D78" s="54">
        <v>2970</v>
      </c>
    </row>
    <row r="79" spans="1:4" x14ac:dyDescent="0.25">
      <c r="A79" s="4" t="s">
        <v>132</v>
      </c>
      <c r="B79" s="21" t="s">
        <v>133</v>
      </c>
      <c r="C79" s="48"/>
      <c r="D79" s="54"/>
    </row>
    <row r="80" spans="1:4" x14ac:dyDescent="0.25">
      <c r="A80" s="4" t="s">
        <v>134</v>
      </c>
      <c r="B80" s="21" t="s">
        <v>135</v>
      </c>
      <c r="C80" s="48"/>
      <c r="D80" s="54"/>
    </row>
    <row r="81" spans="1:4" x14ac:dyDescent="0.25">
      <c r="A81" s="4" t="s">
        <v>136</v>
      </c>
      <c r="B81" s="21" t="s">
        <v>137</v>
      </c>
      <c r="C81" s="48">
        <v>829</v>
      </c>
      <c r="D81" s="54">
        <v>829</v>
      </c>
    </row>
    <row r="82" spans="1:4" s="45" customFormat="1" x14ac:dyDescent="0.25">
      <c r="A82" s="36" t="s">
        <v>320</v>
      </c>
      <c r="B82" s="38" t="s">
        <v>138</v>
      </c>
      <c r="C82" s="59">
        <f>SUM(C75:C81)</f>
        <v>3949</v>
      </c>
      <c r="D82" s="60">
        <f>SUM(D77:D81)</f>
        <v>3949</v>
      </c>
    </row>
    <row r="83" spans="1:4" x14ac:dyDescent="0.25">
      <c r="A83" s="9" t="s">
        <v>139</v>
      </c>
      <c r="B83" s="21" t="s">
        <v>140</v>
      </c>
      <c r="C83" s="48">
        <v>1413</v>
      </c>
      <c r="D83" s="54">
        <v>11413</v>
      </c>
    </row>
    <row r="84" spans="1:4" x14ac:dyDescent="0.25">
      <c r="A84" s="9" t="s">
        <v>141</v>
      </c>
      <c r="B84" s="21" t="s">
        <v>142</v>
      </c>
      <c r="C84" s="48"/>
      <c r="D84" s="54"/>
    </row>
    <row r="85" spans="1:4" x14ac:dyDescent="0.25">
      <c r="A85" s="9" t="s">
        <v>143</v>
      </c>
      <c r="B85" s="21" t="s">
        <v>144</v>
      </c>
      <c r="C85" s="48"/>
      <c r="D85" s="54"/>
    </row>
    <row r="86" spans="1:4" x14ac:dyDescent="0.25">
      <c r="A86" s="9" t="s">
        <v>145</v>
      </c>
      <c r="B86" s="21" t="s">
        <v>146</v>
      </c>
      <c r="C86" s="48">
        <v>387</v>
      </c>
      <c r="D86" s="54">
        <v>3087</v>
      </c>
    </row>
    <row r="87" spans="1:4" s="45" customFormat="1" x14ac:dyDescent="0.25">
      <c r="A87" s="35" t="s">
        <v>321</v>
      </c>
      <c r="B87" s="38" t="s">
        <v>147</v>
      </c>
      <c r="C87" s="59">
        <f>SUM(C83:C86)</f>
        <v>1800</v>
      </c>
      <c r="D87" s="60">
        <f>SUM(D83:D86)</f>
        <v>14500</v>
      </c>
    </row>
    <row r="88" spans="1:4" ht="30" x14ac:dyDescent="0.25">
      <c r="A88" s="9" t="s">
        <v>148</v>
      </c>
      <c r="B88" s="21" t="s">
        <v>149</v>
      </c>
      <c r="C88" s="48"/>
      <c r="D88" s="54"/>
    </row>
    <row r="89" spans="1:4" ht="30" x14ac:dyDescent="0.25">
      <c r="A89" s="9" t="s">
        <v>348</v>
      </c>
      <c r="B89" s="21" t="s">
        <v>150</v>
      </c>
      <c r="C89" s="48"/>
      <c r="D89" s="54"/>
    </row>
    <row r="90" spans="1:4" ht="30" x14ac:dyDescent="0.25">
      <c r="A90" s="9" t="s">
        <v>349</v>
      </c>
      <c r="B90" s="21" t="s">
        <v>151</v>
      </c>
      <c r="C90" s="48"/>
      <c r="D90" s="54"/>
    </row>
    <row r="91" spans="1:4" x14ac:dyDescent="0.25">
      <c r="A91" s="9" t="s">
        <v>350</v>
      </c>
      <c r="B91" s="21" t="s">
        <v>152</v>
      </c>
      <c r="C91" s="48"/>
      <c r="D91" s="54"/>
    </row>
    <row r="92" spans="1:4" ht="30" x14ac:dyDescent="0.25">
      <c r="A92" s="9" t="s">
        <v>351</v>
      </c>
      <c r="B92" s="21" t="s">
        <v>153</v>
      </c>
      <c r="C92" s="48"/>
      <c r="D92" s="54"/>
    </row>
    <row r="93" spans="1:4" ht="30" x14ac:dyDescent="0.25">
      <c r="A93" s="9" t="s">
        <v>352</v>
      </c>
      <c r="B93" s="21" t="s">
        <v>154</v>
      </c>
      <c r="C93" s="48"/>
      <c r="D93" s="54"/>
    </row>
    <row r="94" spans="1:4" x14ac:dyDescent="0.25">
      <c r="A94" s="9" t="s">
        <v>155</v>
      </c>
      <c r="B94" s="21" t="s">
        <v>156</v>
      </c>
      <c r="C94" s="48"/>
      <c r="D94" s="54"/>
    </row>
    <row r="95" spans="1:4" x14ac:dyDescent="0.25">
      <c r="A95" s="9" t="s">
        <v>353</v>
      </c>
      <c r="B95" s="21" t="s">
        <v>157</v>
      </c>
      <c r="C95" s="48"/>
      <c r="D95" s="54"/>
    </row>
    <row r="96" spans="1:4" x14ac:dyDescent="0.25">
      <c r="A96" s="35" t="s">
        <v>322</v>
      </c>
      <c r="B96" s="38" t="s">
        <v>158</v>
      </c>
      <c r="C96" s="48"/>
      <c r="D96" s="54"/>
    </row>
    <row r="97" spans="1:23" ht="15.75" x14ac:dyDescent="0.25">
      <c r="A97" s="39" t="s">
        <v>421</v>
      </c>
      <c r="B97" s="38"/>
      <c r="C97" s="48"/>
      <c r="D97" s="54"/>
    </row>
    <row r="98" spans="1:23" s="45" customFormat="1" ht="15.75" x14ac:dyDescent="0.25">
      <c r="A98" s="26" t="s">
        <v>361</v>
      </c>
      <c r="B98" s="27" t="s">
        <v>159</v>
      </c>
      <c r="C98" s="61">
        <f>SUM(C24+C25+C50+C59+C73+C82+C87+C96)</f>
        <v>61708</v>
      </c>
      <c r="D98" s="61">
        <f>SUM(D24+D25+D50+D59+D73+D82+D87+D96)</f>
        <v>79408</v>
      </c>
    </row>
    <row r="99" spans="1:23" x14ac:dyDescent="0.25">
      <c r="A99" s="9" t="s">
        <v>354</v>
      </c>
      <c r="B99" s="3" t="s">
        <v>160</v>
      </c>
      <c r="C99" s="49"/>
      <c r="D99" s="77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5"/>
      <c r="W99" s="15"/>
    </row>
    <row r="100" spans="1:23" x14ac:dyDescent="0.25">
      <c r="A100" s="9" t="s">
        <v>161</v>
      </c>
      <c r="B100" s="3" t="s">
        <v>162</v>
      </c>
      <c r="C100" s="49"/>
      <c r="D100" s="77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5"/>
      <c r="W100" s="15"/>
    </row>
    <row r="101" spans="1:23" x14ac:dyDescent="0.25">
      <c r="A101" s="9" t="s">
        <v>355</v>
      </c>
      <c r="B101" s="3" t="s">
        <v>163</v>
      </c>
      <c r="C101" s="49"/>
      <c r="D101" s="77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5"/>
      <c r="W101" s="15"/>
    </row>
    <row r="102" spans="1:23" s="45" customFormat="1" x14ac:dyDescent="0.25">
      <c r="A102" s="11" t="s">
        <v>323</v>
      </c>
      <c r="B102" s="5" t="s">
        <v>164</v>
      </c>
      <c r="C102" s="50">
        <f>SUM(C99:C101)</f>
        <v>0</v>
      </c>
      <c r="D102" s="50">
        <f>SUM(D99:D101)</f>
        <v>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63"/>
      <c r="W102" s="63"/>
    </row>
    <row r="103" spans="1:23" x14ac:dyDescent="0.25">
      <c r="A103" s="28" t="s">
        <v>356</v>
      </c>
      <c r="B103" s="3" t="s">
        <v>165</v>
      </c>
      <c r="C103" s="51"/>
      <c r="D103" s="78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5"/>
      <c r="W103" s="15"/>
    </row>
    <row r="104" spans="1:23" x14ac:dyDescent="0.25">
      <c r="A104" s="28" t="s">
        <v>326</v>
      </c>
      <c r="B104" s="3" t="s">
        <v>166</v>
      </c>
      <c r="C104" s="51"/>
      <c r="D104" s="78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5"/>
      <c r="W104" s="15"/>
    </row>
    <row r="105" spans="1:23" x14ac:dyDescent="0.25">
      <c r="A105" s="9" t="s">
        <v>167</v>
      </c>
      <c r="B105" s="3" t="s">
        <v>168</v>
      </c>
      <c r="C105" s="49"/>
      <c r="D105" s="77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5"/>
      <c r="W105" s="15"/>
    </row>
    <row r="106" spans="1:23" x14ac:dyDescent="0.25">
      <c r="A106" s="9" t="s">
        <v>357</v>
      </c>
      <c r="B106" s="3" t="s">
        <v>169</v>
      </c>
      <c r="C106" s="49"/>
      <c r="D106" s="49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5"/>
      <c r="W106" s="15"/>
    </row>
    <row r="107" spans="1:23" s="45" customFormat="1" x14ac:dyDescent="0.25">
      <c r="A107" s="10" t="s">
        <v>324</v>
      </c>
      <c r="B107" s="5" t="s">
        <v>170</v>
      </c>
      <c r="C107" s="52">
        <f>SUM(C103:C106)</f>
        <v>0</v>
      </c>
      <c r="D107" s="52">
        <f>SUM(D103:D106)</f>
        <v>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63"/>
      <c r="W107" s="63"/>
    </row>
    <row r="108" spans="1:23" x14ac:dyDescent="0.25">
      <c r="A108" s="28" t="s">
        <v>171</v>
      </c>
      <c r="B108" s="3" t="s">
        <v>172</v>
      </c>
      <c r="C108" s="51"/>
      <c r="D108" s="78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5"/>
      <c r="W108" s="15"/>
    </row>
    <row r="109" spans="1:23" x14ac:dyDescent="0.25">
      <c r="A109" s="28" t="s">
        <v>173</v>
      </c>
      <c r="B109" s="3" t="s">
        <v>174</v>
      </c>
      <c r="C109" s="51"/>
      <c r="D109" s="78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5"/>
      <c r="W109" s="15"/>
    </row>
    <row r="110" spans="1:23" x14ac:dyDescent="0.25">
      <c r="A110" s="10" t="s">
        <v>175</v>
      </c>
      <c r="B110" s="5" t="s">
        <v>176</v>
      </c>
      <c r="C110" s="51">
        <v>52625</v>
      </c>
      <c r="D110" s="78">
        <v>52625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5"/>
      <c r="W110" s="15"/>
    </row>
    <row r="111" spans="1:23" x14ac:dyDescent="0.25">
      <c r="A111" s="28" t="s">
        <v>177</v>
      </c>
      <c r="B111" s="3" t="s">
        <v>178</v>
      </c>
      <c r="C111" s="51"/>
      <c r="D111" s="78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5"/>
      <c r="W111" s="15"/>
    </row>
    <row r="112" spans="1:23" x14ac:dyDescent="0.25">
      <c r="A112" s="28" t="s">
        <v>179</v>
      </c>
      <c r="B112" s="3" t="s">
        <v>180</v>
      </c>
      <c r="C112" s="51"/>
      <c r="D112" s="78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5"/>
      <c r="W112" s="15"/>
    </row>
    <row r="113" spans="1:23" x14ac:dyDescent="0.25">
      <c r="A113" s="28" t="s">
        <v>181</v>
      </c>
      <c r="B113" s="3" t="s">
        <v>182</v>
      </c>
      <c r="C113" s="51"/>
      <c r="D113" s="78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5"/>
      <c r="W113" s="15"/>
    </row>
    <row r="114" spans="1:23" s="45" customFormat="1" x14ac:dyDescent="0.25">
      <c r="A114" s="29" t="s">
        <v>325</v>
      </c>
      <c r="B114" s="30" t="s">
        <v>183</v>
      </c>
      <c r="C114" s="52">
        <f>SUM(C102+C107+C108+C109+C110+C111+C112+C113)</f>
        <v>52625</v>
      </c>
      <c r="D114" s="52">
        <f>SUM(D102+D107+D108+D109+D110+D111+D112+D113)</f>
        <v>52625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63"/>
      <c r="W114" s="63"/>
    </row>
    <row r="115" spans="1:23" x14ac:dyDescent="0.25">
      <c r="A115" s="28" t="s">
        <v>184</v>
      </c>
      <c r="B115" s="3" t="s">
        <v>185</v>
      </c>
      <c r="C115" s="51"/>
      <c r="D115" s="78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5"/>
      <c r="W115" s="15"/>
    </row>
    <row r="116" spans="1:23" x14ac:dyDescent="0.25">
      <c r="A116" s="9" t="s">
        <v>186</v>
      </c>
      <c r="B116" s="3" t="s">
        <v>187</v>
      </c>
      <c r="C116" s="49"/>
      <c r="D116" s="7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5"/>
      <c r="W116" s="15"/>
    </row>
    <row r="117" spans="1:23" x14ac:dyDescent="0.25">
      <c r="A117" s="28" t="s">
        <v>358</v>
      </c>
      <c r="B117" s="3" t="s">
        <v>188</v>
      </c>
      <c r="C117" s="51"/>
      <c r="D117" s="78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5"/>
      <c r="W117" s="15"/>
    </row>
    <row r="118" spans="1:23" x14ac:dyDescent="0.25">
      <c r="A118" s="28" t="s">
        <v>327</v>
      </c>
      <c r="B118" s="3" t="s">
        <v>189</v>
      </c>
      <c r="C118" s="51"/>
      <c r="D118" s="78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5"/>
      <c r="W118" s="15"/>
    </row>
    <row r="119" spans="1:23" s="45" customFormat="1" x14ac:dyDescent="0.25">
      <c r="A119" s="29" t="s">
        <v>328</v>
      </c>
      <c r="B119" s="30" t="s">
        <v>190</v>
      </c>
      <c r="C119" s="52">
        <f>SUM(C115:C118)</f>
        <v>0</v>
      </c>
      <c r="D119" s="52">
        <f>SUM(D115:D118)</f>
        <v>0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63"/>
      <c r="W119" s="63"/>
    </row>
    <row r="120" spans="1:23" x14ac:dyDescent="0.25">
      <c r="A120" s="9" t="s">
        <v>191</v>
      </c>
      <c r="B120" s="3" t="s">
        <v>192</v>
      </c>
      <c r="C120" s="49"/>
      <c r="D120" s="7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5"/>
      <c r="W120" s="15"/>
    </row>
    <row r="121" spans="1:23" s="45" customFormat="1" ht="15.75" x14ac:dyDescent="0.25">
      <c r="A121" s="31" t="s">
        <v>362</v>
      </c>
      <c r="B121" s="32" t="s">
        <v>193</v>
      </c>
      <c r="C121" s="62">
        <f>SUM(C114+C119+C120)</f>
        <v>52625</v>
      </c>
      <c r="D121" s="62">
        <f>SUM(D114+D119+D120)</f>
        <v>52625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63"/>
      <c r="W121" s="63"/>
    </row>
    <row r="122" spans="1:23" ht="15.75" x14ac:dyDescent="0.25">
      <c r="A122" s="64" t="s">
        <v>398</v>
      </c>
      <c r="B122" s="65"/>
      <c r="C122" s="66">
        <f>C98+C121</f>
        <v>114333</v>
      </c>
      <c r="D122" s="66">
        <f>D98+D121</f>
        <v>132033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x14ac:dyDescent="0.25">
      <c r="B123" s="15"/>
      <c r="C123" s="53"/>
      <c r="D123" s="53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x14ac:dyDescent="0.25">
      <c r="B124" s="15"/>
      <c r="C124" s="53"/>
      <c r="D124" s="53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x14ac:dyDescent="0.25">
      <c r="B125" s="15"/>
      <c r="C125" s="53"/>
      <c r="D125" s="53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x14ac:dyDescent="0.25">
      <c r="B126" s="15"/>
      <c r="C126" s="53"/>
      <c r="D126" s="53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x14ac:dyDescent="0.25">
      <c r="B127" s="15"/>
      <c r="C127" s="53"/>
      <c r="D127" s="53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x14ac:dyDescent="0.25">
      <c r="B128" s="15"/>
      <c r="C128" s="53"/>
      <c r="D128" s="53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2:23" x14ac:dyDescent="0.25">
      <c r="B129" s="15"/>
      <c r="C129" s="53"/>
      <c r="D129" s="53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2:23" x14ac:dyDescent="0.25">
      <c r="B130" s="15"/>
      <c r="C130" s="53"/>
      <c r="D130" s="53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2:23" x14ac:dyDescent="0.25">
      <c r="B131" s="15"/>
      <c r="C131" s="53"/>
      <c r="D131" s="53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2:23" x14ac:dyDescent="0.25">
      <c r="B132" s="15"/>
      <c r="C132" s="53"/>
      <c r="D132" s="53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2:23" x14ac:dyDescent="0.25">
      <c r="B133" s="15"/>
      <c r="C133" s="53"/>
      <c r="D133" s="53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2:23" x14ac:dyDescent="0.25">
      <c r="B134" s="15"/>
      <c r="C134" s="53"/>
      <c r="D134" s="53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2:23" x14ac:dyDescent="0.25">
      <c r="B135" s="15"/>
      <c r="C135" s="53"/>
      <c r="D135" s="53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2:23" x14ac:dyDescent="0.25">
      <c r="B136" s="15"/>
      <c r="C136" s="53"/>
      <c r="D136" s="53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2:23" x14ac:dyDescent="0.25">
      <c r="B137" s="15"/>
      <c r="C137" s="53"/>
      <c r="D137" s="53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2:23" x14ac:dyDescent="0.25">
      <c r="B138" s="15"/>
      <c r="C138" s="53"/>
      <c r="D138" s="53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2:23" x14ac:dyDescent="0.25">
      <c r="B139" s="15"/>
      <c r="C139" s="53"/>
      <c r="D139" s="53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2:23" x14ac:dyDescent="0.25">
      <c r="B140" s="15"/>
      <c r="C140" s="53"/>
      <c r="D140" s="53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2:23" x14ac:dyDescent="0.25">
      <c r="B141" s="15"/>
      <c r="C141" s="53"/>
      <c r="D141" s="53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2:23" x14ac:dyDescent="0.25">
      <c r="B142" s="15"/>
      <c r="C142" s="53"/>
      <c r="D142" s="53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2:23" x14ac:dyDescent="0.25">
      <c r="B143" s="15"/>
      <c r="C143" s="53"/>
      <c r="D143" s="53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2:23" x14ac:dyDescent="0.25">
      <c r="B144" s="15"/>
      <c r="C144" s="53"/>
      <c r="D144" s="53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2:23" x14ac:dyDescent="0.25">
      <c r="B145" s="15"/>
      <c r="C145" s="53"/>
      <c r="D145" s="53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2:23" x14ac:dyDescent="0.25">
      <c r="B146" s="15"/>
      <c r="C146" s="53"/>
      <c r="D146" s="53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2:23" x14ac:dyDescent="0.25">
      <c r="B147" s="15"/>
      <c r="C147" s="53"/>
      <c r="D147" s="53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2:23" x14ac:dyDescent="0.25">
      <c r="B148" s="15"/>
      <c r="C148" s="53"/>
      <c r="D148" s="53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2:23" x14ac:dyDescent="0.25">
      <c r="B149" s="15"/>
      <c r="C149" s="53"/>
      <c r="D149" s="53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2:23" x14ac:dyDescent="0.25">
      <c r="B150" s="15"/>
      <c r="C150" s="53"/>
      <c r="D150" s="5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2:23" x14ac:dyDescent="0.25">
      <c r="B151" s="15"/>
      <c r="C151" s="53"/>
      <c r="D151" s="53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2:23" x14ac:dyDescent="0.25">
      <c r="B152" s="15"/>
      <c r="C152" s="53"/>
      <c r="D152" s="53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2:23" x14ac:dyDescent="0.25">
      <c r="B153" s="15"/>
      <c r="C153" s="53"/>
      <c r="D153" s="53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2:23" x14ac:dyDescent="0.25">
      <c r="B154" s="15"/>
      <c r="C154" s="53"/>
      <c r="D154" s="53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2:23" x14ac:dyDescent="0.25">
      <c r="B155" s="15"/>
      <c r="C155" s="53"/>
      <c r="D155" s="53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2:23" x14ac:dyDescent="0.25">
      <c r="B156" s="15"/>
      <c r="C156" s="53"/>
      <c r="D156" s="53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2:23" x14ac:dyDescent="0.25">
      <c r="B157" s="15"/>
      <c r="C157" s="53"/>
      <c r="D157" s="53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2:23" x14ac:dyDescent="0.25">
      <c r="B158" s="15"/>
      <c r="C158" s="53"/>
      <c r="D158" s="53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2:23" x14ac:dyDescent="0.25">
      <c r="B159" s="15"/>
      <c r="C159" s="53"/>
      <c r="D159" s="5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2:23" x14ac:dyDescent="0.25">
      <c r="B160" s="15"/>
      <c r="C160" s="53"/>
      <c r="D160" s="5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2:23" x14ac:dyDescent="0.25">
      <c r="B161" s="15"/>
      <c r="C161" s="53"/>
      <c r="D161" s="5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2:23" x14ac:dyDescent="0.25">
      <c r="B162" s="15"/>
      <c r="C162" s="53"/>
      <c r="D162" s="53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2:23" x14ac:dyDescent="0.25">
      <c r="B163" s="15"/>
      <c r="C163" s="53"/>
      <c r="D163" s="53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2:23" x14ac:dyDescent="0.25">
      <c r="B164" s="15"/>
      <c r="C164" s="53"/>
      <c r="D164" s="53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2:23" x14ac:dyDescent="0.25">
      <c r="B165" s="15"/>
      <c r="C165" s="53"/>
      <c r="D165" s="53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2:23" x14ac:dyDescent="0.25">
      <c r="B166" s="15"/>
      <c r="C166" s="53"/>
      <c r="D166" s="53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2:23" x14ac:dyDescent="0.25">
      <c r="B167" s="15"/>
      <c r="C167" s="53"/>
      <c r="D167" s="53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2:23" x14ac:dyDescent="0.25">
      <c r="B168" s="15"/>
      <c r="C168" s="53"/>
      <c r="D168" s="53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2:23" x14ac:dyDescent="0.25">
      <c r="B169" s="15"/>
      <c r="C169" s="53"/>
      <c r="D169" s="53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2:23" x14ac:dyDescent="0.25">
      <c r="B170" s="15"/>
      <c r="C170" s="53"/>
      <c r="D170" s="53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2:23" x14ac:dyDescent="0.25">
      <c r="B171" s="15"/>
      <c r="C171" s="53"/>
      <c r="D171" s="53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</sheetData>
  <mergeCells count="2">
    <mergeCell ref="A1:D1"/>
    <mergeCell ref="A2:D2"/>
  </mergeCells>
  <phoneticPr fontId="21" type="noConversion"/>
  <pageMargins left="0.9055118110236221" right="0.19685039370078741" top="0.56000000000000005" bottom="0.4" header="0.76" footer="0.15748031496062992"/>
  <pageSetup paperSize="8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1"/>
  <sheetViews>
    <sheetView workbookViewId="0">
      <selection activeCell="D3" sqref="D3"/>
    </sheetView>
  </sheetViews>
  <sheetFormatPr defaultRowHeight="15" x14ac:dyDescent="0.25"/>
  <cols>
    <col min="1" max="1" width="83.140625" customWidth="1"/>
    <col min="3" max="4" width="18.28515625" style="46" customWidth="1"/>
  </cols>
  <sheetData>
    <row r="1" spans="1:4" ht="20.25" customHeight="1" x14ac:dyDescent="0.25">
      <c r="A1" s="100" t="s">
        <v>435</v>
      </c>
      <c r="B1" s="101"/>
      <c r="C1" s="101"/>
      <c r="D1" s="101"/>
    </row>
    <row r="2" spans="1:4" ht="19.5" customHeight="1" x14ac:dyDescent="0.25">
      <c r="A2" s="99" t="s">
        <v>420</v>
      </c>
      <c r="B2" s="101"/>
      <c r="C2" s="101"/>
      <c r="D2" s="101"/>
    </row>
    <row r="3" spans="1:4" ht="18" x14ac:dyDescent="0.25">
      <c r="A3" s="34"/>
      <c r="D3" s="46" t="s">
        <v>443</v>
      </c>
    </row>
    <row r="4" spans="1:4" x14ac:dyDescent="0.25">
      <c r="A4" s="44" t="s">
        <v>434</v>
      </c>
    </row>
    <row r="5" spans="1:4" s="57" customFormat="1" ht="38.25" x14ac:dyDescent="0.25">
      <c r="A5" s="1" t="s">
        <v>22</v>
      </c>
      <c r="B5" s="2" t="s">
        <v>23</v>
      </c>
      <c r="C5" s="56" t="s">
        <v>432</v>
      </c>
      <c r="D5" s="56" t="s">
        <v>433</v>
      </c>
    </row>
    <row r="6" spans="1:4" x14ac:dyDescent="0.25">
      <c r="A6" s="19" t="s">
        <v>24</v>
      </c>
      <c r="B6" s="20" t="s">
        <v>25</v>
      </c>
      <c r="C6" s="47">
        <v>28202</v>
      </c>
      <c r="D6" s="54">
        <v>28202</v>
      </c>
    </row>
    <row r="7" spans="1:4" x14ac:dyDescent="0.25">
      <c r="A7" s="19" t="s">
        <v>26</v>
      </c>
      <c r="B7" s="21" t="s">
        <v>27</v>
      </c>
      <c r="C7" s="48">
        <v>360</v>
      </c>
      <c r="D7" s="54">
        <v>360</v>
      </c>
    </row>
    <row r="8" spans="1:4" x14ac:dyDescent="0.25">
      <c r="A8" s="19" t="s">
        <v>28</v>
      </c>
      <c r="B8" s="21" t="s">
        <v>29</v>
      </c>
      <c r="C8" s="48"/>
      <c r="D8" s="54"/>
    </row>
    <row r="9" spans="1:4" x14ac:dyDescent="0.25">
      <c r="A9" s="22" t="s">
        <v>30</v>
      </c>
      <c r="B9" s="21" t="s">
        <v>31</v>
      </c>
      <c r="C9" s="48"/>
      <c r="D9" s="54"/>
    </row>
    <row r="10" spans="1:4" x14ac:dyDescent="0.25">
      <c r="A10" s="22" t="s">
        <v>32</v>
      </c>
      <c r="B10" s="21" t="s">
        <v>33</v>
      </c>
      <c r="C10" s="48"/>
      <c r="D10" s="54"/>
    </row>
    <row r="11" spans="1:4" x14ac:dyDescent="0.25">
      <c r="A11" s="22" t="s">
        <v>34</v>
      </c>
      <c r="B11" s="21" t="s">
        <v>35</v>
      </c>
      <c r="C11" s="48"/>
      <c r="D11" s="54"/>
    </row>
    <row r="12" spans="1:4" x14ac:dyDescent="0.25">
      <c r="A12" s="22" t="s">
        <v>36</v>
      </c>
      <c r="B12" s="21" t="s">
        <v>37</v>
      </c>
      <c r="C12" s="48">
        <v>1442</v>
      </c>
      <c r="D12" s="54">
        <v>1442</v>
      </c>
    </row>
    <row r="13" spans="1:4" x14ac:dyDescent="0.25">
      <c r="A13" s="22" t="s">
        <v>38</v>
      </c>
      <c r="B13" s="21" t="s">
        <v>39</v>
      </c>
      <c r="C13" s="48"/>
      <c r="D13" s="54"/>
    </row>
    <row r="14" spans="1:4" x14ac:dyDescent="0.25">
      <c r="A14" s="3" t="s">
        <v>40</v>
      </c>
      <c r="B14" s="21" t="s">
        <v>41</v>
      </c>
      <c r="C14" s="48">
        <v>444</v>
      </c>
      <c r="D14" s="54">
        <v>444</v>
      </c>
    </row>
    <row r="15" spans="1:4" x14ac:dyDescent="0.25">
      <c r="A15" s="3" t="s">
        <v>42</v>
      </c>
      <c r="B15" s="21" t="s">
        <v>43</v>
      </c>
      <c r="C15" s="48"/>
      <c r="D15" s="54"/>
    </row>
    <row r="16" spans="1:4" x14ac:dyDescent="0.25">
      <c r="A16" s="3" t="s">
        <v>44</v>
      </c>
      <c r="B16" s="21" t="s">
        <v>45</v>
      </c>
      <c r="C16" s="48"/>
      <c r="D16" s="54"/>
    </row>
    <row r="17" spans="1:4" x14ac:dyDescent="0.25">
      <c r="A17" s="3" t="s">
        <v>46</v>
      </c>
      <c r="B17" s="21" t="s">
        <v>47</v>
      </c>
      <c r="C17" s="48"/>
      <c r="D17" s="54"/>
    </row>
    <row r="18" spans="1:4" x14ac:dyDescent="0.25">
      <c r="A18" s="3" t="s">
        <v>329</v>
      </c>
      <c r="B18" s="21" t="s">
        <v>48</v>
      </c>
      <c r="C18" s="48"/>
      <c r="D18" s="54"/>
    </row>
    <row r="19" spans="1:4" s="45" customFormat="1" x14ac:dyDescent="0.25">
      <c r="A19" s="23" t="s">
        <v>308</v>
      </c>
      <c r="B19" s="24" t="s">
        <v>49</v>
      </c>
      <c r="C19" s="59">
        <f>SUM(C6:C18)</f>
        <v>30448</v>
      </c>
      <c r="D19" s="60">
        <f>SUM(D6:D18)</f>
        <v>30448</v>
      </c>
    </row>
    <row r="20" spans="1:4" x14ac:dyDescent="0.25">
      <c r="A20" s="3" t="s">
        <v>50</v>
      </c>
      <c r="B20" s="21" t="s">
        <v>51</v>
      </c>
      <c r="C20" s="48"/>
      <c r="D20" s="54"/>
    </row>
    <row r="21" spans="1:4" ht="30" x14ac:dyDescent="0.25">
      <c r="A21" s="3" t="s">
        <v>52</v>
      </c>
      <c r="B21" s="21" t="s">
        <v>53</v>
      </c>
      <c r="C21" s="48"/>
      <c r="D21" s="54"/>
    </row>
    <row r="22" spans="1:4" x14ac:dyDescent="0.25">
      <c r="A22" s="4" t="s">
        <v>54</v>
      </c>
      <c r="B22" s="21" t="s">
        <v>55</v>
      </c>
      <c r="C22" s="48"/>
      <c r="D22" s="54"/>
    </row>
    <row r="23" spans="1:4" s="45" customFormat="1" x14ac:dyDescent="0.25">
      <c r="A23" s="5" t="s">
        <v>309</v>
      </c>
      <c r="B23" s="24" t="s">
        <v>56</v>
      </c>
      <c r="C23" s="59">
        <f>SUM(C20:C22)</f>
        <v>0</v>
      </c>
      <c r="D23" s="59">
        <f>SUM(D20:D22)</f>
        <v>0</v>
      </c>
    </row>
    <row r="24" spans="1:4" s="45" customFormat="1" x14ac:dyDescent="0.25">
      <c r="A24" s="37" t="s">
        <v>359</v>
      </c>
      <c r="B24" s="38" t="s">
        <v>57</v>
      </c>
      <c r="C24" s="59">
        <f>C19+C23</f>
        <v>30448</v>
      </c>
      <c r="D24" s="59">
        <f t="shared" ref="D24" si="0">D19+D23</f>
        <v>30448</v>
      </c>
    </row>
    <row r="25" spans="1:4" s="45" customFormat="1" x14ac:dyDescent="0.25">
      <c r="A25" s="30" t="s">
        <v>330</v>
      </c>
      <c r="B25" s="38" t="s">
        <v>58</v>
      </c>
      <c r="C25" s="59">
        <v>8214</v>
      </c>
      <c r="D25" s="60">
        <v>8214</v>
      </c>
    </row>
    <row r="26" spans="1:4" x14ac:dyDescent="0.25">
      <c r="A26" s="3" t="s">
        <v>59</v>
      </c>
      <c r="B26" s="21" t="s">
        <v>60</v>
      </c>
      <c r="C26" s="48">
        <v>421</v>
      </c>
      <c r="D26" s="54">
        <v>421</v>
      </c>
    </row>
    <row r="27" spans="1:4" x14ac:dyDescent="0.25">
      <c r="A27" s="3" t="s">
        <v>61</v>
      </c>
      <c r="B27" s="21" t="s">
        <v>62</v>
      </c>
      <c r="C27" s="48">
        <v>11455</v>
      </c>
      <c r="D27" s="54">
        <v>11455</v>
      </c>
    </row>
    <row r="28" spans="1:4" x14ac:dyDescent="0.25">
      <c r="A28" s="3" t="s">
        <v>63</v>
      </c>
      <c r="B28" s="21" t="s">
        <v>64</v>
      </c>
      <c r="C28" s="48"/>
      <c r="D28" s="54"/>
    </row>
    <row r="29" spans="1:4" s="45" customFormat="1" x14ac:dyDescent="0.25">
      <c r="A29" s="5" t="s">
        <v>310</v>
      </c>
      <c r="B29" s="24" t="s">
        <v>65</v>
      </c>
      <c r="C29" s="59">
        <f>SUM(C26:C28)</f>
        <v>11876</v>
      </c>
      <c r="D29" s="60">
        <f>SUM(D26:D28)</f>
        <v>11876</v>
      </c>
    </row>
    <row r="30" spans="1:4" x14ac:dyDescent="0.25">
      <c r="A30" s="3" t="s">
        <v>66</v>
      </c>
      <c r="B30" s="21" t="s">
        <v>67</v>
      </c>
      <c r="C30" s="48"/>
      <c r="D30" s="54">
        <v>27</v>
      </c>
    </row>
    <row r="31" spans="1:4" x14ac:dyDescent="0.25">
      <c r="A31" s="3" t="s">
        <v>68</v>
      </c>
      <c r="B31" s="21" t="s">
        <v>69</v>
      </c>
      <c r="C31" s="48">
        <v>112</v>
      </c>
      <c r="D31" s="54">
        <v>85</v>
      </c>
    </row>
    <row r="32" spans="1:4" s="45" customFormat="1" ht="15" customHeight="1" x14ac:dyDescent="0.25">
      <c r="A32" s="5" t="s">
        <v>360</v>
      </c>
      <c r="B32" s="24" t="s">
        <v>70</v>
      </c>
      <c r="C32" s="59">
        <f>SUM(C30:C31)</f>
        <v>112</v>
      </c>
      <c r="D32" s="60">
        <f>SUM(D30:D31)</f>
        <v>112</v>
      </c>
    </row>
    <row r="33" spans="1:4" x14ac:dyDescent="0.25">
      <c r="A33" s="3" t="s">
        <v>71</v>
      </c>
      <c r="B33" s="21" t="s">
        <v>72</v>
      </c>
      <c r="C33" s="48">
        <v>1694</v>
      </c>
      <c r="D33" s="54">
        <v>1694</v>
      </c>
    </row>
    <row r="34" spans="1:4" x14ac:dyDescent="0.25">
      <c r="A34" s="3" t="s">
        <v>73</v>
      </c>
      <c r="B34" s="21" t="s">
        <v>74</v>
      </c>
      <c r="C34" s="48"/>
      <c r="D34" s="54"/>
    </row>
    <row r="35" spans="1:4" x14ac:dyDescent="0.25">
      <c r="A35" s="3" t="s">
        <v>331</v>
      </c>
      <c r="B35" s="21" t="s">
        <v>75</v>
      </c>
      <c r="C35" s="48"/>
      <c r="D35" s="54"/>
    </row>
    <row r="36" spans="1:4" x14ac:dyDescent="0.25">
      <c r="A36" s="3" t="s">
        <v>76</v>
      </c>
      <c r="B36" s="21" t="s">
        <v>77</v>
      </c>
      <c r="C36" s="48">
        <v>200</v>
      </c>
      <c r="D36" s="54">
        <v>200</v>
      </c>
    </row>
    <row r="37" spans="1:4" x14ac:dyDescent="0.25">
      <c r="A37" s="7" t="s">
        <v>332</v>
      </c>
      <c r="B37" s="21" t="s">
        <v>78</v>
      </c>
      <c r="C37" s="48"/>
      <c r="D37" s="54"/>
    </row>
    <row r="38" spans="1:4" x14ac:dyDescent="0.25">
      <c r="A38" s="4" t="s">
        <v>79</v>
      </c>
      <c r="B38" s="21" t="s">
        <v>80</v>
      </c>
      <c r="C38" s="48"/>
      <c r="D38" s="54"/>
    </row>
    <row r="39" spans="1:4" x14ac:dyDescent="0.25">
      <c r="A39" s="3" t="s">
        <v>333</v>
      </c>
      <c r="B39" s="21" t="s">
        <v>81</v>
      </c>
      <c r="C39" s="48">
        <v>365</v>
      </c>
      <c r="D39" s="54">
        <v>365</v>
      </c>
    </row>
    <row r="40" spans="1:4" s="45" customFormat="1" x14ac:dyDescent="0.25">
      <c r="A40" s="5" t="s">
        <v>311</v>
      </c>
      <c r="B40" s="24" t="s">
        <v>82</v>
      </c>
      <c r="C40" s="59">
        <f>SUM(C33:C39)</f>
        <v>2259</v>
      </c>
      <c r="D40" s="60">
        <f>SUM(D33:D39)</f>
        <v>2259</v>
      </c>
    </row>
    <row r="41" spans="1:4" x14ac:dyDescent="0.25">
      <c r="A41" s="3" t="s">
        <v>83</v>
      </c>
      <c r="B41" s="21" t="s">
        <v>84</v>
      </c>
      <c r="C41" s="48">
        <v>20</v>
      </c>
      <c r="D41" s="54">
        <v>20</v>
      </c>
    </row>
    <row r="42" spans="1:4" x14ac:dyDescent="0.25">
      <c r="A42" s="3" t="s">
        <v>85</v>
      </c>
      <c r="B42" s="21" t="s">
        <v>86</v>
      </c>
      <c r="C42" s="48"/>
      <c r="D42" s="54"/>
    </row>
    <row r="43" spans="1:4" s="45" customFormat="1" x14ac:dyDescent="0.25">
      <c r="A43" s="5" t="s">
        <v>312</v>
      </c>
      <c r="B43" s="24" t="s">
        <v>87</v>
      </c>
      <c r="C43" s="59">
        <f>SUM(C41:C42)</f>
        <v>20</v>
      </c>
      <c r="D43" s="60">
        <f>SUM(D41:D42)</f>
        <v>20</v>
      </c>
    </row>
    <row r="44" spans="1:4" x14ac:dyDescent="0.25">
      <c r="A44" s="3" t="s">
        <v>88</v>
      </c>
      <c r="B44" s="21" t="s">
        <v>89</v>
      </c>
      <c r="C44" s="48">
        <v>3976</v>
      </c>
      <c r="D44" s="54">
        <v>3976</v>
      </c>
    </row>
    <row r="45" spans="1:4" x14ac:dyDescent="0.25">
      <c r="A45" s="3" t="s">
        <v>90</v>
      </c>
      <c r="B45" s="21" t="s">
        <v>91</v>
      </c>
      <c r="C45" s="48"/>
      <c r="D45" s="54"/>
    </row>
    <row r="46" spans="1:4" x14ac:dyDescent="0.25">
      <c r="A46" s="3" t="s">
        <v>334</v>
      </c>
      <c r="B46" s="21" t="s">
        <v>92</v>
      </c>
      <c r="C46" s="48"/>
      <c r="D46" s="54"/>
    </row>
    <row r="47" spans="1:4" x14ac:dyDescent="0.25">
      <c r="A47" s="3" t="s">
        <v>335</v>
      </c>
      <c r="B47" s="21" t="s">
        <v>93</v>
      </c>
      <c r="C47" s="48"/>
      <c r="D47" s="54"/>
    </row>
    <row r="48" spans="1:4" x14ac:dyDescent="0.25">
      <c r="A48" s="3" t="s">
        <v>94</v>
      </c>
      <c r="B48" s="21" t="s">
        <v>95</v>
      </c>
      <c r="C48" s="48"/>
      <c r="D48" s="54"/>
    </row>
    <row r="49" spans="1:4" s="45" customFormat="1" x14ac:dyDescent="0.25">
      <c r="A49" s="5" t="s">
        <v>313</v>
      </c>
      <c r="B49" s="24" t="s">
        <v>96</v>
      </c>
      <c r="C49" s="59">
        <f>SUM(C44:C48)</f>
        <v>3976</v>
      </c>
      <c r="D49" s="60">
        <f>SUM(D44:D48)</f>
        <v>3976</v>
      </c>
    </row>
    <row r="50" spans="1:4" s="45" customFormat="1" x14ac:dyDescent="0.25">
      <c r="A50" s="30" t="s">
        <v>314</v>
      </c>
      <c r="B50" s="38" t="s">
        <v>97</v>
      </c>
      <c r="C50" s="59">
        <f>SUM(C29+C32+C40+C43+C49)</f>
        <v>18243</v>
      </c>
      <c r="D50" s="59">
        <f>SUM(D29+D32+D40+D43+D49)</f>
        <v>18243</v>
      </c>
    </row>
    <row r="51" spans="1:4" x14ac:dyDescent="0.25">
      <c r="A51" s="9" t="s">
        <v>98</v>
      </c>
      <c r="B51" s="21" t="s">
        <v>99</v>
      </c>
      <c r="C51" s="48"/>
      <c r="D51" s="54"/>
    </row>
    <row r="52" spans="1:4" x14ac:dyDescent="0.25">
      <c r="A52" s="9" t="s">
        <v>315</v>
      </c>
      <c r="B52" s="21" t="s">
        <v>100</v>
      </c>
      <c r="C52" s="48"/>
      <c r="D52" s="54"/>
    </row>
    <row r="53" spans="1:4" x14ac:dyDescent="0.25">
      <c r="A53" s="12" t="s">
        <v>336</v>
      </c>
      <c r="B53" s="21" t="s">
        <v>101</v>
      </c>
      <c r="C53" s="48"/>
      <c r="D53" s="54"/>
    </row>
    <row r="54" spans="1:4" x14ac:dyDescent="0.25">
      <c r="A54" s="12" t="s">
        <v>337</v>
      </c>
      <c r="B54" s="21" t="s">
        <v>102</v>
      </c>
      <c r="C54" s="48"/>
      <c r="D54" s="54"/>
    </row>
    <row r="55" spans="1:4" x14ac:dyDescent="0.25">
      <c r="A55" s="12" t="s">
        <v>338</v>
      </c>
      <c r="B55" s="21" t="s">
        <v>103</v>
      </c>
      <c r="C55" s="48"/>
      <c r="D55" s="54"/>
    </row>
    <row r="56" spans="1:4" x14ac:dyDescent="0.25">
      <c r="A56" s="9" t="s">
        <v>339</v>
      </c>
      <c r="B56" s="21" t="s">
        <v>104</v>
      </c>
      <c r="C56" s="48"/>
      <c r="D56" s="54"/>
    </row>
    <row r="57" spans="1:4" x14ac:dyDescent="0.25">
      <c r="A57" s="9" t="s">
        <v>340</v>
      </c>
      <c r="B57" s="21" t="s">
        <v>105</v>
      </c>
      <c r="C57" s="48"/>
      <c r="D57" s="54"/>
    </row>
    <row r="58" spans="1:4" x14ac:dyDescent="0.25">
      <c r="A58" s="9" t="s">
        <v>341</v>
      </c>
      <c r="B58" s="21" t="s">
        <v>106</v>
      </c>
      <c r="C58" s="48"/>
      <c r="D58" s="54"/>
    </row>
    <row r="59" spans="1:4" s="45" customFormat="1" x14ac:dyDescent="0.25">
      <c r="A59" s="35" t="s">
        <v>316</v>
      </c>
      <c r="B59" s="38" t="s">
        <v>107</v>
      </c>
      <c r="C59" s="59">
        <f>SUM(C51:C58)</f>
        <v>0</v>
      </c>
      <c r="D59" s="60">
        <f>SUM(D51:D58)</f>
        <v>0</v>
      </c>
    </row>
    <row r="60" spans="1:4" x14ac:dyDescent="0.25">
      <c r="A60" s="8" t="s">
        <v>342</v>
      </c>
      <c r="B60" s="21" t="s">
        <v>108</v>
      </c>
      <c r="C60" s="48"/>
      <c r="D60" s="54"/>
    </row>
    <row r="61" spans="1:4" x14ac:dyDescent="0.25">
      <c r="A61" s="8" t="s">
        <v>109</v>
      </c>
      <c r="B61" s="21" t="s">
        <v>110</v>
      </c>
      <c r="C61" s="48"/>
      <c r="D61" s="54"/>
    </row>
    <row r="62" spans="1:4" ht="30" x14ac:dyDescent="0.25">
      <c r="A62" s="8" t="s">
        <v>111</v>
      </c>
      <c r="B62" s="21" t="s">
        <v>112</v>
      </c>
      <c r="C62" s="48"/>
      <c r="D62" s="54"/>
    </row>
    <row r="63" spans="1:4" ht="30" x14ac:dyDescent="0.25">
      <c r="A63" s="8" t="s">
        <v>317</v>
      </c>
      <c r="B63" s="21" t="s">
        <v>113</v>
      </c>
      <c r="C63" s="48"/>
      <c r="D63" s="54"/>
    </row>
    <row r="64" spans="1:4" ht="30" x14ac:dyDescent="0.25">
      <c r="A64" s="8" t="s">
        <v>343</v>
      </c>
      <c r="B64" s="21" t="s">
        <v>114</v>
      </c>
      <c r="C64" s="48"/>
      <c r="D64" s="54"/>
    </row>
    <row r="65" spans="1:4" x14ac:dyDescent="0.25">
      <c r="A65" s="8" t="s">
        <v>318</v>
      </c>
      <c r="B65" s="21" t="s">
        <v>115</v>
      </c>
      <c r="C65" s="48"/>
      <c r="D65" s="54"/>
    </row>
    <row r="66" spans="1:4" ht="30" x14ac:dyDescent="0.25">
      <c r="A66" s="8" t="s">
        <v>344</v>
      </c>
      <c r="B66" s="21" t="s">
        <v>116</v>
      </c>
      <c r="C66" s="48"/>
      <c r="D66" s="54"/>
    </row>
    <row r="67" spans="1:4" ht="30" x14ac:dyDescent="0.25">
      <c r="A67" s="8" t="s">
        <v>345</v>
      </c>
      <c r="B67" s="21" t="s">
        <v>117</v>
      </c>
      <c r="C67" s="48"/>
      <c r="D67" s="54"/>
    </row>
    <row r="68" spans="1:4" x14ac:dyDescent="0.25">
      <c r="A68" s="8" t="s">
        <v>118</v>
      </c>
      <c r="B68" s="21" t="s">
        <v>119</v>
      </c>
      <c r="C68" s="48"/>
      <c r="D68" s="54"/>
    </row>
    <row r="69" spans="1:4" x14ac:dyDescent="0.25">
      <c r="A69" s="13" t="s">
        <v>120</v>
      </c>
      <c r="B69" s="21" t="s">
        <v>121</v>
      </c>
      <c r="C69" s="48"/>
      <c r="D69" s="54"/>
    </row>
    <row r="70" spans="1:4" x14ac:dyDescent="0.25">
      <c r="A70" s="8" t="s">
        <v>346</v>
      </c>
      <c r="B70" s="21" t="s">
        <v>122</v>
      </c>
      <c r="C70" s="48"/>
      <c r="D70" s="54"/>
    </row>
    <row r="71" spans="1:4" x14ac:dyDescent="0.25">
      <c r="A71" s="13" t="s">
        <v>429</v>
      </c>
      <c r="B71" s="21" t="s">
        <v>123</v>
      </c>
      <c r="C71" s="48"/>
      <c r="D71" s="54"/>
    </row>
    <row r="72" spans="1:4" x14ac:dyDescent="0.25">
      <c r="A72" s="13" t="s">
        <v>430</v>
      </c>
      <c r="B72" s="21" t="s">
        <v>123</v>
      </c>
      <c r="C72" s="48"/>
      <c r="D72" s="54"/>
    </row>
    <row r="73" spans="1:4" s="45" customFormat="1" x14ac:dyDescent="0.25">
      <c r="A73" s="35" t="s">
        <v>319</v>
      </c>
      <c r="B73" s="38" t="s">
        <v>124</v>
      </c>
      <c r="C73" s="59">
        <f>SUM(C60:C72)</f>
        <v>0</v>
      </c>
      <c r="D73" s="60">
        <f>SUM(D60:D72)</f>
        <v>0</v>
      </c>
    </row>
    <row r="74" spans="1:4" s="45" customFormat="1" ht="15.75" x14ac:dyDescent="0.25">
      <c r="A74" s="39" t="s">
        <v>422</v>
      </c>
      <c r="B74" s="72"/>
      <c r="C74" s="71"/>
      <c r="D74" s="74"/>
    </row>
    <row r="75" spans="1:4" x14ac:dyDescent="0.25">
      <c r="A75" s="25" t="s">
        <v>125</v>
      </c>
      <c r="B75" s="21" t="s">
        <v>126</v>
      </c>
      <c r="C75" s="48"/>
      <c r="D75" s="54"/>
    </row>
    <row r="76" spans="1:4" x14ac:dyDescent="0.25">
      <c r="A76" s="25" t="s">
        <v>347</v>
      </c>
      <c r="B76" s="21" t="s">
        <v>127</v>
      </c>
      <c r="C76" s="48"/>
      <c r="D76" s="54"/>
    </row>
    <row r="77" spans="1:4" x14ac:dyDescent="0.25">
      <c r="A77" s="25" t="s">
        <v>128</v>
      </c>
      <c r="B77" s="21" t="s">
        <v>129</v>
      </c>
      <c r="C77" s="48"/>
      <c r="D77" s="54"/>
    </row>
    <row r="78" spans="1:4" x14ac:dyDescent="0.25">
      <c r="A78" s="25" t="s">
        <v>130</v>
      </c>
      <c r="B78" s="21" t="s">
        <v>131</v>
      </c>
      <c r="C78" s="48">
        <v>386</v>
      </c>
      <c r="D78" s="54">
        <v>386</v>
      </c>
    </row>
    <row r="79" spans="1:4" x14ac:dyDescent="0.25">
      <c r="A79" s="4" t="s">
        <v>132</v>
      </c>
      <c r="B79" s="21" t="s">
        <v>133</v>
      </c>
      <c r="C79" s="48"/>
      <c r="D79" s="54"/>
    </row>
    <row r="80" spans="1:4" x14ac:dyDescent="0.25">
      <c r="A80" s="4" t="s">
        <v>134</v>
      </c>
      <c r="B80" s="21" t="s">
        <v>135</v>
      </c>
      <c r="C80" s="48"/>
      <c r="D80" s="54"/>
    </row>
    <row r="81" spans="1:4" x14ac:dyDescent="0.25">
      <c r="A81" s="4" t="s">
        <v>136</v>
      </c>
      <c r="B81" s="21" t="s">
        <v>137</v>
      </c>
      <c r="C81" s="48">
        <v>75</v>
      </c>
      <c r="D81" s="54">
        <v>75</v>
      </c>
    </row>
    <row r="82" spans="1:4" s="45" customFormat="1" x14ac:dyDescent="0.25">
      <c r="A82" s="36" t="s">
        <v>320</v>
      </c>
      <c r="B82" s="38" t="s">
        <v>138</v>
      </c>
      <c r="C82" s="59">
        <f>SUM(C75:C81)</f>
        <v>461</v>
      </c>
      <c r="D82" s="60">
        <f>SUM(D77:D81)</f>
        <v>461</v>
      </c>
    </row>
    <row r="83" spans="1:4" x14ac:dyDescent="0.25">
      <c r="A83" s="9" t="s">
        <v>139</v>
      </c>
      <c r="B83" s="21" t="s">
        <v>140</v>
      </c>
      <c r="C83" s="48"/>
      <c r="D83" s="54"/>
    </row>
    <row r="84" spans="1:4" x14ac:dyDescent="0.25">
      <c r="A84" s="9" t="s">
        <v>141</v>
      </c>
      <c r="B84" s="21" t="s">
        <v>142</v>
      </c>
      <c r="C84" s="48"/>
      <c r="D84" s="54"/>
    </row>
    <row r="85" spans="1:4" x14ac:dyDescent="0.25">
      <c r="A85" s="9" t="s">
        <v>143</v>
      </c>
      <c r="B85" s="21" t="s">
        <v>144</v>
      </c>
      <c r="C85" s="48"/>
      <c r="D85" s="54"/>
    </row>
    <row r="86" spans="1:4" x14ac:dyDescent="0.25">
      <c r="A86" s="9" t="s">
        <v>145</v>
      </c>
      <c r="B86" s="21" t="s">
        <v>146</v>
      </c>
      <c r="C86" s="48"/>
      <c r="D86" s="54"/>
    </row>
    <row r="87" spans="1:4" s="45" customFormat="1" x14ac:dyDescent="0.25">
      <c r="A87" s="35" t="s">
        <v>321</v>
      </c>
      <c r="B87" s="38" t="s">
        <v>147</v>
      </c>
      <c r="C87" s="59">
        <f>SUM(C83:C86)</f>
        <v>0</v>
      </c>
      <c r="D87" s="60">
        <f>SUM(D83:D86)</f>
        <v>0</v>
      </c>
    </row>
    <row r="88" spans="1:4" ht="30" x14ac:dyDescent="0.25">
      <c r="A88" s="9" t="s">
        <v>148</v>
      </c>
      <c r="B88" s="21" t="s">
        <v>149</v>
      </c>
      <c r="C88" s="48"/>
      <c r="D88" s="54"/>
    </row>
    <row r="89" spans="1:4" ht="30" x14ac:dyDescent="0.25">
      <c r="A89" s="9" t="s">
        <v>348</v>
      </c>
      <c r="B89" s="21" t="s">
        <v>150</v>
      </c>
      <c r="C89" s="48"/>
      <c r="D89" s="54"/>
    </row>
    <row r="90" spans="1:4" ht="30" x14ac:dyDescent="0.25">
      <c r="A90" s="9" t="s">
        <v>349</v>
      </c>
      <c r="B90" s="21" t="s">
        <v>151</v>
      </c>
      <c r="C90" s="48"/>
      <c r="D90" s="54"/>
    </row>
    <row r="91" spans="1:4" x14ac:dyDescent="0.25">
      <c r="A91" s="9" t="s">
        <v>350</v>
      </c>
      <c r="B91" s="21" t="s">
        <v>152</v>
      </c>
      <c r="C91" s="48"/>
      <c r="D91" s="54"/>
    </row>
    <row r="92" spans="1:4" ht="30" x14ac:dyDescent="0.25">
      <c r="A92" s="9" t="s">
        <v>351</v>
      </c>
      <c r="B92" s="21" t="s">
        <v>153</v>
      </c>
      <c r="C92" s="48"/>
      <c r="D92" s="54"/>
    </row>
    <row r="93" spans="1:4" ht="30" x14ac:dyDescent="0.25">
      <c r="A93" s="9" t="s">
        <v>352</v>
      </c>
      <c r="B93" s="21" t="s">
        <v>154</v>
      </c>
      <c r="C93" s="48"/>
      <c r="D93" s="54"/>
    </row>
    <row r="94" spans="1:4" x14ac:dyDescent="0.25">
      <c r="A94" s="9" t="s">
        <v>155</v>
      </c>
      <c r="B94" s="21" t="s">
        <v>156</v>
      </c>
      <c r="C94" s="48"/>
      <c r="D94" s="54"/>
    </row>
    <row r="95" spans="1:4" x14ac:dyDescent="0.25">
      <c r="A95" s="9" t="s">
        <v>353</v>
      </c>
      <c r="B95" s="21" t="s">
        <v>157</v>
      </c>
      <c r="C95" s="48"/>
      <c r="D95" s="54"/>
    </row>
    <row r="96" spans="1:4" x14ac:dyDescent="0.25">
      <c r="A96" s="35" t="s">
        <v>322</v>
      </c>
      <c r="B96" s="38" t="s">
        <v>158</v>
      </c>
      <c r="C96" s="48"/>
      <c r="D96" s="54"/>
    </row>
    <row r="97" spans="1:23" ht="15.75" x14ac:dyDescent="0.25">
      <c r="A97" s="39" t="s">
        <v>421</v>
      </c>
      <c r="B97" s="38"/>
      <c r="C97" s="48"/>
      <c r="D97" s="54"/>
    </row>
    <row r="98" spans="1:23" s="45" customFormat="1" ht="15.75" x14ac:dyDescent="0.25">
      <c r="A98" s="26" t="s">
        <v>361</v>
      </c>
      <c r="B98" s="27" t="s">
        <v>159</v>
      </c>
      <c r="C98" s="61">
        <f>SUM(C24+C25+C50+C59+C73+C82+C87+C96)</f>
        <v>57366</v>
      </c>
      <c r="D98" s="61">
        <f>SUM(D24+D25+D50+D59+D73+D82+D87+D96)</f>
        <v>57366</v>
      </c>
    </row>
    <row r="99" spans="1:23" x14ac:dyDescent="0.25">
      <c r="A99" s="9" t="s">
        <v>354</v>
      </c>
      <c r="B99" s="3" t="s">
        <v>160</v>
      </c>
      <c r="C99" s="49"/>
      <c r="D99" s="77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15"/>
      <c r="W99" s="15"/>
    </row>
    <row r="100" spans="1:23" x14ac:dyDescent="0.25">
      <c r="A100" s="9" t="s">
        <v>161</v>
      </c>
      <c r="B100" s="3" t="s">
        <v>162</v>
      </c>
      <c r="C100" s="49"/>
      <c r="D100" s="77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15"/>
      <c r="W100" s="15"/>
    </row>
    <row r="101" spans="1:23" x14ac:dyDescent="0.25">
      <c r="A101" s="9" t="s">
        <v>355</v>
      </c>
      <c r="B101" s="3" t="s">
        <v>163</v>
      </c>
      <c r="C101" s="49"/>
      <c r="D101" s="77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15"/>
      <c r="W101" s="15"/>
    </row>
    <row r="102" spans="1:23" s="45" customFormat="1" x14ac:dyDescent="0.25">
      <c r="A102" s="11" t="s">
        <v>323</v>
      </c>
      <c r="B102" s="5" t="s">
        <v>164</v>
      </c>
      <c r="C102" s="50">
        <f>SUM(C99:C101)</f>
        <v>0</v>
      </c>
      <c r="D102" s="50">
        <f>SUM(D99:D101)</f>
        <v>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63"/>
      <c r="W102" s="63"/>
    </row>
    <row r="103" spans="1:23" x14ac:dyDescent="0.25">
      <c r="A103" s="28" t="s">
        <v>356</v>
      </c>
      <c r="B103" s="3" t="s">
        <v>165</v>
      </c>
      <c r="C103" s="51"/>
      <c r="D103" s="78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5"/>
      <c r="W103" s="15"/>
    </row>
    <row r="104" spans="1:23" x14ac:dyDescent="0.25">
      <c r="A104" s="28" t="s">
        <v>326</v>
      </c>
      <c r="B104" s="3" t="s">
        <v>166</v>
      </c>
      <c r="C104" s="51"/>
      <c r="D104" s="78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5"/>
      <c r="W104" s="15"/>
    </row>
    <row r="105" spans="1:23" x14ac:dyDescent="0.25">
      <c r="A105" s="9" t="s">
        <v>167</v>
      </c>
      <c r="B105" s="3" t="s">
        <v>168</v>
      </c>
      <c r="C105" s="49"/>
      <c r="D105" s="77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15"/>
      <c r="W105" s="15"/>
    </row>
    <row r="106" spans="1:23" x14ac:dyDescent="0.25">
      <c r="A106" s="9" t="s">
        <v>357</v>
      </c>
      <c r="B106" s="3" t="s">
        <v>169</v>
      </c>
      <c r="C106" s="49"/>
      <c r="D106" s="49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15"/>
      <c r="W106" s="15"/>
    </row>
    <row r="107" spans="1:23" s="45" customFormat="1" x14ac:dyDescent="0.25">
      <c r="A107" s="10" t="s">
        <v>324</v>
      </c>
      <c r="B107" s="5" t="s">
        <v>170</v>
      </c>
      <c r="C107" s="52">
        <f>SUM(C103:C106)</f>
        <v>0</v>
      </c>
      <c r="D107" s="52">
        <f>SUM(D103:D106)</f>
        <v>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63"/>
      <c r="W107" s="63"/>
    </row>
    <row r="108" spans="1:23" x14ac:dyDescent="0.25">
      <c r="A108" s="28" t="s">
        <v>171</v>
      </c>
      <c r="B108" s="3" t="s">
        <v>172</v>
      </c>
      <c r="C108" s="51"/>
      <c r="D108" s="78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5"/>
      <c r="W108" s="15"/>
    </row>
    <row r="109" spans="1:23" x14ac:dyDescent="0.25">
      <c r="A109" s="28" t="s">
        <v>173</v>
      </c>
      <c r="B109" s="3" t="s">
        <v>174</v>
      </c>
      <c r="C109" s="51"/>
      <c r="D109" s="78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5"/>
      <c r="W109" s="15"/>
    </row>
    <row r="110" spans="1:23" x14ac:dyDescent="0.25">
      <c r="A110" s="10" t="s">
        <v>175</v>
      </c>
      <c r="B110" s="5" t="s">
        <v>176</v>
      </c>
      <c r="C110" s="51"/>
      <c r="D110" s="78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5"/>
      <c r="W110" s="15"/>
    </row>
    <row r="111" spans="1:23" x14ac:dyDescent="0.25">
      <c r="A111" s="28" t="s">
        <v>177</v>
      </c>
      <c r="B111" s="3" t="s">
        <v>178</v>
      </c>
      <c r="C111" s="51"/>
      <c r="D111" s="78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5"/>
      <c r="W111" s="15"/>
    </row>
    <row r="112" spans="1:23" x14ac:dyDescent="0.25">
      <c r="A112" s="28" t="s">
        <v>179</v>
      </c>
      <c r="B112" s="3" t="s">
        <v>180</v>
      </c>
      <c r="C112" s="51"/>
      <c r="D112" s="78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5"/>
      <c r="W112" s="15"/>
    </row>
    <row r="113" spans="1:23" x14ac:dyDescent="0.25">
      <c r="A113" s="28" t="s">
        <v>181</v>
      </c>
      <c r="B113" s="3" t="s">
        <v>182</v>
      </c>
      <c r="C113" s="51"/>
      <c r="D113" s="78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5"/>
      <c r="W113" s="15"/>
    </row>
    <row r="114" spans="1:23" s="45" customFormat="1" x14ac:dyDescent="0.25">
      <c r="A114" s="29" t="s">
        <v>325</v>
      </c>
      <c r="B114" s="30" t="s">
        <v>183</v>
      </c>
      <c r="C114" s="52">
        <f>SUM(C102+C107+C108+C109+C110+C111+C112+C113)</f>
        <v>0</v>
      </c>
      <c r="D114" s="52">
        <f>SUM(D102+D107+D108+D109+D110+D111+D112+D113)</f>
        <v>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63"/>
      <c r="W114" s="63"/>
    </row>
    <row r="115" spans="1:23" x14ac:dyDescent="0.25">
      <c r="A115" s="28" t="s">
        <v>184</v>
      </c>
      <c r="B115" s="3" t="s">
        <v>185</v>
      </c>
      <c r="C115" s="51"/>
      <c r="D115" s="78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5"/>
      <c r="W115" s="15"/>
    </row>
    <row r="116" spans="1:23" x14ac:dyDescent="0.25">
      <c r="A116" s="9" t="s">
        <v>186</v>
      </c>
      <c r="B116" s="3" t="s">
        <v>187</v>
      </c>
      <c r="C116" s="49"/>
      <c r="D116" s="77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15"/>
      <c r="W116" s="15"/>
    </row>
    <row r="117" spans="1:23" x14ac:dyDescent="0.25">
      <c r="A117" s="28" t="s">
        <v>358</v>
      </c>
      <c r="B117" s="3" t="s">
        <v>188</v>
      </c>
      <c r="C117" s="51"/>
      <c r="D117" s="78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5"/>
      <c r="W117" s="15"/>
    </row>
    <row r="118" spans="1:23" x14ac:dyDescent="0.25">
      <c r="A118" s="28" t="s">
        <v>327</v>
      </c>
      <c r="B118" s="3" t="s">
        <v>189</v>
      </c>
      <c r="C118" s="51"/>
      <c r="D118" s="78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5"/>
      <c r="W118" s="15"/>
    </row>
    <row r="119" spans="1:23" s="45" customFormat="1" x14ac:dyDescent="0.25">
      <c r="A119" s="29" t="s">
        <v>328</v>
      </c>
      <c r="B119" s="30" t="s">
        <v>190</v>
      </c>
      <c r="C119" s="52">
        <f>SUM(C115:C118)</f>
        <v>0</v>
      </c>
      <c r="D119" s="52">
        <f>SUM(D115:D118)</f>
        <v>0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63"/>
      <c r="W119" s="63"/>
    </row>
    <row r="120" spans="1:23" x14ac:dyDescent="0.25">
      <c r="A120" s="9" t="s">
        <v>191</v>
      </c>
      <c r="B120" s="3" t="s">
        <v>192</v>
      </c>
      <c r="C120" s="49"/>
      <c r="D120" s="77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15"/>
      <c r="W120" s="15"/>
    </row>
    <row r="121" spans="1:23" s="45" customFormat="1" ht="15.75" x14ac:dyDescent="0.25">
      <c r="A121" s="31" t="s">
        <v>362</v>
      </c>
      <c r="B121" s="32" t="s">
        <v>193</v>
      </c>
      <c r="C121" s="62">
        <f>SUM(C114+C119+C120)</f>
        <v>0</v>
      </c>
      <c r="D121" s="62">
        <f>SUM(D114+D119+D120)</f>
        <v>0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63"/>
      <c r="W121" s="63"/>
    </row>
    <row r="122" spans="1:23" ht="15.75" x14ac:dyDescent="0.25">
      <c r="A122" s="64" t="s">
        <v>398</v>
      </c>
      <c r="B122" s="65"/>
      <c r="C122" s="66">
        <f>C98+C121</f>
        <v>57366</v>
      </c>
      <c r="D122" s="66">
        <f>C98+D121</f>
        <v>57366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x14ac:dyDescent="0.25">
      <c r="B123" s="15"/>
      <c r="C123" s="53"/>
      <c r="D123" s="53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x14ac:dyDescent="0.25">
      <c r="B124" s="15"/>
      <c r="C124" s="53"/>
      <c r="D124" s="53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x14ac:dyDescent="0.25">
      <c r="B125" s="15"/>
      <c r="C125" s="53"/>
      <c r="D125" s="53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x14ac:dyDescent="0.25">
      <c r="B126" s="15"/>
      <c r="C126" s="53"/>
      <c r="D126" s="53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x14ac:dyDescent="0.25">
      <c r="B127" s="15"/>
      <c r="C127" s="53"/>
      <c r="D127" s="53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x14ac:dyDescent="0.25">
      <c r="B128" s="15"/>
      <c r="C128" s="53"/>
      <c r="D128" s="53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2:23" x14ac:dyDescent="0.25">
      <c r="B129" s="15"/>
      <c r="C129" s="53"/>
      <c r="D129" s="53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2:23" x14ac:dyDescent="0.25">
      <c r="B130" s="15"/>
      <c r="C130" s="53"/>
      <c r="D130" s="53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2:23" x14ac:dyDescent="0.25">
      <c r="B131" s="15"/>
      <c r="C131" s="53"/>
      <c r="D131" s="53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2:23" x14ac:dyDescent="0.25">
      <c r="B132" s="15"/>
      <c r="C132" s="53"/>
      <c r="D132" s="53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2:23" x14ac:dyDescent="0.25">
      <c r="B133" s="15"/>
      <c r="C133" s="53"/>
      <c r="D133" s="53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2:23" x14ac:dyDescent="0.25">
      <c r="B134" s="15"/>
      <c r="C134" s="53"/>
      <c r="D134" s="53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2:23" x14ac:dyDescent="0.25">
      <c r="B135" s="15"/>
      <c r="C135" s="53"/>
      <c r="D135" s="53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2:23" x14ac:dyDescent="0.25">
      <c r="B136" s="15"/>
      <c r="C136" s="53"/>
      <c r="D136" s="53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2:23" x14ac:dyDescent="0.25">
      <c r="B137" s="15"/>
      <c r="C137" s="53"/>
      <c r="D137" s="53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2:23" x14ac:dyDescent="0.25">
      <c r="B138" s="15"/>
      <c r="C138" s="53"/>
      <c r="D138" s="53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2:23" x14ac:dyDescent="0.25">
      <c r="B139" s="15"/>
      <c r="C139" s="53"/>
      <c r="D139" s="53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2:23" x14ac:dyDescent="0.25">
      <c r="B140" s="15"/>
      <c r="C140" s="53"/>
      <c r="D140" s="53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2:23" x14ac:dyDescent="0.25">
      <c r="B141" s="15"/>
      <c r="C141" s="53"/>
      <c r="D141" s="53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2:23" x14ac:dyDescent="0.25">
      <c r="B142" s="15"/>
      <c r="C142" s="53"/>
      <c r="D142" s="53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2:23" x14ac:dyDescent="0.25">
      <c r="B143" s="15"/>
      <c r="C143" s="53"/>
      <c r="D143" s="53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2:23" x14ac:dyDescent="0.25">
      <c r="B144" s="15"/>
      <c r="C144" s="53"/>
      <c r="D144" s="53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2:23" x14ac:dyDescent="0.25">
      <c r="B145" s="15"/>
      <c r="C145" s="53"/>
      <c r="D145" s="53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2:23" x14ac:dyDescent="0.25">
      <c r="B146" s="15"/>
      <c r="C146" s="53"/>
      <c r="D146" s="53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2:23" x14ac:dyDescent="0.25">
      <c r="B147" s="15"/>
      <c r="C147" s="53"/>
      <c r="D147" s="53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2:23" x14ac:dyDescent="0.25">
      <c r="B148" s="15"/>
      <c r="C148" s="53"/>
      <c r="D148" s="53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2:23" x14ac:dyDescent="0.25">
      <c r="B149" s="15"/>
      <c r="C149" s="53"/>
      <c r="D149" s="53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2:23" x14ac:dyDescent="0.25">
      <c r="B150" s="15"/>
      <c r="C150" s="53"/>
      <c r="D150" s="5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2:23" x14ac:dyDescent="0.25">
      <c r="B151" s="15"/>
      <c r="C151" s="53"/>
      <c r="D151" s="53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2:23" x14ac:dyDescent="0.25">
      <c r="B152" s="15"/>
      <c r="C152" s="53"/>
      <c r="D152" s="53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2:23" x14ac:dyDescent="0.25">
      <c r="B153" s="15"/>
      <c r="C153" s="53"/>
      <c r="D153" s="53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2:23" x14ac:dyDescent="0.25">
      <c r="B154" s="15"/>
      <c r="C154" s="53"/>
      <c r="D154" s="53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2:23" x14ac:dyDescent="0.25">
      <c r="B155" s="15"/>
      <c r="C155" s="53"/>
      <c r="D155" s="53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2:23" x14ac:dyDescent="0.25">
      <c r="B156" s="15"/>
      <c r="C156" s="53"/>
      <c r="D156" s="53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2:23" x14ac:dyDescent="0.25">
      <c r="B157" s="15"/>
      <c r="C157" s="53"/>
      <c r="D157" s="53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2:23" x14ac:dyDescent="0.25">
      <c r="B158" s="15"/>
      <c r="C158" s="53"/>
      <c r="D158" s="53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2:23" x14ac:dyDescent="0.25">
      <c r="B159" s="15"/>
      <c r="C159" s="53"/>
      <c r="D159" s="5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2:23" x14ac:dyDescent="0.25">
      <c r="B160" s="15"/>
      <c r="C160" s="53"/>
      <c r="D160" s="5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2:23" x14ac:dyDescent="0.25">
      <c r="B161" s="15"/>
      <c r="C161" s="53"/>
      <c r="D161" s="5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2:23" x14ac:dyDescent="0.25">
      <c r="B162" s="15"/>
      <c r="C162" s="53"/>
      <c r="D162" s="53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2:23" x14ac:dyDescent="0.25">
      <c r="B163" s="15"/>
      <c r="C163" s="53"/>
      <c r="D163" s="53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2:23" x14ac:dyDescent="0.25">
      <c r="B164" s="15"/>
      <c r="C164" s="53"/>
      <c r="D164" s="53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2:23" x14ac:dyDescent="0.25">
      <c r="B165" s="15"/>
      <c r="C165" s="53"/>
      <c r="D165" s="53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2:23" x14ac:dyDescent="0.25">
      <c r="B166" s="15"/>
      <c r="C166" s="53"/>
      <c r="D166" s="53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2:23" x14ac:dyDescent="0.25">
      <c r="B167" s="15"/>
      <c r="C167" s="53"/>
      <c r="D167" s="53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2:23" x14ac:dyDescent="0.25">
      <c r="B168" s="15"/>
      <c r="C168" s="53"/>
      <c r="D168" s="53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2:23" x14ac:dyDescent="0.25">
      <c r="B169" s="15"/>
      <c r="C169" s="53"/>
      <c r="D169" s="53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2:23" x14ac:dyDescent="0.25">
      <c r="B170" s="15"/>
      <c r="C170" s="53"/>
      <c r="D170" s="53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2:23" x14ac:dyDescent="0.25">
      <c r="B171" s="15"/>
      <c r="C171" s="53"/>
      <c r="D171" s="53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</sheetData>
  <mergeCells count="2">
    <mergeCell ref="A1:D1"/>
    <mergeCell ref="A2:D2"/>
  </mergeCells>
  <phoneticPr fontId="21" type="noConversion"/>
  <pageMargins left="0.48" right="0.19685039370078741" top="0.65" bottom="0.48" header="0.32" footer="0.59"/>
  <pageSetup paperSize="8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1"/>
  <sheetViews>
    <sheetView workbookViewId="0">
      <selection activeCell="D3" sqref="D3"/>
    </sheetView>
  </sheetViews>
  <sheetFormatPr defaultRowHeight="15" x14ac:dyDescent="0.25"/>
  <cols>
    <col min="1" max="1" width="83.140625" customWidth="1"/>
    <col min="3" max="4" width="18.28515625" style="46" customWidth="1"/>
  </cols>
  <sheetData>
    <row r="1" spans="1:4" ht="24.75" customHeight="1" x14ac:dyDescent="0.25">
      <c r="A1" s="100" t="s">
        <v>418</v>
      </c>
      <c r="B1" s="101"/>
      <c r="C1" s="101"/>
      <c r="D1" s="101"/>
    </row>
    <row r="2" spans="1:4" ht="21.75" customHeight="1" x14ac:dyDescent="0.25">
      <c r="A2" s="99" t="s">
        <v>420</v>
      </c>
      <c r="B2" s="101"/>
      <c r="C2" s="101"/>
      <c r="D2" s="101"/>
    </row>
    <row r="3" spans="1:4" ht="18" x14ac:dyDescent="0.25">
      <c r="A3" s="34"/>
      <c r="D3" s="46" t="s">
        <v>444</v>
      </c>
    </row>
    <row r="4" spans="1:4" x14ac:dyDescent="0.25">
      <c r="A4" s="44" t="s">
        <v>436</v>
      </c>
    </row>
    <row r="5" spans="1:4" s="57" customFormat="1" ht="38.25" x14ac:dyDescent="0.25">
      <c r="A5" s="1" t="s">
        <v>22</v>
      </c>
      <c r="B5" s="2" t="s">
        <v>23</v>
      </c>
      <c r="C5" s="56" t="s">
        <v>432</v>
      </c>
      <c r="D5" s="56" t="s">
        <v>433</v>
      </c>
    </row>
    <row r="6" spans="1:4" x14ac:dyDescent="0.25">
      <c r="A6" s="19" t="s">
        <v>24</v>
      </c>
      <c r="B6" s="20" t="s">
        <v>25</v>
      </c>
      <c r="C6" s="47">
        <f>SUM(ÖNKORMÁNYZATIKIADÁSOK:ÓVODAIKIADÁSOK!C6)</f>
        <v>34488</v>
      </c>
      <c r="D6" s="47">
        <f>SUM(ÖNKORMÁNYZATIKIADÁSOK:ÓVODAIKIADÁSOK!D6)</f>
        <v>34488</v>
      </c>
    </row>
    <row r="7" spans="1:4" x14ac:dyDescent="0.25">
      <c r="A7" s="19" t="s">
        <v>26</v>
      </c>
      <c r="B7" s="21" t="s">
        <v>27</v>
      </c>
      <c r="C7" s="47">
        <f>SUM(ÖNKORMÁNYZATIKIADÁSOK:ÓVODAIKIADÁSOK!C7)</f>
        <v>960</v>
      </c>
      <c r="D7" s="47">
        <f>SUM(ÖNKORMÁNYZATIKIADÁSOK:ÓVODAIKIADÁSOK!D7)</f>
        <v>960</v>
      </c>
    </row>
    <row r="8" spans="1:4" x14ac:dyDescent="0.25">
      <c r="A8" s="19" t="s">
        <v>28</v>
      </c>
      <c r="B8" s="21" t="s">
        <v>29</v>
      </c>
      <c r="C8" s="47">
        <f>SUM(ÖNKORMÁNYZATIKIADÁSOK:ÓVODAIKIADÁSOK!C8)</f>
        <v>0</v>
      </c>
      <c r="D8" s="47">
        <f>SUM(ÖNKORMÁNYZATIKIADÁSOK:ÓVODAIKIADÁSOK!D8)</f>
        <v>0</v>
      </c>
    </row>
    <row r="9" spans="1:4" x14ac:dyDescent="0.25">
      <c r="A9" s="22" t="s">
        <v>30</v>
      </c>
      <c r="B9" s="21" t="s">
        <v>31</v>
      </c>
      <c r="C9" s="47">
        <f>SUM(ÖNKORMÁNYZATIKIADÁSOK:ÓVODAIKIADÁSOK!C9)</f>
        <v>0</v>
      </c>
      <c r="D9" s="47">
        <f>SUM(ÖNKORMÁNYZATIKIADÁSOK:ÓVODAIKIADÁSOK!D9)</f>
        <v>0</v>
      </c>
    </row>
    <row r="10" spans="1:4" x14ac:dyDescent="0.25">
      <c r="A10" s="22" t="s">
        <v>32</v>
      </c>
      <c r="B10" s="21" t="s">
        <v>33</v>
      </c>
      <c r="C10" s="47">
        <f>SUM(ÖNKORMÁNYZATIKIADÁSOK:ÓVODAIKIADÁSOK!C10)</f>
        <v>0</v>
      </c>
      <c r="D10" s="47">
        <f>SUM(ÖNKORMÁNYZATIKIADÁSOK:ÓVODAIKIADÁSOK!D10)</f>
        <v>0</v>
      </c>
    </row>
    <row r="11" spans="1:4" x14ac:dyDescent="0.25">
      <c r="A11" s="22" t="s">
        <v>34</v>
      </c>
      <c r="B11" s="21" t="s">
        <v>35</v>
      </c>
      <c r="C11" s="47">
        <f>SUM(ÖNKORMÁNYZATIKIADÁSOK:ÓVODAIKIADÁSOK!C11)</f>
        <v>0</v>
      </c>
      <c r="D11" s="47">
        <f>SUM(ÖNKORMÁNYZATIKIADÁSOK:ÓVODAIKIADÁSOK!D11)</f>
        <v>0</v>
      </c>
    </row>
    <row r="12" spans="1:4" x14ac:dyDescent="0.25">
      <c r="A12" s="22" t="s">
        <v>36</v>
      </c>
      <c r="B12" s="21" t="s">
        <v>37</v>
      </c>
      <c r="C12" s="47">
        <f>SUM(ÖNKORMÁNYZATIKIADÁSOK:ÓVODAIKIADÁSOK!C12)</f>
        <v>1961</v>
      </c>
      <c r="D12" s="47">
        <f>SUM(ÖNKORMÁNYZATIKIADÁSOK:ÓVODAIKIADÁSOK!D12)</f>
        <v>1961</v>
      </c>
    </row>
    <row r="13" spans="1:4" x14ac:dyDescent="0.25">
      <c r="A13" s="22" t="s">
        <v>38</v>
      </c>
      <c r="B13" s="21" t="s">
        <v>39</v>
      </c>
      <c r="C13" s="47">
        <f>SUM(ÖNKORMÁNYZATIKIADÁSOK:ÓVODAIKIADÁSOK!C13)</f>
        <v>0</v>
      </c>
      <c r="D13" s="47">
        <f>SUM(ÖNKORMÁNYZATIKIADÁSOK:ÓVODAIKIADÁSOK!D13)</f>
        <v>0</v>
      </c>
    </row>
    <row r="14" spans="1:4" x14ac:dyDescent="0.25">
      <c r="A14" s="3" t="s">
        <v>40</v>
      </c>
      <c r="B14" s="21" t="s">
        <v>41</v>
      </c>
      <c r="C14" s="47">
        <f>SUM(ÖNKORMÁNYZATIKIADÁSOK:ÓVODAIKIADÁSOK!C14)</f>
        <v>628</v>
      </c>
      <c r="D14" s="47">
        <f>SUM(ÖNKORMÁNYZATIKIADÁSOK:ÓVODAIKIADÁSOK!D14)</f>
        <v>628</v>
      </c>
    </row>
    <row r="15" spans="1:4" x14ac:dyDescent="0.25">
      <c r="A15" s="3" t="s">
        <v>42</v>
      </c>
      <c r="B15" s="21" t="s">
        <v>43</v>
      </c>
      <c r="C15" s="47">
        <f>SUM(ÖNKORMÁNYZATIKIADÁSOK:ÓVODAIKIADÁSOK!C15)</f>
        <v>0</v>
      </c>
      <c r="D15" s="47">
        <f>SUM(ÖNKORMÁNYZATIKIADÁSOK:ÓVODAIKIADÁSOK!D15)</f>
        <v>0</v>
      </c>
    </row>
    <row r="16" spans="1:4" x14ac:dyDescent="0.25">
      <c r="A16" s="3" t="s">
        <v>44</v>
      </c>
      <c r="B16" s="21" t="s">
        <v>45</v>
      </c>
      <c r="C16" s="47">
        <f>SUM(ÖNKORMÁNYZATIKIADÁSOK:ÓVODAIKIADÁSOK!C16)</f>
        <v>0</v>
      </c>
      <c r="D16" s="47">
        <f>SUM(ÖNKORMÁNYZATIKIADÁSOK:ÓVODAIKIADÁSOK!D16)</f>
        <v>0</v>
      </c>
    </row>
    <row r="17" spans="1:4" x14ac:dyDescent="0.25">
      <c r="A17" s="3" t="s">
        <v>46</v>
      </c>
      <c r="B17" s="21" t="s">
        <v>47</v>
      </c>
      <c r="C17" s="47">
        <f>SUM(ÖNKORMÁNYZATIKIADÁSOK:ÓVODAIKIADÁSOK!C17)</f>
        <v>0</v>
      </c>
      <c r="D17" s="47">
        <f>SUM(ÖNKORMÁNYZATIKIADÁSOK:ÓVODAIKIADÁSOK!D17)</f>
        <v>0</v>
      </c>
    </row>
    <row r="18" spans="1:4" x14ac:dyDescent="0.25">
      <c r="A18" s="3" t="s">
        <v>329</v>
      </c>
      <c r="B18" s="21" t="s">
        <v>48</v>
      </c>
      <c r="C18" s="47">
        <f>SUM(ÖNKORMÁNYZATIKIADÁSOK:ÓVODAIKIADÁSOK!C18)</f>
        <v>0</v>
      </c>
      <c r="D18" s="47">
        <f>SUM(ÖNKORMÁNYZATIKIADÁSOK:ÓVODAIKIADÁSOK!D18)</f>
        <v>0</v>
      </c>
    </row>
    <row r="19" spans="1:4" s="45" customFormat="1" x14ac:dyDescent="0.25">
      <c r="A19" s="23" t="s">
        <v>308</v>
      </c>
      <c r="B19" s="24" t="s">
        <v>49</v>
      </c>
      <c r="C19" s="75">
        <f>SUM(ÖNKORMÁNYZATIKIADÁSOK:ÓVODAIKIADÁSOK!C19)</f>
        <v>38037</v>
      </c>
      <c r="D19" s="75">
        <f>SUM(ÖNKORMÁNYZATIKIADÁSOK:ÓVODAIKIADÁSOK!D19)</f>
        <v>38037</v>
      </c>
    </row>
    <row r="20" spans="1:4" x14ac:dyDescent="0.25">
      <c r="A20" s="3" t="s">
        <v>50</v>
      </c>
      <c r="B20" s="21" t="s">
        <v>51</v>
      </c>
      <c r="C20" s="47">
        <f>SUM(ÖNKORMÁNYZATIKIADÁSOK:ÓVODAIKIADÁSOK!C20)</f>
        <v>5023</v>
      </c>
      <c r="D20" s="47">
        <f>SUM(ÖNKORMÁNYZATIKIADÁSOK:ÓVODAIKIADÁSOK!D20)</f>
        <v>5023</v>
      </c>
    </row>
    <row r="21" spans="1:4" ht="30" x14ac:dyDescent="0.25">
      <c r="A21" s="3" t="s">
        <v>52</v>
      </c>
      <c r="B21" s="21" t="s">
        <v>53</v>
      </c>
      <c r="C21" s="47">
        <f>SUM(ÖNKORMÁNYZATIKIADÁSOK:ÓVODAIKIADÁSOK!C21)</f>
        <v>458</v>
      </c>
      <c r="D21" s="47">
        <f>SUM(ÖNKORMÁNYZATIKIADÁSOK:ÓVODAIKIADÁSOK!D21)</f>
        <v>458</v>
      </c>
    </row>
    <row r="22" spans="1:4" x14ac:dyDescent="0.25">
      <c r="A22" s="4" t="s">
        <v>54</v>
      </c>
      <c r="B22" s="21" t="s">
        <v>55</v>
      </c>
      <c r="C22" s="47">
        <f>SUM(ÖNKORMÁNYZATIKIADÁSOK:ÓVODAIKIADÁSOK!C22)</f>
        <v>200</v>
      </c>
      <c r="D22" s="47">
        <f>SUM(ÖNKORMÁNYZATIKIADÁSOK:ÓVODAIKIADÁSOK!D22)</f>
        <v>200</v>
      </c>
    </row>
    <row r="23" spans="1:4" s="45" customFormat="1" x14ac:dyDescent="0.25">
      <c r="A23" s="5" t="s">
        <v>309</v>
      </c>
      <c r="B23" s="24" t="s">
        <v>56</v>
      </c>
      <c r="C23" s="75">
        <f>SUM(ÖNKORMÁNYZATIKIADÁSOK:ÓVODAIKIADÁSOK!C23)</f>
        <v>5681</v>
      </c>
      <c r="D23" s="75">
        <f>SUM(ÖNKORMÁNYZATIKIADÁSOK:ÓVODAIKIADÁSOK!D23)</f>
        <v>5681</v>
      </c>
    </row>
    <row r="24" spans="1:4" s="45" customFormat="1" x14ac:dyDescent="0.25">
      <c r="A24" s="37" t="s">
        <v>359</v>
      </c>
      <c r="B24" s="38" t="s">
        <v>57</v>
      </c>
      <c r="C24" s="75">
        <f>SUM(ÖNKORMÁNYZATIKIADÁSOK:ÓVODAIKIADÁSOK!C24)</f>
        <v>43718</v>
      </c>
      <c r="D24" s="75">
        <f>SUM(ÖNKORMÁNYZATIKIADÁSOK:ÓVODAIKIADÁSOK!D24)</f>
        <v>43718</v>
      </c>
    </row>
    <row r="25" spans="1:4" s="45" customFormat="1" x14ac:dyDescent="0.25">
      <c r="A25" s="30" t="s">
        <v>330</v>
      </c>
      <c r="B25" s="38" t="s">
        <v>58</v>
      </c>
      <c r="C25" s="75">
        <f>SUM(ÖNKORMÁNYZATIKIADÁSOK:ÓVODAIKIADÁSOK!C25)</f>
        <v>12218</v>
      </c>
      <c r="D25" s="75">
        <f>SUM(ÖNKORMÁNYZATIKIADÁSOK:ÓVODAIKIADÁSOK!D25)</f>
        <v>12218</v>
      </c>
    </row>
    <row r="26" spans="1:4" x14ac:dyDescent="0.25">
      <c r="A26" s="3" t="s">
        <v>59</v>
      </c>
      <c r="B26" s="21" t="s">
        <v>60</v>
      </c>
      <c r="C26" s="47">
        <f>SUM(ÖNKORMÁNYZATIKIADÁSOK:ÓVODAIKIADÁSOK!C26)</f>
        <v>1071</v>
      </c>
      <c r="D26" s="47">
        <f>SUM(ÖNKORMÁNYZATIKIADÁSOK:ÓVODAIKIADÁSOK!D26)</f>
        <v>1071</v>
      </c>
    </row>
    <row r="27" spans="1:4" x14ac:dyDescent="0.25">
      <c r="A27" s="3" t="s">
        <v>61</v>
      </c>
      <c r="B27" s="21" t="s">
        <v>62</v>
      </c>
      <c r="C27" s="47">
        <f>SUM(ÖNKORMÁNYZATIKIADÁSOK:ÓVODAIKIADÁSOK!C27)</f>
        <v>13235</v>
      </c>
      <c r="D27" s="47">
        <f>SUM(ÖNKORMÁNYZATIKIADÁSOK:ÓVODAIKIADÁSOK!D27)</f>
        <v>13235</v>
      </c>
    </row>
    <row r="28" spans="1:4" x14ac:dyDescent="0.25">
      <c r="A28" s="3" t="s">
        <v>63</v>
      </c>
      <c r="B28" s="21" t="s">
        <v>64</v>
      </c>
      <c r="C28" s="47">
        <f>SUM(ÖNKORMÁNYZATIKIADÁSOK:ÓVODAIKIADÁSOK!C28)</f>
        <v>0</v>
      </c>
      <c r="D28" s="47">
        <f>SUM(ÖNKORMÁNYZATIKIADÁSOK:ÓVODAIKIADÁSOK!D28)</f>
        <v>0</v>
      </c>
    </row>
    <row r="29" spans="1:4" s="45" customFormat="1" x14ac:dyDescent="0.25">
      <c r="A29" s="5" t="s">
        <v>310</v>
      </c>
      <c r="B29" s="24" t="s">
        <v>65</v>
      </c>
      <c r="C29" s="75">
        <f>SUM(ÖNKORMÁNYZATIKIADÁSOK:ÓVODAIKIADÁSOK!C29)</f>
        <v>14306</v>
      </c>
      <c r="D29" s="75">
        <f>SUM(ÖNKORMÁNYZATIKIADÁSOK:ÓVODAIKIADÁSOK!D29)</f>
        <v>14306</v>
      </c>
    </row>
    <row r="30" spans="1:4" x14ac:dyDescent="0.25">
      <c r="A30" s="3" t="s">
        <v>66</v>
      </c>
      <c r="B30" s="21" t="s">
        <v>67</v>
      </c>
      <c r="C30" s="47">
        <f>SUM(ÖNKORMÁNYZATIKIADÁSOK:ÓVODAIKIADÁSOK!C30)</f>
        <v>570</v>
      </c>
      <c r="D30" s="47">
        <f>SUM(ÖNKORMÁNYZATIKIADÁSOK:ÓVODAIKIADÁSOK!D30)</f>
        <v>597</v>
      </c>
    </row>
    <row r="31" spans="1:4" x14ac:dyDescent="0.25">
      <c r="A31" s="3" t="s">
        <v>68</v>
      </c>
      <c r="B31" s="21" t="s">
        <v>69</v>
      </c>
      <c r="C31" s="47">
        <f>SUM(ÖNKORMÁNYZATIKIADÁSOK:ÓVODAIKIADÁSOK!C31)</f>
        <v>497</v>
      </c>
      <c r="D31" s="47">
        <f>SUM(ÖNKORMÁNYZATIKIADÁSOK:ÓVODAIKIADÁSOK!D31)</f>
        <v>470</v>
      </c>
    </row>
    <row r="32" spans="1:4" s="45" customFormat="1" ht="15" customHeight="1" x14ac:dyDescent="0.25">
      <c r="A32" s="5" t="s">
        <v>360</v>
      </c>
      <c r="B32" s="24" t="s">
        <v>70</v>
      </c>
      <c r="C32" s="75">
        <f>SUM(ÖNKORMÁNYZATIKIADÁSOK:ÓVODAIKIADÁSOK!C32)</f>
        <v>1067</v>
      </c>
      <c r="D32" s="75">
        <f>SUM(ÖNKORMÁNYZATIKIADÁSOK:ÓVODAIKIADÁSOK!D32)</f>
        <v>1067</v>
      </c>
    </row>
    <row r="33" spans="1:4" x14ac:dyDescent="0.25">
      <c r="A33" s="3" t="s">
        <v>71</v>
      </c>
      <c r="B33" s="21" t="s">
        <v>72</v>
      </c>
      <c r="C33" s="47">
        <f>SUM(ÖNKORMÁNYZATIKIADÁSOK:ÓVODAIKIADÁSOK!C33)</f>
        <v>7679</v>
      </c>
      <c r="D33" s="47">
        <f>SUM(ÖNKORMÁNYZATIKIADÁSOK:ÓVODAIKIADÁSOK!D33)</f>
        <v>7679</v>
      </c>
    </row>
    <row r="34" spans="1:4" x14ac:dyDescent="0.25">
      <c r="A34" s="3" t="s">
        <v>73</v>
      </c>
      <c r="B34" s="21" t="s">
        <v>74</v>
      </c>
      <c r="C34" s="47">
        <f>SUM(ÖNKORMÁNYZATIKIADÁSOK:ÓVODAIKIADÁSOK!C34)</f>
        <v>120</v>
      </c>
      <c r="D34" s="47">
        <f>SUM(ÖNKORMÁNYZATIKIADÁSOK:ÓVODAIKIADÁSOK!D34)</f>
        <v>120</v>
      </c>
    </row>
    <row r="35" spans="1:4" x14ac:dyDescent="0.25">
      <c r="A35" s="3" t="s">
        <v>331</v>
      </c>
      <c r="B35" s="21" t="s">
        <v>75</v>
      </c>
      <c r="C35" s="47">
        <f>SUM(ÖNKORMÁNYZATIKIADÁSOK:ÓVODAIKIADÁSOK!C35)</f>
        <v>0</v>
      </c>
      <c r="D35" s="47">
        <f>SUM(ÖNKORMÁNYZATIKIADÁSOK:ÓVODAIKIADÁSOK!D35)</f>
        <v>0</v>
      </c>
    </row>
    <row r="36" spans="1:4" x14ac:dyDescent="0.25">
      <c r="A36" s="3" t="s">
        <v>76</v>
      </c>
      <c r="B36" s="21" t="s">
        <v>77</v>
      </c>
      <c r="C36" s="47">
        <f>SUM(ÖNKORMÁNYZATIKIADÁSOK:ÓVODAIKIADÁSOK!C36)</f>
        <v>2860</v>
      </c>
      <c r="D36" s="47">
        <f>SUM(ÖNKORMÁNYZATIKIADÁSOK:ÓVODAIKIADÁSOK!D36)</f>
        <v>2860</v>
      </c>
    </row>
    <row r="37" spans="1:4" x14ac:dyDescent="0.25">
      <c r="A37" s="7" t="s">
        <v>332</v>
      </c>
      <c r="B37" s="21" t="s">
        <v>78</v>
      </c>
      <c r="C37" s="47">
        <f>SUM(ÖNKORMÁNYZATIKIADÁSOK:ÓVODAIKIADÁSOK!C37)</f>
        <v>0</v>
      </c>
      <c r="D37" s="47">
        <f>SUM(ÖNKORMÁNYZATIKIADÁSOK:ÓVODAIKIADÁSOK!D37)</f>
        <v>0</v>
      </c>
    </row>
    <row r="38" spans="1:4" x14ac:dyDescent="0.25">
      <c r="A38" s="4" t="s">
        <v>79</v>
      </c>
      <c r="B38" s="21" t="s">
        <v>80</v>
      </c>
      <c r="C38" s="47">
        <f>SUM(ÖNKORMÁNYZATIKIADÁSOK:ÓVODAIKIADÁSOK!C38)</f>
        <v>2000</v>
      </c>
      <c r="D38" s="47">
        <f>SUM(ÖNKORMÁNYZATIKIADÁSOK:ÓVODAIKIADÁSOK!D38)</f>
        <v>3500</v>
      </c>
    </row>
    <row r="39" spans="1:4" x14ac:dyDescent="0.25">
      <c r="A39" s="3" t="s">
        <v>333</v>
      </c>
      <c r="B39" s="21" t="s">
        <v>81</v>
      </c>
      <c r="C39" s="47">
        <f>SUM(ÖNKORMÁNYZATIKIADÁSOK:ÓVODAIKIADÁSOK!C39)</f>
        <v>4115</v>
      </c>
      <c r="D39" s="47">
        <f>SUM(ÖNKORMÁNYZATIKIADÁSOK:ÓVODAIKIADÁSOK!D39)</f>
        <v>6615</v>
      </c>
    </row>
    <row r="40" spans="1:4" s="45" customFormat="1" x14ac:dyDescent="0.25">
      <c r="A40" s="5" t="s">
        <v>311</v>
      </c>
      <c r="B40" s="24" t="s">
        <v>82</v>
      </c>
      <c r="C40" s="75">
        <f>SUM(ÖNKORMÁNYZATIKIADÁSOK:ÓVODAIKIADÁSOK!C40)</f>
        <v>16774</v>
      </c>
      <c r="D40" s="75">
        <f>SUM(ÖNKORMÁNYZATIKIADÁSOK:ÓVODAIKIADÁSOK!D40)</f>
        <v>20774</v>
      </c>
    </row>
    <row r="41" spans="1:4" x14ac:dyDescent="0.25">
      <c r="A41" s="3" t="s">
        <v>83</v>
      </c>
      <c r="B41" s="21" t="s">
        <v>84</v>
      </c>
      <c r="C41" s="47">
        <f>SUM(ÖNKORMÁNYZATIKIADÁSOK:ÓVODAIKIADÁSOK!C41)</f>
        <v>32</v>
      </c>
      <c r="D41" s="47">
        <f>SUM(ÖNKORMÁNYZATIKIADÁSOK:ÓVODAIKIADÁSOK!D41)</f>
        <v>32</v>
      </c>
    </row>
    <row r="42" spans="1:4" x14ac:dyDescent="0.25">
      <c r="A42" s="3" t="s">
        <v>85</v>
      </c>
      <c r="B42" s="21" t="s">
        <v>86</v>
      </c>
      <c r="C42" s="47">
        <f>SUM(ÖNKORMÁNYZATIKIADÁSOK:ÓVODAIKIADÁSOK!C42)</f>
        <v>0</v>
      </c>
      <c r="D42" s="47">
        <f>SUM(ÖNKORMÁNYZATIKIADÁSOK:ÓVODAIKIADÁSOK!D42)</f>
        <v>0</v>
      </c>
    </row>
    <row r="43" spans="1:4" s="45" customFormat="1" x14ac:dyDescent="0.25">
      <c r="A43" s="5" t="s">
        <v>312</v>
      </c>
      <c r="B43" s="24" t="s">
        <v>87</v>
      </c>
      <c r="C43" s="75">
        <f>SUM(ÖNKORMÁNYZATIKIADÁSOK:ÓVODAIKIADÁSOK!C43)</f>
        <v>32</v>
      </c>
      <c r="D43" s="75">
        <f>SUM(ÖNKORMÁNYZATIKIADÁSOK:ÓVODAIKIADÁSOK!D43)</f>
        <v>32</v>
      </c>
    </row>
    <row r="44" spans="1:4" x14ac:dyDescent="0.25">
      <c r="A44" s="3" t="s">
        <v>88</v>
      </c>
      <c r="B44" s="21" t="s">
        <v>89</v>
      </c>
      <c r="C44" s="47">
        <f>SUM(ÖNKORMÁNYZATIKIADÁSOK:ÓVODAIKIADÁSOK!C44)</f>
        <v>7819</v>
      </c>
      <c r="D44" s="47">
        <f>SUM(ÖNKORMÁNYZATIKIADÁSOK:ÓVODAIKIADÁSOK!D44)</f>
        <v>8818</v>
      </c>
    </row>
    <row r="45" spans="1:4" x14ac:dyDescent="0.25">
      <c r="A45" s="3" t="s">
        <v>90</v>
      </c>
      <c r="B45" s="21" t="s">
        <v>91</v>
      </c>
      <c r="C45" s="47">
        <f>SUM(ÖNKORMÁNYZATIKIADÁSOK:ÓVODAIKIADÁSOK!C45)</f>
        <v>0</v>
      </c>
      <c r="D45" s="47">
        <f>SUM(ÖNKORMÁNYZATIKIADÁSOK:ÓVODAIKIADÁSOK!D45)</f>
        <v>0</v>
      </c>
    </row>
    <row r="46" spans="1:4" x14ac:dyDescent="0.25">
      <c r="A46" s="3" t="s">
        <v>334</v>
      </c>
      <c r="B46" s="21" t="s">
        <v>92</v>
      </c>
      <c r="C46" s="47">
        <f>SUM(ÖNKORMÁNYZATIKIADÁSOK:ÓVODAIKIADÁSOK!C46)</f>
        <v>0</v>
      </c>
      <c r="D46" s="47">
        <f>SUM(ÖNKORMÁNYZATIKIADÁSOK:ÓVODAIKIADÁSOK!D46)</f>
        <v>0</v>
      </c>
    </row>
    <row r="47" spans="1:4" x14ac:dyDescent="0.25">
      <c r="A47" s="3" t="s">
        <v>335</v>
      </c>
      <c r="B47" s="21" t="s">
        <v>93</v>
      </c>
      <c r="C47" s="47">
        <f>SUM(ÖNKORMÁNYZATIKIADÁSOK:ÓVODAIKIADÁSOK!C47)</f>
        <v>0</v>
      </c>
      <c r="D47" s="47">
        <f>SUM(ÖNKORMÁNYZATIKIADÁSOK:ÓVODAIKIADÁSOK!D47)</f>
        <v>0</v>
      </c>
    </row>
    <row r="48" spans="1:4" x14ac:dyDescent="0.25">
      <c r="A48" s="3" t="s">
        <v>94</v>
      </c>
      <c r="B48" s="21" t="s">
        <v>95</v>
      </c>
      <c r="C48" s="47">
        <f>SUM(ÖNKORMÁNYZATIKIADÁSOK:ÓVODAIKIADÁSOK!C48)</f>
        <v>0</v>
      </c>
      <c r="D48" s="47">
        <f>SUM(ÖNKORMÁNYZATIKIADÁSOK:ÓVODAIKIADÁSOK!D48)</f>
        <v>1</v>
      </c>
    </row>
    <row r="49" spans="1:4" s="45" customFormat="1" x14ac:dyDescent="0.25">
      <c r="A49" s="5" t="s">
        <v>313</v>
      </c>
      <c r="B49" s="24" t="s">
        <v>96</v>
      </c>
      <c r="C49" s="75">
        <f>SUM(ÖNKORMÁNYZATIKIADÁSOK:ÓVODAIKIADÁSOK!C49)</f>
        <v>7819</v>
      </c>
      <c r="D49" s="75">
        <f>SUM(ÖNKORMÁNYZATIKIADÁSOK:ÓVODAIKIADÁSOK!D49)</f>
        <v>8819</v>
      </c>
    </row>
    <row r="50" spans="1:4" s="45" customFormat="1" x14ac:dyDescent="0.25">
      <c r="A50" s="30" t="s">
        <v>314</v>
      </c>
      <c r="B50" s="38" t="s">
        <v>97</v>
      </c>
      <c r="C50" s="75">
        <f>SUM(ÖNKORMÁNYZATIKIADÁSOK:ÓVODAIKIADÁSOK!C50)</f>
        <v>39998</v>
      </c>
      <c r="D50" s="75">
        <f>SUM(ÖNKORMÁNYZATIKIADÁSOK:ÓVODAIKIADÁSOK!D50)</f>
        <v>44998</v>
      </c>
    </row>
    <row r="51" spans="1:4" x14ac:dyDescent="0.25">
      <c r="A51" s="9" t="s">
        <v>98</v>
      </c>
      <c r="B51" s="21" t="s">
        <v>99</v>
      </c>
      <c r="C51" s="47">
        <f>SUM(ÖNKORMÁNYZATIKIADÁSOK:ÓVODAIKIADÁSOK!C51)</f>
        <v>0</v>
      </c>
      <c r="D51" s="47">
        <f>SUM(ÖNKORMÁNYZATIKIADÁSOK:ÓVODAIKIADÁSOK!D51)</f>
        <v>0</v>
      </c>
    </row>
    <row r="52" spans="1:4" x14ac:dyDescent="0.25">
      <c r="A52" s="9" t="s">
        <v>315</v>
      </c>
      <c r="B52" s="21" t="s">
        <v>100</v>
      </c>
      <c r="C52" s="47">
        <f>SUM(ÖNKORMÁNYZATIKIADÁSOK:ÓVODAIKIADÁSOK!C52)</f>
        <v>200</v>
      </c>
      <c r="D52" s="47">
        <f>SUM(ÖNKORMÁNYZATIKIADÁSOK:ÓVODAIKIADÁSOK!D52)</f>
        <v>200</v>
      </c>
    </row>
    <row r="53" spans="1:4" x14ac:dyDescent="0.25">
      <c r="A53" s="12" t="s">
        <v>336</v>
      </c>
      <c r="B53" s="21" t="s">
        <v>101</v>
      </c>
      <c r="C53" s="47">
        <f>SUM(ÖNKORMÁNYZATIKIADÁSOK:ÓVODAIKIADÁSOK!C53)</f>
        <v>0</v>
      </c>
      <c r="D53" s="47">
        <f>SUM(ÖNKORMÁNYZATIKIADÁSOK:ÓVODAIKIADÁSOK!D53)</f>
        <v>0</v>
      </c>
    </row>
    <row r="54" spans="1:4" x14ac:dyDescent="0.25">
      <c r="A54" s="12" t="s">
        <v>337</v>
      </c>
      <c r="B54" s="21" t="s">
        <v>102</v>
      </c>
      <c r="C54" s="47">
        <f>SUM(ÖNKORMÁNYZATIKIADÁSOK:ÓVODAIKIADÁSOK!C54)</f>
        <v>160</v>
      </c>
      <c r="D54" s="47">
        <f>SUM(ÖNKORMÁNYZATIKIADÁSOK:ÓVODAIKIADÁSOK!D54)</f>
        <v>160</v>
      </c>
    </row>
    <row r="55" spans="1:4" x14ac:dyDescent="0.25">
      <c r="A55" s="12" t="s">
        <v>338</v>
      </c>
      <c r="B55" s="21" t="s">
        <v>103</v>
      </c>
      <c r="C55" s="47">
        <f>SUM(ÖNKORMÁNYZATIKIADÁSOK:ÓVODAIKIADÁSOK!C55)</f>
        <v>1000</v>
      </c>
      <c r="D55" s="47">
        <f>SUM(ÖNKORMÁNYZATIKIADÁSOK:ÓVODAIKIADÁSOK!D55)</f>
        <v>1000</v>
      </c>
    </row>
    <row r="56" spans="1:4" x14ac:dyDescent="0.25">
      <c r="A56" s="9" t="s">
        <v>339</v>
      </c>
      <c r="B56" s="21" t="s">
        <v>104</v>
      </c>
      <c r="C56" s="47">
        <f>SUM(ÖNKORMÁNYZATIKIADÁSOK:ÓVODAIKIADÁSOK!C56)</f>
        <v>440</v>
      </c>
      <c r="D56" s="47">
        <f>SUM(ÖNKORMÁNYZATIKIADÁSOK:ÓVODAIKIADÁSOK!D56)</f>
        <v>440</v>
      </c>
    </row>
    <row r="57" spans="1:4" x14ac:dyDescent="0.25">
      <c r="A57" s="9" t="s">
        <v>340</v>
      </c>
      <c r="B57" s="21" t="s">
        <v>105</v>
      </c>
      <c r="C57" s="47">
        <f>SUM(ÖNKORMÁNYZATIKIADÁSOK:ÓVODAIKIADÁSOK!C57)</f>
        <v>400</v>
      </c>
      <c r="D57" s="47">
        <f>SUM(ÖNKORMÁNYZATIKIADÁSOK:ÓVODAIKIADÁSOK!D57)</f>
        <v>400</v>
      </c>
    </row>
    <row r="58" spans="1:4" x14ac:dyDescent="0.25">
      <c r="A58" s="9" t="s">
        <v>341</v>
      </c>
      <c r="B58" s="21" t="s">
        <v>106</v>
      </c>
      <c r="C58" s="47">
        <f>SUM(ÖNKORMÁNYZATIKIADÁSOK:ÓVODAIKIADÁSOK!C58)</f>
        <v>1100</v>
      </c>
      <c r="D58" s="47">
        <f>SUM(ÖNKORMÁNYZATIKIADÁSOK:ÓVODAIKIADÁSOK!D58)</f>
        <v>1100</v>
      </c>
    </row>
    <row r="59" spans="1:4" s="45" customFormat="1" x14ac:dyDescent="0.25">
      <c r="A59" s="35" t="s">
        <v>316</v>
      </c>
      <c r="B59" s="38" t="s">
        <v>107</v>
      </c>
      <c r="C59" s="75">
        <f>SUM(ÖNKORMÁNYZATIKIADÁSOK:ÓVODAIKIADÁSOK!C59)</f>
        <v>3300</v>
      </c>
      <c r="D59" s="75">
        <f>SUM(ÖNKORMÁNYZATIKIADÁSOK:ÓVODAIKIADÁSOK!D59)</f>
        <v>3300</v>
      </c>
    </row>
    <row r="60" spans="1:4" x14ac:dyDescent="0.25">
      <c r="A60" s="8" t="s">
        <v>342</v>
      </c>
      <c r="B60" s="21" t="s">
        <v>108</v>
      </c>
      <c r="C60" s="47">
        <f>SUM(ÖNKORMÁNYZATIKIADÁSOK:ÓVODAIKIADÁSOK!C60)</f>
        <v>0</v>
      </c>
      <c r="D60" s="47">
        <f>SUM(ÖNKORMÁNYZATIKIADÁSOK:ÓVODAIKIADÁSOK!D60)</f>
        <v>0</v>
      </c>
    </row>
    <row r="61" spans="1:4" x14ac:dyDescent="0.25">
      <c r="A61" s="8" t="s">
        <v>109</v>
      </c>
      <c r="B61" s="21" t="s">
        <v>110</v>
      </c>
      <c r="C61" s="47">
        <f>SUM(ÖNKORMÁNYZATIKIADÁSOK:ÓVODAIKIADÁSOK!C61)</f>
        <v>0</v>
      </c>
      <c r="D61" s="47">
        <f>SUM(ÖNKORMÁNYZATIKIADÁSOK:ÓVODAIKIADÁSOK!D61)</f>
        <v>1660</v>
      </c>
    </row>
    <row r="62" spans="1:4" ht="30" x14ac:dyDescent="0.25">
      <c r="A62" s="8" t="s">
        <v>111</v>
      </c>
      <c r="B62" s="21" t="s">
        <v>112</v>
      </c>
      <c r="C62" s="47">
        <f>SUM(ÖNKORMÁNYZATIKIADÁSOK:ÓVODAIKIADÁSOK!C62)</f>
        <v>0</v>
      </c>
      <c r="D62" s="47">
        <f>SUM(ÖNKORMÁNYZATIKIADÁSOK:ÓVODAIKIADÁSOK!D62)</f>
        <v>0</v>
      </c>
    </row>
    <row r="63" spans="1:4" ht="30" x14ac:dyDescent="0.25">
      <c r="A63" s="8" t="s">
        <v>317</v>
      </c>
      <c r="B63" s="21" t="s">
        <v>113</v>
      </c>
      <c r="C63" s="47">
        <f>SUM(ÖNKORMÁNYZATIKIADÁSOK:ÓVODAIKIADÁSOK!C63)</f>
        <v>0</v>
      </c>
      <c r="D63" s="47">
        <f>SUM(ÖNKORMÁNYZATIKIADÁSOK:ÓVODAIKIADÁSOK!D63)</f>
        <v>0</v>
      </c>
    </row>
    <row r="64" spans="1:4" ht="30" x14ac:dyDescent="0.25">
      <c r="A64" s="8" t="s">
        <v>343</v>
      </c>
      <c r="B64" s="21" t="s">
        <v>114</v>
      </c>
      <c r="C64" s="47">
        <f>SUM(ÖNKORMÁNYZATIKIADÁSOK:ÓVODAIKIADÁSOK!C64)</f>
        <v>0</v>
      </c>
      <c r="D64" s="47">
        <f>SUM(ÖNKORMÁNYZATIKIADÁSOK:ÓVODAIKIADÁSOK!D64)</f>
        <v>0</v>
      </c>
    </row>
    <row r="65" spans="1:4" x14ac:dyDescent="0.25">
      <c r="A65" s="8" t="s">
        <v>318</v>
      </c>
      <c r="B65" s="21" t="s">
        <v>115</v>
      </c>
      <c r="C65" s="47">
        <f>SUM(ÖNKORMÁNYZATIKIADÁSOK:ÓVODAIKIADÁSOK!C65)</f>
        <v>2150</v>
      </c>
      <c r="D65" s="47">
        <f>SUM(ÖNKORMÁNYZATIKIADÁSOK:ÓVODAIKIADÁSOK!D65)</f>
        <v>490</v>
      </c>
    </row>
    <row r="66" spans="1:4" ht="30" x14ac:dyDescent="0.25">
      <c r="A66" s="8" t="s">
        <v>344</v>
      </c>
      <c r="B66" s="21" t="s">
        <v>116</v>
      </c>
      <c r="C66" s="47">
        <f>SUM(ÖNKORMÁNYZATIKIADÁSOK:ÓVODAIKIADÁSOK!C66)</f>
        <v>0</v>
      </c>
      <c r="D66" s="47">
        <f>SUM(ÖNKORMÁNYZATIKIADÁSOK:ÓVODAIKIADÁSOK!D66)</f>
        <v>0</v>
      </c>
    </row>
    <row r="67" spans="1:4" ht="30" x14ac:dyDescent="0.25">
      <c r="A67" s="8" t="s">
        <v>345</v>
      </c>
      <c r="B67" s="21" t="s">
        <v>117</v>
      </c>
      <c r="C67" s="47">
        <f>SUM(ÖNKORMÁNYZATIKIADÁSOK:ÓVODAIKIADÁSOK!C67)</f>
        <v>0</v>
      </c>
      <c r="D67" s="47">
        <f>SUM(ÖNKORMÁNYZATIKIADÁSOK:ÓVODAIKIADÁSOK!D67)</f>
        <v>0</v>
      </c>
    </row>
    <row r="68" spans="1:4" x14ac:dyDescent="0.25">
      <c r="A68" s="8" t="s">
        <v>118</v>
      </c>
      <c r="B68" s="21" t="s">
        <v>119</v>
      </c>
      <c r="C68" s="47">
        <f>SUM(ÖNKORMÁNYZATIKIADÁSOK:ÓVODAIKIADÁSOK!C68)</f>
        <v>0</v>
      </c>
      <c r="D68" s="47">
        <f>SUM(ÖNKORMÁNYZATIKIADÁSOK:ÓVODAIKIADÁSOK!D68)</f>
        <v>0</v>
      </c>
    </row>
    <row r="69" spans="1:4" x14ac:dyDescent="0.25">
      <c r="A69" s="13" t="s">
        <v>120</v>
      </c>
      <c r="B69" s="21" t="s">
        <v>121</v>
      </c>
      <c r="C69" s="47">
        <f>SUM(ÖNKORMÁNYZATIKIADÁSOK:ÓVODAIKIADÁSOK!C69)</f>
        <v>0</v>
      </c>
      <c r="D69" s="47">
        <f>SUM(ÖNKORMÁNYZATIKIADÁSOK:ÓVODAIKIADÁSOK!D69)</f>
        <v>0</v>
      </c>
    </row>
    <row r="70" spans="1:4" x14ac:dyDescent="0.25">
      <c r="A70" s="8" t="s">
        <v>346</v>
      </c>
      <c r="B70" s="21" t="s">
        <v>122</v>
      </c>
      <c r="C70" s="47">
        <f>SUM(ÖNKORMÁNYZATIKIADÁSOK:ÓVODAIKIADÁSOK!C70)</f>
        <v>11480</v>
      </c>
      <c r="D70" s="47">
        <f>SUM(ÖNKORMÁNYZATIKIADÁSOK:ÓVODAIKIADÁSOK!D70)</f>
        <v>11480</v>
      </c>
    </row>
    <row r="71" spans="1:4" x14ac:dyDescent="0.25">
      <c r="A71" s="13" t="s">
        <v>429</v>
      </c>
      <c r="B71" s="21" t="s">
        <v>123</v>
      </c>
      <c r="C71" s="47">
        <f>SUM(ÖNKORMÁNYZATIKIADÁSOK:ÓVODAIKIADÁSOK!C71)</f>
        <v>0</v>
      </c>
      <c r="D71" s="47">
        <f>SUM(ÖNKORMÁNYZATIKIADÁSOK:ÓVODAIKIADÁSOK!D71)</f>
        <v>0</v>
      </c>
    </row>
    <row r="72" spans="1:4" x14ac:dyDescent="0.25">
      <c r="A72" s="13" t="s">
        <v>430</v>
      </c>
      <c r="B72" s="21" t="s">
        <v>123</v>
      </c>
      <c r="C72" s="47">
        <f>SUM(ÖNKORMÁNYZATIKIADÁSOK:ÓVODAIKIADÁSOK!C72)</f>
        <v>0</v>
      </c>
      <c r="D72" s="47">
        <f>SUM(ÖNKORMÁNYZATIKIADÁSOK:ÓVODAIKIADÁSOK!D72)</f>
        <v>0</v>
      </c>
    </row>
    <row r="73" spans="1:4" s="45" customFormat="1" x14ac:dyDescent="0.25">
      <c r="A73" s="35" t="s">
        <v>319</v>
      </c>
      <c r="B73" s="38" t="s">
        <v>124</v>
      </c>
      <c r="C73" s="75">
        <f>SUM(ÖNKORMÁNYZATIKIADÁSOK:ÓVODAIKIADÁSOK!C73)</f>
        <v>13630</v>
      </c>
      <c r="D73" s="75">
        <f>SUM(ÖNKORMÁNYZATIKIADÁSOK:ÓVODAIKIADÁSOK!D73)</f>
        <v>13630</v>
      </c>
    </row>
    <row r="74" spans="1:4" s="45" customFormat="1" ht="15.75" x14ac:dyDescent="0.25">
      <c r="A74" s="79" t="s">
        <v>422</v>
      </c>
      <c r="B74" s="72"/>
      <c r="C74" s="80"/>
      <c r="D74" s="80"/>
    </row>
    <row r="75" spans="1:4" x14ac:dyDescent="0.25">
      <c r="A75" s="25" t="s">
        <v>125</v>
      </c>
      <c r="B75" s="21" t="s">
        <v>126</v>
      </c>
      <c r="C75" s="47">
        <f>SUM(ÖNKORMÁNYZATIKIADÁSOK:ÓVODAIKIADÁSOK!C75)</f>
        <v>0</v>
      </c>
      <c r="D75" s="47">
        <f>SUM(ÖNKORMÁNYZATIKIADÁSOK:ÓVODAIKIADÁSOK!D75)</f>
        <v>0</v>
      </c>
    </row>
    <row r="76" spans="1:4" x14ac:dyDescent="0.25">
      <c r="A76" s="25" t="s">
        <v>347</v>
      </c>
      <c r="B76" s="21" t="s">
        <v>127</v>
      </c>
      <c r="C76" s="47">
        <f>SUM(ÖNKORMÁNYZATIKIADÁSOK:ÓVODAIKIADÁSOK!C76)</f>
        <v>0</v>
      </c>
      <c r="D76" s="47">
        <f>SUM(ÖNKORMÁNYZATIKIADÁSOK:ÓVODAIKIADÁSOK!D76)</f>
        <v>0</v>
      </c>
    </row>
    <row r="77" spans="1:4" x14ac:dyDescent="0.25">
      <c r="A77" s="25" t="s">
        <v>128</v>
      </c>
      <c r="B77" s="21" t="s">
        <v>129</v>
      </c>
      <c r="C77" s="47">
        <f>SUM(ÖNKORMÁNYZATIKIADÁSOK:ÓVODAIKIADÁSOK!C77)</f>
        <v>150</v>
      </c>
      <c r="D77" s="47">
        <f>SUM(ÖNKORMÁNYZATIKIADÁSOK:ÓVODAIKIADÁSOK!D77)</f>
        <v>150</v>
      </c>
    </row>
    <row r="78" spans="1:4" x14ac:dyDescent="0.25">
      <c r="A78" s="25" t="s">
        <v>130</v>
      </c>
      <c r="B78" s="21" t="s">
        <v>131</v>
      </c>
      <c r="C78" s="47">
        <f>SUM(ÖNKORMÁNYZATIKIADÁSOK:ÓVODAIKIADÁSOK!C78)</f>
        <v>3356</v>
      </c>
      <c r="D78" s="47">
        <f>SUM(ÖNKORMÁNYZATIKIADÁSOK:ÓVODAIKIADÁSOK!D78)</f>
        <v>3356</v>
      </c>
    </row>
    <row r="79" spans="1:4" x14ac:dyDescent="0.25">
      <c r="A79" s="4" t="s">
        <v>132</v>
      </c>
      <c r="B79" s="21" t="s">
        <v>133</v>
      </c>
      <c r="C79" s="47">
        <f>SUM(ÖNKORMÁNYZATIKIADÁSOK:ÓVODAIKIADÁSOK!C79)</f>
        <v>0</v>
      </c>
      <c r="D79" s="47">
        <f>SUM(ÖNKORMÁNYZATIKIADÁSOK:ÓVODAIKIADÁSOK!D79)</f>
        <v>0</v>
      </c>
    </row>
    <row r="80" spans="1:4" x14ac:dyDescent="0.25">
      <c r="A80" s="4" t="s">
        <v>134</v>
      </c>
      <c r="B80" s="21" t="s">
        <v>135</v>
      </c>
      <c r="C80" s="47">
        <f>SUM(ÖNKORMÁNYZATIKIADÁSOK:ÓVODAIKIADÁSOK!C80)</f>
        <v>0</v>
      </c>
      <c r="D80" s="47">
        <f>SUM(ÖNKORMÁNYZATIKIADÁSOK:ÓVODAIKIADÁSOK!D80)</f>
        <v>0</v>
      </c>
    </row>
    <row r="81" spans="1:4" x14ac:dyDescent="0.25">
      <c r="A81" s="4" t="s">
        <v>136</v>
      </c>
      <c r="B81" s="21" t="s">
        <v>137</v>
      </c>
      <c r="C81" s="47">
        <f>SUM(ÖNKORMÁNYZATIKIADÁSOK:ÓVODAIKIADÁSOK!C81)</f>
        <v>904</v>
      </c>
      <c r="D81" s="47">
        <f>SUM(ÖNKORMÁNYZATIKIADÁSOK:ÓVODAIKIADÁSOK!D81)</f>
        <v>904</v>
      </c>
    </row>
    <row r="82" spans="1:4" s="45" customFormat="1" x14ac:dyDescent="0.25">
      <c r="A82" s="36" t="s">
        <v>320</v>
      </c>
      <c r="B82" s="38" t="s">
        <v>138</v>
      </c>
      <c r="C82" s="75">
        <f>SUM(ÖNKORMÁNYZATIKIADÁSOK:ÓVODAIKIADÁSOK!C82)</f>
        <v>4410</v>
      </c>
      <c r="D82" s="75">
        <f>SUM(ÖNKORMÁNYZATIKIADÁSOK:ÓVODAIKIADÁSOK!D82)</f>
        <v>4410</v>
      </c>
    </row>
    <row r="83" spans="1:4" x14ac:dyDescent="0.25">
      <c r="A83" s="9" t="s">
        <v>139</v>
      </c>
      <c r="B83" s="21" t="s">
        <v>140</v>
      </c>
      <c r="C83" s="47">
        <f>SUM(ÖNKORMÁNYZATIKIADÁSOK:ÓVODAIKIADÁSOK!C83)</f>
        <v>1413</v>
      </c>
      <c r="D83" s="47">
        <f>SUM(ÖNKORMÁNYZATIKIADÁSOK:ÓVODAIKIADÁSOK!D83)</f>
        <v>11413</v>
      </c>
    </row>
    <row r="84" spans="1:4" x14ac:dyDescent="0.25">
      <c r="A84" s="9" t="s">
        <v>141</v>
      </c>
      <c r="B84" s="21" t="s">
        <v>142</v>
      </c>
      <c r="C84" s="47">
        <f>SUM(ÖNKORMÁNYZATIKIADÁSOK:ÓVODAIKIADÁSOK!C84)</f>
        <v>0</v>
      </c>
      <c r="D84" s="47">
        <f>SUM(ÖNKORMÁNYZATIKIADÁSOK:ÓVODAIKIADÁSOK!D84)</f>
        <v>0</v>
      </c>
    </row>
    <row r="85" spans="1:4" x14ac:dyDescent="0.25">
      <c r="A85" s="9" t="s">
        <v>143</v>
      </c>
      <c r="B85" s="21" t="s">
        <v>144</v>
      </c>
      <c r="C85" s="47">
        <f>SUM(ÖNKORMÁNYZATIKIADÁSOK:ÓVODAIKIADÁSOK!C85)</f>
        <v>0</v>
      </c>
      <c r="D85" s="47">
        <f>SUM(ÖNKORMÁNYZATIKIADÁSOK:ÓVODAIKIADÁSOK!D85)</f>
        <v>0</v>
      </c>
    </row>
    <row r="86" spans="1:4" x14ac:dyDescent="0.25">
      <c r="A86" s="9" t="s">
        <v>145</v>
      </c>
      <c r="B86" s="21" t="s">
        <v>146</v>
      </c>
      <c r="C86" s="47">
        <f>SUM(ÖNKORMÁNYZATIKIADÁSOK:ÓVODAIKIADÁSOK!C86)</f>
        <v>387</v>
      </c>
      <c r="D86" s="47">
        <f>SUM(ÖNKORMÁNYZATIKIADÁSOK:ÓVODAIKIADÁSOK!D86)</f>
        <v>3087</v>
      </c>
    </row>
    <row r="87" spans="1:4" s="45" customFormat="1" x14ac:dyDescent="0.25">
      <c r="A87" s="35" t="s">
        <v>321</v>
      </c>
      <c r="B87" s="38" t="s">
        <v>147</v>
      </c>
      <c r="C87" s="75">
        <f>SUM(ÖNKORMÁNYZATIKIADÁSOK:ÓVODAIKIADÁSOK!C87)</f>
        <v>1800</v>
      </c>
      <c r="D87" s="75">
        <f>SUM(ÖNKORMÁNYZATIKIADÁSOK:ÓVODAIKIADÁSOK!D87)</f>
        <v>14500</v>
      </c>
    </row>
    <row r="88" spans="1:4" ht="30" x14ac:dyDescent="0.25">
      <c r="A88" s="9" t="s">
        <v>148</v>
      </c>
      <c r="B88" s="21" t="s">
        <v>149</v>
      </c>
      <c r="C88" s="47">
        <f>SUM(ÖNKORMÁNYZATIKIADÁSOK:ÓVODAIKIADÁSOK!C88)</f>
        <v>0</v>
      </c>
      <c r="D88" s="47">
        <f>SUM(ÖNKORMÁNYZATIKIADÁSOK:ÓVODAIKIADÁSOK!D88)</f>
        <v>0</v>
      </c>
    </row>
    <row r="89" spans="1:4" ht="30" x14ac:dyDescent="0.25">
      <c r="A89" s="9" t="s">
        <v>348</v>
      </c>
      <c r="B89" s="21" t="s">
        <v>150</v>
      </c>
      <c r="C89" s="47">
        <f>SUM(ÖNKORMÁNYZATIKIADÁSOK:ÓVODAIKIADÁSOK!C89)</f>
        <v>0</v>
      </c>
      <c r="D89" s="47">
        <f>SUM(ÖNKORMÁNYZATIKIADÁSOK:ÓVODAIKIADÁSOK!D89)</f>
        <v>0</v>
      </c>
    </row>
    <row r="90" spans="1:4" ht="30" x14ac:dyDescent="0.25">
      <c r="A90" s="9" t="s">
        <v>349</v>
      </c>
      <c r="B90" s="21" t="s">
        <v>151</v>
      </c>
      <c r="C90" s="47">
        <f>SUM(ÖNKORMÁNYZATIKIADÁSOK:ÓVODAIKIADÁSOK!C90)</f>
        <v>0</v>
      </c>
      <c r="D90" s="47">
        <f>SUM(ÖNKORMÁNYZATIKIADÁSOK:ÓVODAIKIADÁSOK!D90)</f>
        <v>0</v>
      </c>
    </row>
    <row r="91" spans="1:4" x14ac:dyDescent="0.25">
      <c r="A91" s="9" t="s">
        <v>350</v>
      </c>
      <c r="B91" s="21" t="s">
        <v>152</v>
      </c>
      <c r="C91" s="47">
        <f>SUM(ÖNKORMÁNYZATIKIADÁSOK:ÓVODAIKIADÁSOK!C91)</f>
        <v>0</v>
      </c>
      <c r="D91" s="47">
        <f>SUM(ÖNKORMÁNYZATIKIADÁSOK:ÓVODAIKIADÁSOK!D91)</f>
        <v>0</v>
      </c>
    </row>
    <row r="92" spans="1:4" ht="30" x14ac:dyDescent="0.25">
      <c r="A92" s="9" t="s">
        <v>351</v>
      </c>
      <c r="B92" s="21" t="s">
        <v>153</v>
      </c>
      <c r="C92" s="47">
        <f>SUM(ÖNKORMÁNYZATIKIADÁSOK:ÓVODAIKIADÁSOK!C92)</f>
        <v>0</v>
      </c>
      <c r="D92" s="47">
        <f>SUM(ÖNKORMÁNYZATIKIADÁSOK:ÓVODAIKIADÁSOK!D92)</f>
        <v>0</v>
      </c>
    </row>
    <row r="93" spans="1:4" ht="30" x14ac:dyDescent="0.25">
      <c r="A93" s="9" t="s">
        <v>352</v>
      </c>
      <c r="B93" s="21" t="s">
        <v>154</v>
      </c>
      <c r="C93" s="47">
        <f>SUM(ÖNKORMÁNYZATIKIADÁSOK:ÓVODAIKIADÁSOK!C93)</f>
        <v>0</v>
      </c>
      <c r="D93" s="47">
        <f>SUM(ÖNKORMÁNYZATIKIADÁSOK:ÓVODAIKIADÁSOK!D93)</f>
        <v>0</v>
      </c>
    </row>
    <row r="94" spans="1:4" x14ac:dyDescent="0.25">
      <c r="A94" s="9" t="s">
        <v>155</v>
      </c>
      <c r="B94" s="21" t="s">
        <v>156</v>
      </c>
      <c r="C94" s="47">
        <f>SUM(ÖNKORMÁNYZATIKIADÁSOK:ÓVODAIKIADÁSOK!C94)</f>
        <v>0</v>
      </c>
      <c r="D94" s="47">
        <f>SUM(ÖNKORMÁNYZATIKIADÁSOK:ÓVODAIKIADÁSOK!D94)</f>
        <v>0</v>
      </c>
    </row>
    <row r="95" spans="1:4" x14ac:dyDescent="0.25">
      <c r="A95" s="9" t="s">
        <v>353</v>
      </c>
      <c r="B95" s="21" t="s">
        <v>157</v>
      </c>
      <c r="C95" s="47">
        <f>SUM(ÖNKORMÁNYZATIKIADÁSOK:ÓVODAIKIADÁSOK!C95)</f>
        <v>0</v>
      </c>
      <c r="D95" s="47">
        <f>SUM(ÖNKORMÁNYZATIKIADÁSOK:ÓVODAIKIADÁSOK!D95)</f>
        <v>0</v>
      </c>
    </row>
    <row r="96" spans="1:4" x14ac:dyDescent="0.25">
      <c r="A96" s="35" t="s">
        <v>322</v>
      </c>
      <c r="B96" s="38" t="s">
        <v>158</v>
      </c>
      <c r="C96" s="75">
        <f>SUM(ÖNKORMÁNYZATIKIADÁSOK:ÓVODAIKIADÁSOK!C96)</f>
        <v>0</v>
      </c>
      <c r="D96" s="75">
        <f>SUM(ÖNKORMÁNYZATIKIADÁSOK:ÓVODAIKIADÁSOK!D96)</f>
        <v>0</v>
      </c>
    </row>
    <row r="97" spans="1:23" ht="15.75" x14ac:dyDescent="0.25">
      <c r="A97" s="39" t="s">
        <v>421</v>
      </c>
      <c r="B97" s="72"/>
      <c r="C97" s="80"/>
      <c r="D97" s="80"/>
    </row>
    <row r="98" spans="1:23" s="45" customFormat="1" ht="15.75" x14ac:dyDescent="0.25">
      <c r="A98" s="26" t="s">
        <v>361</v>
      </c>
      <c r="B98" s="27" t="s">
        <v>159</v>
      </c>
      <c r="C98" s="81">
        <f>SUM(ÖNKORMÁNYZATIKIADÁSOK:ÓVODAIKIADÁSOK!C98)</f>
        <v>119074</v>
      </c>
      <c r="D98" s="81">
        <f>SUM(ÖNKORMÁNYZATIKIADÁSOK:ÓVODAIKIADÁSOK!D98)</f>
        <v>136774</v>
      </c>
    </row>
    <row r="99" spans="1:23" x14ac:dyDescent="0.25">
      <c r="A99" s="9" t="s">
        <v>354</v>
      </c>
      <c r="B99" s="3" t="s">
        <v>160</v>
      </c>
      <c r="C99" s="47">
        <f>SUM(ÖNKORMÁNYZATIKIADÁSOK:ÓVODAIKIADÁSOK!C99)</f>
        <v>0</v>
      </c>
      <c r="D99" s="47">
        <f>SUM(ÖNKORMÁNYZATIKIADÁSOK:ÓVODAIKIADÁSOK!D99)</f>
        <v>0</v>
      </c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15"/>
      <c r="W99" s="15"/>
    </row>
    <row r="100" spans="1:23" x14ac:dyDescent="0.25">
      <c r="A100" s="9" t="s">
        <v>161</v>
      </c>
      <c r="B100" s="3" t="s">
        <v>162</v>
      </c>
      <c r="C100" s="47">
        <f>SUM(ÖNKORMÁNYZATIKIADÁSOK:ÓVODAIKIADÁSOK!C100)</f>
        <v>0</v>
      </c>
      <c r="D100" s="47">
        <f>SUM(ÖNKORMÁNYZATIKIADÁSOK:ÓVODAIKIADÁSOK!D100)</f>
        <v>0</v>
      </c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15"/>
      <c r="W100" s="15"/>
    </row>
    <row r="101" spans="1:23" x14ac:dyDescent="0.25">
      <c r="A101" s="9" t="s">
        <v>355</v>
      </c>
      <c r="B101" s="3" t="s">
        <v>163</v>
      </c>
      <c r="C101" s="47">
        <f>SUM(ÖNKORMÁNYZATIKIADÁSOK:ÓVODAIKIADÁSOK!C101)</f>
        <v>0</v>
      </c>
      <c r="D101" s="47">
        <f>SUM(ÖNKORMÁNYZATIKIADÁSOK:ÓVODAIKIADÁSOK!D101)</f>
        <v>0</v>
      </c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15"/>
      <c r="W101" s="15"/>
    </row>
    <row r="102" spans="1:23" s="45" customFormat="1" x14ac:dyDescent="0.25">
      <c r="A102" s="11" t="s">
        <v>323</v>
      </c>
      <c r="B102" s="5" t="s">
        <v>164</v>
      </c>
      <c r="C102" s="75">
        <f>SUM(ÖNKORMÁNYZATIKIADÁSOK:ÓVODAIKIADÁSOK!C102)</f>
        <v>0</v>
      </c>
      <c r="D102" s="75">
        <f>SUM(ÖNKORMÁNYZATIKIADÁSOK:ÓVODAIKIADÁSOK!D102)</f>
        <v>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63"/>
      <c r="W102" s="63"/>
    </row>
    <row r="103" spans="1:23" x14ac:dyDescent="0.25">
      <c r="A103" s="28" t="s">
        <v>356</v>
      </c>
      <c r="B103" s="3" t="s">
        <v>165</v>
      </c>
      <c r="C103" s="47">
        <f>SUM(ÖNKORMÁNYZATIKIADÁSOK:ÓVODAIKIADÁSOK!C103)</f>
        <v>0</v>
      </c>
      <c r="D103" s="47">
        <f>SUM(ÖNKORMÁNYZATIKIADÁSOK:ÓVODAIKIADÁSOK!D103)</f>
        <v>0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5"/>
      <c r="W103" s="15"/>
    </row>
    <row r="104" spans="1:23" x14ac:dyDescent="0.25">
      <c r="A104" s="28" t="s">
        <v>326</v>
      </c>
      <c r="B104" s="3" t="s">
        <v>166</v>
      </c>
      <c r="C104" s="47">
        <f>SUM(ÖNKORMÁNYZATIKIADÁSOK:ÓVODAIKIADÁSOK!C104)</f>
        <v>0</v>
      </c>
      <c r="D104" s="47">
        <f>SUM(ÖNKORMÁNYZATIKIADÁSOK:ÓVODAIKIADÁSOK!D104)</f>
        <v>0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5"/>
      <c r="W104" s="15"/>
    </row>
    <row r="105" spans="1:23" x14ac:dyDescent="0.25">
      <c r="A105" s="9" t="s">
        <v>167</v>
      </c>
      <c r="B105" s="3" t="s">
        <v>168</v>
      </c>
      <c r="C105" s="47">
        <f>SUM(ÖNKORMÁNYZATIKIADÁSOK:ÓVODAIKIADÁSOK!C105)</f>
        <v>0</v>
      </c>
      <c r="D105" s="47">
        <f>SUM(ÖNKORMÁNYZATIKIADÁSOK:ÓVODAIKIADÁSOK!D105)</f>
        <v>0</v>
      </c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15"/>
      <c r="W105" s="15"/>
    </row>
    <row r="106" spans="1:23" x14ac:dyDescent="0.25">
      <c r="A106" s="9" t="s">
        <v>357</v>
      </c>
      <c r="B106" s="3" t="s">
        <v>169</v>
      </c>
      <c r="C106" s="47">
        <f>SUM(ÖNKORMÁNYZATIKIADÁSOK:ÓVODAIKIADÁSOK!C106)</f>
        <v>0</v>
      </c>
      <c r="D106" s="47">
        <f>SUM(ÖNKORMÁNYZATIKIADÁSOK:ÓVODAIKIADÁSOK!D106)</f>
        <v>0</v>
      </c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15"/>
      <c r="W106" s="15"/>
    </row>
    <row r="107" spans="1:23" s="45" customFormat="1" x14ac:dyDescent="0.25">
      <c r="A107" s="10" t="s">
        <v>324</v>
      </c>
      <c r="B107" s="5" t="s">
        <v>170</v>
      </c>
      <c r="C107" s="75">
        <f>SUM(ÖNKORMÁNYZATIKIADÁSOK:ÓVODAIKIADÁSOK!C107)</f>
        <v>0</v>
      </c>
      <c r="D107" s="75">
        <f>SUM(ÖNKORMÁNYZATIKIADÁSOK:ÓVODAIKIADÁSOK!D107)</f>
        <v>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63"/>
      <c r="W107" s="63"/>
    </row>
    <row r="108" spans="1:23" x14ac:dyDescent="0.25">
      <c r="A108" s="28" t="s">
        <v>171</v>
      </c>
      <c r="B108" s="3" t="s">
        <v>172</v>
      </c>
      <c r="C108" s="47">
        <f>SUM(ÖNKORMÁNYZATIKIADÁSOK:ÓVODAIKIADÁSOK!C108)</f>
        <v>0</v>
      </c>
      <c r="D108" s="47">
        <f>SUM(ÖNKORMÁNYZATIKIADÁSOK:ÓVODAIKIADÁSOK!D108)</f>
        <v>0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5"/>
      <c r="W108" s="15"/>
    </row>
    <row r="109" spans="1:23" x14ac:dyDescent="0.25">
      <c r="A109" s="28" t="s">
        <v>173</v>
      </c>
      <c r="B109" s="3" t="s">
        <v>174</v>
      </c>
      <c r="C109" s="47">
        <f>SUM(ÖNKORMÁNYZATIKIADÁSOK:ÓVODAIKIADÁSOK!C109)</f>
        <v>0</v>
      </c>
      <c r="D109" s="47">
        <f>SUM(ÖNKORMÁNYZATIKIADÁSOK:ÓVODAIKIADÁSOK!D109)</f>
        <v>0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5"/>
      <c r="W109" s="15"/>
    </row>
    <row r="110" spans="1:23" x14ac:dyDescent="0.25">
      <c r="A110" s="10" t="s">
        <v>175</v>
      </c>
      <c r="B110" s="5" t="s">
        <v>176</v>
      </c>
      <c r="C110" s="75">
        <f>SUM(ÖNKORMÁNYZATIKIADÁSOK:ÓVODAIKIADÁSOK!C110)</f>
        <v>52625</v>
      </c>
      <c r="D110" s="75">
        <f>SUM(ÖNKORMÁNYZATIKIADÁSOK:ÓVODAIKIADÁSOK!D110)</f>
        <v>52625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5"/>
      <c r="W110" s="15"/>
    </row>
    <row r="111" spans="1:23" x14ac:dyDescent="0.25">
      <c r="A111" s="28" t="s">
        <v>177</v>
      </c>
      <c r="B111" s="3" t="s">
        <v>178</v>
      </c>
      <c r="C111" s="47">
        <f>SUM(ÖNKORMÁNYZATIKIADÁSOK:ÓVODAIKIADÁSOK!C111)</f>
        <v>0</v>
      </c>
      <c r="D111" s="47">
        <f>SUM(ÖNKORMÁNYZATIKIADÁSOK:ÓVODAIKIADÁSOK!D111)</f>
        <v>0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5"/>
      <c r="W111" s="15"/>
    </row>
    <row r="112" spans="1:23" x14ac:dyDescent="0.25">
      <c r="A112" s="28" t="s">
        <v>179</v>
      </c>
      <c r="B112" s="3" t="s">
        <v>180</v>
      </c>
      <c r="C112" s="47">
        <f>SUM(ÖNKORMÁNYZATIKIADÁSOK:ÓVODAIKIADÁSOK!C112)</f>
        <v>0</v>
      </c>
      <c r="D112" s="47">
        <f>SUM(ÖNKORMÁNYZATIKIADÁSOK:ÓVODAIKIADÁSOK!D112)</f>
        <v>0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5"/>
      <c r="W112" s="15"/>
    </row>
    <row r="113" spans="1:23" x14ac:dyDescent="0.25">
      <c r="A113" s="28" t="s">
        <v>181</v>
      </c>
      <c r="B113" s="3" t="s">
        <v>182</v>
      </c>
      <c r="C113" s="47">
        <f>SUM(ÖNKORMÁNYZATIKIADÁSOK:ÓVODAIKIADÁSOK!C113)</f>
        <v>0</v>
      </c>
      <c r="D113" s="47">
        <f>SUM(ÖNKORMÁNYZATIKIADÁSOK:ÓVODAIKIADÁSOK!D113)</f>
        <v>0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5"/>
      <c r="W113" s="15"/>
    </row>
    <row r="114" spans="1:23" s="45" customFormat="1" x14ac:dyDescent="0.25">
      <c r="A114" s="29" t="s">
        <v>325</v>
      </c>
      <c r="B114" s="30" t="s">
        <v>183</v>
      </c>
      <c r="C114" s="75">
        <f>SUM(ÖNKORMÁNYZATIKIADÁSOK:ÓVODAIKIADÁSOK!C114)</f>
        <v>52625</v>
      </c>
      <c r="D114" s="75">
        <f>SUM(ÖNKORMÁNYZATIKIADÁSOK:ÓVODAIKIADÁSOK!D114)</f>
        <v>52625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63"/>
      <c r="W114" s="63"/>
    </row>
    <row r="115" spans="1:23" x14ac:dyDescent="0.25">
      <c r="A115" s="28" t="s">
        <v>184</v>
      </c>
      <c r="B115" s="3" t="s">
        <v>185</v>
      </c>
      <c r="C115" s="47">
        <f>SUM(ÖNKORMÁNYZATIKIADÁSOK:ÓVODAIKIADÁSOK!C115)</f>
        <v>0</v>
      </c>
      <c r="D115" s="47">
        <f>SUM(ÖNKORMÁNYZATIKIADÁSOK:ÓVODAIKIADÁSOK!D115)</f>
        <v>0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5"/>
      <c r="W115" s="15"/>
    </row>
    <row r="116" spans="1:23" x14ac:dyDescent="0.25">
      <c r="A116" s="9" t="s">
        <v>186</v>
      </c>
      <c r="B116" s="3" t="s">
        <v>187</v>
      </c>
      <c r="C116" s="47">
        <f>SUM(ÖNKORMÁNYZATIKIADÁSOK:ÓVODAIKIADÁSOK!C116)</f>
        <v>0</v>
      </c>
      <c r="D116" s="47">
        <f>SUM(ÖNKORMÁNYZATIKIADÁSOK:ÓVODAIKIADÁSOK!D116)</f>
        <v>0</v>
      </c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15"/>
      <c r="W116" s="15"/>
    </row>
    <row r="117" spans="1:23" x14ac:dyDescent="0.25">
      <c r="A117" s="28" t="s">
        <v>358</v>
      </c>
      <c r="B117" s="3" t="s">
        <v>188</v>
      </c>
      <c r="C117" s="47">
        <f>SUM(ÖNKORMÁNYZATIKIADÁSOK:ÓVODAIKIADÁSOK!C117)</f>
        <v>0</v>
      </c>
      <c r="D117" s="47">
        <f>SUM(ÖNKORMÁNYZATIKIADÁSOK:ÓVODAIKIADÁSOK!D117)</f>
        <v>0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5"/>
      <c r="W117" s="15"/>
    </row>
    <row r="118" spans="1:23" x14ac:dyDescent="0.25">
      <c r="A118" s="28" t="s">
        <v>327</v>
      </c>
      <c r="B118" s="3" t="s">
        <v>189</v>
      </c>
      <c r="C118" s="47">
        <f>SUM(ÖNKORMÁNYZATIKIADÁSOK:ÓVODAIKIADÁSOK!C118)</f>
        <v>0</v>
      </c>
      <c r="D118" s="47">
        <f>SUM(ÖNKORMÁNYZATIKIADÁSOK:ÓVODAIKIADÁSOK!D118)</f>
        <v>0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5"/>
      <c r="W118" s="15"/>
    </row>
    <row r="119" spans="1:23" s="45" customFormat="1" x14ac:dyDescent="0.25">
      <c r="A119" s="29" t="s">
        <v>328</v>
      </c>
      <c r="B119" s="30" t="s">
        <v>190</v>
      </c>
      <c r="C119" s="75">
        <f>SUM(ÖNKORMÁNYZATIKIADÁSOK:ÓVODAIKIADÁSOK!C119)</f>
        <v>0</v>
      </c>
      <c r="D119" s="75">
        <f>SUM(ÖNKORMÁNYZATIKIADÁSOK:ÓVODAIKIADÁSOK!D119)</f>
        <v>0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63"/>
      <c r="W119" s="63"/>
    </row>
    <row r="120" spans="1:23" x14ac:dyDescent="0.25">
      <c r="A120" s="9" t="s">
        <v>191</v>
      </c>
      <c r="B120" s="3" t="s">
        <v>192</v>
      </c>
      <c r="C120" s="47">
        <f>SUM(ÖNKORMÁNYZATIKIADÁSOK:ÓVODAIKIADÁSOK!C120)</f>
        <v>0</v>
      </c>
      <c r="D120" s="47">
        <f>SUM(ÖNKORMÁNYZATIKIADÁSOK:ÓVODAIKIADÁSOK!D120)</f>
        <v>0</v>
      </c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15"/>
      <c r="W120" s="15"/>
    </row>
    <row r="121" spans="1:23" s="45" customFormat="1" ht="15.75" x14ac:dyDescent="0.25">
      <c r="A121" s="31" t="s">
        <v>362</v>
      </c>
      <c r="B121" s="32" t="s">
        <v>193</v>
      </c>
      <c r="C121" s="81">
        <f>SUM(ÖNKORMÁNYZATIKIADÁSOK:ÓVODAIKIADÁSOK!C121)</f>
        <v>52625</v>
      </c>
      <c r="D121" s="81">
        <f>SUM(ÖNKORMÁNYZATIKIADÁSOK:ÓVODAIKIADÁSOK!D121)</f>
        <v>52625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63"/>
      <c r="W121" s="63"/>
    </row>
    <row r="122" spans="1:23" ht="15.75" x14ac:dyDescent="0.25">
      <c r="A122" s="64" t="s">
        <v>398</v>
      </c>
      <c r="B122" s="65"/>
      <c r="C122" s="82">
        <f>SUM(ÖNKORMÁNYZATIKIADÁSOK:ÓVODAIKIADÁSOK!C122)</f>
        <v>171699</v>
      </c>
      <c r="D122" s="82">
        <f>SUM(ÖNKORMÁNYZATIKIADÁSOK:ÓVODAIKIADÁSOK!D122)</f>
        <v>189399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x14ac:dyDescent="0.25">
      <c r="B123" s="15"/>
      <c r="C123" s="53"/>
      <c r="D123" s="53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x14ac:dyDescent="0.25">
      <c r="B124" s="15"/>
      <c r="C124" s="53"/>
      <c r="D124" s="53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x14ac:dyDescent="0.25">
      <c r="B125" s="15"/>
      <c r="C125" s="53"/>
      <c r="D125" s="53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x14ac:dyDescent="0.25">
      <c r="B126" s="15"/>
      <c r="C126" s="53"/>
      <c r="D126" s="53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x14ac:dyDescent="0.25">
      <c r="B127" s="15"/>
      <c r="C127" s="53"/>
      <c r="D127" s="53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x14ac:dyDescent="0.25">
      <c r="B128" s="15"/>
      <c r="C128" s="53"/>
      <c r="D128" s="53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2:23" x14ac:dyDescent="0.25">
      <c r="B129" s="15"/>
      <c r="C129" s="53"/>
      <c r="D129" s="53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2:23" x14ac:dyDescent="0.25">
      <c r="B130" s="15"/>
      <c r="C130" s="53"/>
      <c r="D130" s="53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2:23" x14ac:dyDescent="0.25">
      <c r="B131" s="15"/>
      <c r="C131" s="53"/>
      <c r="D131" s="53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2:23" x14ac:dyDescent="0.25">
      <c r="B132" s="15"/>
      <c r="C132" s="53"/>
      <c r="D132" s="53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2:23" x14ac:dyDescent="0.25">
      <c r="B133" s="15"/>
      <c r="C133" s="53"/>
      <c r="D133" s="53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2:23" x14ac:dyDescent="0.25">
      <c r="B134" s="15"/>
      <c r="C134" s="53"/>
      <c r="D134" s="53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2:23" x14ac:dyDescent="0.25">
      <c r="B135" s="15"/>
      <c r="C135" s="53"/>
      <c r="D135" s="53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2:23" x14ac:dyDescent="0.25">
      <c r="B136" s="15"/>
      <c r="C136" s="53"/>
      <c r="D136" s="53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2:23" x14ac:dyDescent="0.25">
      <c r="B137" s="15"/>
      <c r="C137" s="53"/>
      <c r="D137" s="53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2:23" x14ac:dyDescent="0.25">
      <c r="B138" s="15"/>
      <c r="C138" s="53"/>
      <c r="D138" s="53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2:23" x14ac:dyDescent="0.25">
      <c r="B139" s="15"/>
      <c r="C139" s="53"/>
      <c r="D139" s="53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2:23" x14ac:dyDescent="0.25">
      <c r="B140" s="15"/>
      <c r="C140" s="53"/>
      <c r="D140" s="53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2:23" x14ac:dyDescent="0.25">
      <c r="B141" s="15"/>
      <c r="C141" s="53"/>
      <c r="D141" s="53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2:23" x14ac:dyDescent="0.25">
      <c r="B142" s="15"/>
      <c r="C142" s="53"/>
      <c r="D142" s="53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2:23" x14ac:dyDescent="0.25">
      <c r="B143" s="15"/>
      <c r="C143" s="53"/>
      <c r="D143" s="53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2:23" x14ac:dyDescent="0.25">
      <c r="B144" s="15"/>
      <c r="C144" s="53"/>
      <c r="D144" s="53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2:23" x14ac:dyDescent="0.25">
      <c r="B145" s="15"/>
      <c r="C145" s="53"/>
      <c r="D145" s="53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2:23" x14ac:dyDescent="0.25">
      <c r="B146" s="15"/>
      <c r="C146" s="53"/>
      <c r="D146" s="53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2:23" x14ac:dyDescent="0.25">
      <c r="B147" s="15"/>
      <c r="C147" s="53"/>
      <c r="D147" s="53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2:23" x14ac:dyDescent="0.25">
      <c r="B148" s="15"/>
      <c r="C148" s="53"/>
      <c r="D148" s="53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2:23" x14ac:dyDescent="0.25">
      <c r="B149" s="15"/>
      <c r="C149" s="53"/>
      <c r="D149" s="53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2:23" x14ac:dyDescent="0.25">
      <c r="B150" s="15"/>
      <c r="C150" s="53"/>
      <c r="D150" s="5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2:23" x14ac:dyDescent="0.25">
      <c r="B151" s="15"/>
      <c r="C151" s="53"/>
      <c r="D151" s="53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2:23" x14ac:dyDescent="0.25">
      <c r="B152" s="15"/>
      <c r="C152" s="53"/>
      <c r="D152" s="53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2:23" x14ac:dyDescent="0.25">
      <c r="B153" s="15"/>
      <c r="C153" s="53"/>
      <c r="D153" s="53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2:23" x14ac:dyDescent="0.25">
      <c r="B154" s="15"/>
      <c r="C154" s="53"/>
      <c r="D154" s="53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2:23" x14ac:dyDescent="0.25">
      <c r="B155" s="15"/>
      <c r="C155" s="53"/>
      <c r="D155" s="53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2:23" x14ac:dyDescent="0.25">
      <c r="B156" s="15"/>
      <c r="C156" s="53"/>
      <c r="D156" s="53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2:23" x14ac:dyDescent="0.25">
      <c r="B157" s="15"/>
      <c r="C157" s="53"/>
      <c r="D157" s="53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2:23" x14ac:dyDescent="0.25">
      <c r="B158" s="15"/>
      <c r="C158" s="53"/>
      <c r="D158" s="53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2:23" x14ac:dyDescent="0.25">
      <c r="B159" s="15"/>
      <c r="C159" s="53"/>
      <c r="D159" s="5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2:23" x14ac:dyDescent="0.25">
      <c r="B160" s="15"/>
      <c r="C160" s="53"/>
      <c r="D160" s="5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2:23" x14ac:dyDescent="0.25">
      <c r="B161" s="15"/>
      <c r="C161" s="53"/>
      <c r="D161" s="5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2:23" x14ac:dyDescent="0.25">
      <c r="B162" s="15"/>
      <c r="C162" s="53"/>
      <c r="D162" s="53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2:23" x14ac:dyDescent="0.25">
      <c r="B163" s="15"/>
      <c r="C163" s="53"/>
      <c r="D163" s="53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2:23" x14ac:dyDescent="0.25">
      <c r="B164" s="15"/>
      <c r="C164" s="53"/>
      <c r="D164" s="53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2:23" x14ac:dyDescent="0.25">
      <c r="B165" s="15"/>
      <c r="C165" s="53"/>
      <c r="D165" s="53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2:23" x14ac:dyDescent="0.25">
      <c r="B166" s="15"/>
      <c r="C166" s="53"/>
      <c r="D166" s="53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2:23" x14ac:dyDescent="0.25">
      <c r="B167" s="15"/>
      <c r="C167" s="53"/>
      <c r="D167" s="53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2:23" x14ac:dyDescent="0.25">
      <c r="B168" s="15"/>
      <c r="C168" s="53"/>
      <c r="D168" s="53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2:23" x14ac:dyDescent="0.25">
      <c r="B169" s="15"/>
      <c r="C169" s="53"/>
      <c r="D169" s="53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2:23" x14ac:dyDescent="0.25">
      <c r="B170" s="15"/>
      <c r="C170" s="53"/>
      <c r="D170" s="53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2:23" x14ac:dyDescent="0.25">
      <c r="B171" s="15"/>
      <c r="C171" s="53"/>
      <c r="D171" s="53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</sheetData>
  <mergeCells count="2">
    <mergeCell ref="A1:D1"/>
    <mergeCell ref="A2:D2"/>
  </mergeCells>
  <phoneticPr fontId="21" type="noConversion"/>
  <pageMargins left="0.57999999999999996" right="0.23622047244094491" top="0.76" bottom="0.15748031496062992" header="0.19" footer="0.31496062992125984"/>
  <pageSetup paperSize="8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D3" sqref="D3"/>
    </sheetView>
  </sheetViews>
  <sheetFormatPr defaultRowHeight="15" x14ac:dyDescent="0.25"/>
  <cols>
    <col min="1" max="1" width="92.5703125" customWidth="1"/>
    <col min="3" max="3" width="13" style="55" customWidth="1"/>
    <col min="4" max="4" width="14.140625" style="55" customWidth="1"/>
  </cols>
  <sheetData>
    <row r="1" spans="1:6" ht="24" customHeight="1" x14ac:dyDescent="0.25">
      <c r="A1" s="100" t="s">
        <v>418</v>
      </c>
      <c r="B1" s="102"/>
      <c r="C1" s="102"/>
      <c r="D1" s="102"/>
    </row>
    <row r="2" spans="1:6" ht="24" customHeight="1" x14ac:dyDescent="0.25">
      <c r="A2" s="99" t="s">
        <v>419</v>
      </c>
      <c r="B2" s="101"/>
      <c r="C2" s="101"/>
      <c r="D2" s="101"/>
      <c r="F2" s="42"/>
    </row>
    <row r="3" spans="1:6" ht="18" x14ac:dyDescent="0.25">
      <c r="A3" s="34"/>
      <c r="D3" s="55" t="s">
        <v>445</v>
      </c>
    </row>
    <row r="4" spans="1:6" x14ac:dyDescent="0.25">
      <c r="A4" s="58" t="s">
        <v>0</v>
      </c>
    </row>
    <row r="5" spans="1:6" s="57" customFormat="1" ht="38.25" x14ac:dyDescent="0.25">
      <c r="A5" s="1" t="s">
        <v>22</v>
      </c>
      <c r="B5" s="2" t="s">
        <v>2</v>
      </c>
      <c r="C5" s="56" t="s">
        <v>432</v>
      </c>
      <c r="D5" s="56" t="s">
        <v>437</v>
      </c>
    </row>
    <row r="6" spans="1:6" ht="15" customHeight="1" x14ac:dyDescent="0.25">
      <c r="A6" s="22" t="s">
        <v>194</v>
      </c>
      <c r="B6" s="4" t="s">
        <v>195</v>
      </c>
      <c r="C6" s="48">
        <v>14252</v>
      </c>
      <c r="D6" s="48">
        <v>14252</v>
      </c>
    </row>
    <row r="7" spans="1:6" ht="15" customHeight="1" x14ac:dyDescent="0.25">
      <c r="A7" s="3" t="s">
        <v>196</v>
      </c>
      <c r="B7" s="4" t="s">
        <v>197</v>
      </c>
      <c r="C7" s="48">
        <v>33262</v>
      </c>
      <c r="D7" s="48">
        <v>33262</v>
      </c>
    </row>
    <row r="8" spans="1:6" ht="15" customHeight="1" x14ac:dyDescent="0.25">
      <c r="A8" s="3" t="s">
        <v>198</v>
      </c>
      <c r="B8" s="4" t="s">
        <v>199</v>
      </c>
      <c r="C8" s="48">
        <v>11865</v>
      </c>
      <c r="D8" s="48">
        <v>12494</v>
      </c>
    </row>
    <row r="9" spans="1:6" ht="15" customHeight="1" x14ac:dyDescent="0.25">
      <c r="A9" s="3" t="s">
        <v>200</v>
      </c>
      <c r="B9" s="4" t="s">
        <v>201</v>
      </c>
      <c r="C9" s="48">
        <v>2096</v>
      </c>
      <c r="D9" s="48">
        <v>2096</v>
      </c>
    </row>
    <row r="10" spans="1:6" ht="15" customHeight="1" x14ac:dyDescent="0.25">
      <c r="A10" s="3" t="s">
        <v>202</v>
      </c>
      <c r="B10" s="4" t="s">
        <v>203</v>
      </c>
      <c r="C10" s="48">
        <v>21</v>
      </c>
      <c r="D10" s="48">
        <v>261</v>
      </c>
    </row>
    <row r="11" spans="1:6" ht="15" customHeight="1" x14ac:dyDescent="0.25">
      <c r="A11" s="3" t="s">
        <v>204</v>
      </c>
      <c r="B11" s="4" t="s">
        <v>205</v>
      </c>
      <c r="C11" s="48"/>
      <c r="D11" s="48">
        <v>249</v>
      </c>
    </row>
    <row r="12" spans="1:6" s="45" customFormat="1" ht="15" customHeight="1" x14ac:dyDescent="0.25">
      <c r="A12" s="5" t="s">
        <v>401</v>
      </c>
      <c r="B12" s="6" t="s">
        <v>206</v>
      </c>
      <c r="C12" s="59">
        <f>SUM(C6:C11)</f>
        <v>61496</v>
      </c>
      <c r="D12" s="59">
        <f>SUM(D6:D11)</f>
        <v>62614</v>
      </c>
    </row>
    <row r="13" spans="1:6" ht="15" customHeight="1" x14ac:dyDescent="0.25">
      <c r="A13" s="3" t="s">
        <v>207</v>
      </c>
      <c r="B13" s="4" t="s">
        <v>208</v>
      </c>
      <c r="C13" s="48"/>
      <c r="D13" s="48"/>
    </row>
    <row r="14" spans="1:6" ht="15" customHeight="1" x14ac:dyDescent="0.25">
      <c r="A14" s="3" t="s">
        <v>209</v>
      </c>
      <c r="B14" s="4" t="s">
        <v>210</v>
      </c>
      <c r="C14" s="48"/>
      <c r="D14" s="48"/>
    </row>
    <row r="15" spans="1:6" ht="15" customHeight="1" x14ac:dyDescent="0.25">
      <c r="A15" s="3" t="s">
        <v>363</v>
      </c>
      <c r="B15" s="4" t="s">
        <v>211</v>
      </c>
      <c r="C15" s="48"/>
      <c r="D15" s="48"/>
    </row>
    <row r="16" spans="1:6" ht="15" customHeight="1" x14ac:dyDescent="0.25">
      <c r="A16" s="3" t="s">
        <v>364</v>
      </c>
      <c r="B16" s="4" t="s">
        <v>212</v>
      </c>
      <c r="C16" s="48"/>
      <c r="D16" s="48"/>
    </row>
    <row r="17" spans="1:4" ht="15" customHeight="1" x14ac:dyDescent="0.25">
      <c r="A17" s="3" t="s">
        <v>365</v>
      </c>
      <c r="B17" s="4" t="s">
        <v>213</v>
      </c>
      <c r="C17" s="48">
        <v>4210</v>
      </c>
      <c r="D17" s="48">
        <v>4210</v>
      </c>
    </row>
    <row r="18" spans="1:4" s="45" customFormat="1" ht="15" customHeight="1" x14ac:dyDescent="0.25">
      <c r="A18" s="30" t="s">
        <v>402</v>
      </c>
      <c r="B18" s="36" t="s">
        <v>214</v>
      </c>
      <c r="C18" s="59">
        <f>SUM(C12:C17)</f>
        <v>65706</v>
      </c>
      <c r="D18" s="59">
        <f>SUM(D12:D17)</f>
        <v>66824</v>
      </c>
    </row>
    <row r="19" spans="1:4" ht="15" customHeight="1" x14ac:dyDescent="0.25">
      <c r="A19" s="3" t="s">
        <v>369</v>
      </c>
      <c r="B19" s="4" t="s">
        <v>223</v>
      </c>
      <c r="C19" s="48"/>
      <c r="D19" s="48"/>
    </row>
    <row r="20" spans="1:4" ht="15" customHeight="1" x14ac:dyDescent="0.25">
      <c r="A20" s="3" t="s">
        <v>370</v>
      </c>
      <c r="B20" s="4" t="s">
        <v>224</v>
      </c>
      <c r="C20" s="48"/>
      <c r="D20" s="48"/>
    </row>
    <row r="21" spans="1:4" s="45" customFormat="1" ht="15" customHeight="1" x14ac:dyDescent="0.25">
      <c r="A21" s="5" t="s">
        <v>404</v>
      </c>
      <c r="B21" s="6" t="s">
        <v>225</v>
      </c>
      <c r="C21" s="59">
        <f t="shared" ref="C21:D21" si="0">SUM(C20)</f>
        <v>0</v>
      </c>
      <c r="D21" s="59">
        <f t="shared" si="0"/>
        <v>0</v>
      </c>
    </row>
    <row r="22" spans="1:4" ht="15" customHeight="1" x14ac:dyDescent="0.25">
      <c r="A22" s="3" t="s">
        <v>371</v>
      </c>
      <c r="B22" s="4" t="s">
        <v>226</v>
      </c>
      <c r="C22" s="48"/>
      <c r="D22" s="48"/>
    </row>
    <row r="23" spans="1:4" ht="15" customHeight="1" x14ac:dyDescent="0.25">
      <c r="A23" s="3" t="s">
        <v>372</v>
      </c>
      <c r="B23" s="4" t="s">
        <v>227</v>
      </c>
      <c r="C23" s="48"/>
      <c r="D23" s="48"/>
    </row>
    <row r="24" spans="1:4" ht="15" customHeight="1" x14ac:dyDescent="0.25">
      <c r="A24" s="3" t="s">
        <v>373</v>
      </c>
      <c r="B24" s="4" t="s">
        <v>228</v>
      </c>
      <c r="C24" s="48">
        <v>3800</v>
      </c>
      <c r="D24" s="48">
        <v>3800</v>
      </c>
    </row>
    <row r="25" spans="1:4" ht="15" customHeight="1" x14ac:dyDescent="0.25">
      <c r="A25" s="3" t="s">
        <v>374</v>
      </c>
      <c r="B25" s="4" t="s">
        <v>229</v>
      </c>
      <c r="C25" s="48">
        <v>7500</v>
      </c>
      <c r="D25" s="48">
        <v>7500</v>
      </c>
    </row>
    <row r="26" spans="1:4" ht="15" customHeight="1" x14ac:dyDescent="0.25">
      <c r="A26" s="3" t="s">
        <v>375</v>
      </c>
      <c r="B26" s="4" t="s">
        <v>230</v>
      </c>
      <c r="C26" s="48"/>
      <c r="D26" s="48"/>
    </row>
    <row r="27" spans="1:4" ht="15" customHeight="1" x14ac:dyDescent="0.25">
      <c r="A27" s="3" t="s">
        <v>231</v>
      </c>
      <c r="B27" s="4" t="s">
        <v>232</v>
      </c>
      <c r="C27" s="48"/>
      <c r="D27" s="48"/>
    </row>
    <row r="28" spans="1:4" ht="15" customHeight="1" x14ac:dyDescent="0.25">
      <c r="A28" s="3" t="s">
        <v>376</v>
      </c>
      <c r="B28" s="4" t="s">
        <v>233</v>
      </c>
      <c r="C28" s="48">
        <v>6500</v>
      </c>
      <c r="D28" s="48">
        <v>6500</v>
      </c>
    </row>
    <row r="29" spans="1:4" ht="15" customHeight="1" x14ac:dyDescent="0.25">
      <c r="A29" s="3" t="s">
        <v>377</v>
      </c>
      <c r="B29" s="4" t="s">
        <v>234</v>
      </c>
      <c r="C29" s="48"/>
      <c r="D29" s="48"/>
    </row>
    <row r="30" spans="1:4" s="45" customFormat="1" ht="15" customHeight="1" x14ac:dyDescent="0.25">
      <c r="A30" s="5" t="s">
        <v>405</v>
      </c>
      <c r="B30" s="6" t="s">
        <v>235</v>
      </c>
      <c r="C30" s="59">
        <f>SUM(C25:C29)</f>
        <v>14000</v>
      </c>
      <c r="D30" s="59">
        <f>SUM(D25:D29)</f>
        <v>14000</v>
      </c>
    </row>
    <row r="31" spans="1:4" ht="15" customHeight="1" x14ac:dyDescent="0.25">
      <c r="A31" s="3" t="s">
        <v>378</v>
      </c>
      <c r="B31" s="4" t="s">
        <v>236</v>
      </c>
      <c r="C31" s="48"/>
      <c r="D31" s="48"/>
    </row>
    <row r="32" spans="1:4" s="45" customFormat="1" ht="15" customHeight="1" x14ac:dyDescent="0.25">
      <c r="A32" s="30" t="s">
        <v>406</v>
      </c>
      <c r="B32" s="36" t="s">
        <v>237</v>
      </c>
      <c r="C32" s="59">
        <f>SUM(C21+C22+C23+C24+C30+C31)</f>
        <v>17800</v>
      </c>
      <c r="D32" s="59">
        <f>SUM(D21+D22+D23+D24+D30+D31)</f>
        <v>17800</v>
      </c>
    </row>
    <row r="33" spans="1:4" ht="15" customHeight="1" x14ac:dyDescent="0.25">
      <c r="A33" s="9" t="s">
        <v>238</v>
      </c>
      <c r="B33" s="4" t="s">
        <v>239</v>
      </c>
      <c r="C33" s="48"/>
      <c r="D33" s="48"/>
    </row>
    <row r="34" spans="1:4" ht="15" customHeight="1" x14ac:dyDescent="0.25">
      <c r="A34" s="9" t="s">
        <v>379</v>
      </c>
      <c r="B34" s="4" t="s">
        <v>240</v>
      </c>
      <c r="C34" s="48">
        <v>1072</v>
      </c>
      <c r="D34" s="48">
        <v>1072</v>
      </c>
    </row>
    <row r="35" spans="1:4" ht="15" customHeight="1" x14ac:dyDescent="0.25">
      <c r="A35" s="9" t="s">
        <v>380</v>
      </c>
      <c r="B35" s="4" t="s">
        <v>241</v>
      </c>
      <c r="C35" s="48"/>
      <c r="D35" s="48"/>
    </row>
    <row r="36" spans="1:4" ht="15" customHeight="1" x14ac:dyDescent="0.25">
      <c r="A36" s="9" t="s">
        <v>381</v>
      </c>
      <c r="B36" s="4" t="s">
        <v>242</v>
      </c>
      <c r="C36" s="48"/>
      <c r="D36" s="48">
        <v>17700</v>
      </c>
    </row>
    <row r="37" spans="1:4" ht="15" customHeight="1" x14ac:dyDescent="0.25">
      <c r="A37" s="9" t="s">
        <v>243</v>
      </c>
      <c r="B37" s="4" t="s">
        <v>244</v>
      </c>
      <c r="C37" s="48">
        <v>5835</v>
      </c>
      <c r="D37" s="48">
        <v>5835</v>
      </c>
    </row>
    <row r="38" spans="1:4" ht="15" customHeight="1" x14ac:dyDescent="0.25">
      <c r="A38" s="9" t="s">
        <v>245</v>
      </c>
      <c r="B38" s="4" t="s">
        <v>246</v>
      </c>
      <c r="C38" s="48"/>
      <c r="D38" s="48"/>
    </row>
    <row r="39" spans="1:4" ht="15" customHeight="1" x14ac:dyDescent="0.25">
      <c r="A39" s="9" t="s">
        <v>247</v>
      </c>
      <c r="B39" s="4" t="s">
        <v>248</v>
      </c>
      <c r="C39" s="48"/>
      <c r="D39" s="48"/>
    </row>
    <row r="40" spans="1:4" ht="15" customHeight="1" x14ac:dyDescent="0.25">
      <c r="A40" s="9" t="s">
        <v>382</v>
      </c>
      <c r="B40" s="4" t="s">
        <v>249</v>
      </c>
      <c r="C40" s="48">
        <v>20</v>
      </c>
      <c r="D40" s="48">
        <v>20</v>
      </c>
    </row>
    <row r="41" spans="1:4" ht="15" customHeight="1" x14ac:dyDescent="0.25">
      <c r="A41" s="9" t="s">
        <v>383</v>
      </c>
      <c r="B41" s="4" t="s">
        <v>250</v>
      </c>
      <c r="C41" s="48"/>
      <c r="D41" s="48"/>
    </row>
    <row r="42" spans="1:4" ht="15" customHeight="1" x14ac:dyDescent="0.25">
      <c r="A42" s="9" t="s">
        <v>384</v>
      </c>
      <c r="B42" s="4" t="s">
        <v>251</v>
      </c>
      <c r="C42" s="48"/>
      <c r="D42" s="48"/>
    </row>
    <row r="43" spans="1:4" s="45" customFormat="1" ht="15" customHeight="1" x14ac:dyDescent="0.25">
      <c r="A43" s="35" t="s">
        <v>407</v>
      </c>
      <c r="B43" s="36" t="s">
        <v>252</v>
      </c>
      <c r="C43" s="59">
        <f>SUM(C33:C42)</f>
        <v>6927</v>
      </c>
      <c r="D43" s="59">
        <f>SUM(D33:D42)</f>
        <v>24627</v>
      </c>
    </row>
    <row r="44" spans="1:4" ht="15" customHeight="1" x14ac:dyDescent="0.25">
      <c r="A44" s="9" t="s">
        <v>261</v>
      </c>
      <c r="B44" s="4" t="s">
        <v>262</v>
      </c>
      <c r="C44" s="48"/>
      <c r="D44" s="48"/>
    </row>
    <row r="45" spans="1:4" ht="15" customHeight="1" x14ac:dyDescent="0.25">
      <c r="A45" s="3" t="s">
        <v>388</v>
      </c>
      <c r="B45" s="4" t="s">
        <v>263</v>
      </c>
      <c r="C45" s="48">
        <v>12000</v>
      </c>
      <c r="D45" s="48">
        <v>11688</v>
      </c>
    </row>
    <row r="46" spans="1:4" ht="15" customHeight="1" x14ac:dyDescent="0.25">
      <c r="A46" s="9" t="s">
        <v>389</v>
      </c>
      <c r="B46" s="4" t="s">
        <v>264</v>
      </c>
      <c r="C46" s="48"/>
      <c r="D46" s="48">
        <v>312</v>
      </c>
    </row>
    <row r="47" spans="1:4" s="45" customFormat="1" ht="15" customHeight="1" x14ac:dyDescent="0.25">
      <c r="A47" s="30" t="s">
        <v>409</v>
      </c>
      <c r="B47" s="36" t="s">
        <v>265</v>
      </c>
      <c r="C47" s="59">
        <f>SUM(C44:C46)</f>
        <v>12000</v>
      </c>
      <c r="D47" s="59">
        <f>SUM(D44:D46)</f>
        <v>12000</v>
      </c>
    </row>
    <row r="48" spans="1:4" s="45" customFormat="1" ht="15" customHeight="1" x14ac:dyDescent="0.25">
      <c r="A48" s="39" t="s">
        <v>422</v>
      </c>
      <c r="B48" s="41"/>
      <c r="C48" s="71"/>
      <c r="D48" s="71"/>
    </row>
    <row r="49" spans="1:4" ht="15" customHeight="1" x14ac:dyDescent="0.25">
      <c r="A49" s="3" t="s">
        <v>215</v>
      </c>
      <c r="B49" s="4" t="s">
        <v>216</v>
      </c>
      <c r="C49" s="48"/>
      <c r="D49" s="48"/>
    </row>
    <row r="50" spans="1:4" ht="15" customHeight="1" x14ac:dyDescent="0.25">
      <c r="A50" s="3" t="s">
        <v>217</v>
      </c>
      <c r="B50" s="4" t="s">
        <v>218</v>
      </c>
      <c r="C50" s="48"/>
      <c r="D50" s="48"/>
    </row>
    <row r="51" spans="1:4" ht="15" customHeight="1" x14ac:dyDescent="0.25">
      <c r="A51" s="3" t="s">
        <v>366</v>
      </c>
      <c r="B51" s="4" t="s">
        <v>219</v>
      </c>
      <c r="C51" s="48"/>
      <c r="D51" s="48"/>
    </row>
    <row r="52" spans="1:4" ht="15" customHeight="1" x14ac:dyDescent="0.25">
      <c r="A52" s="3" t="s">
        <v>367</v>
      </c>
      <c r="B52" s="4" t="s">
        <v>220</v>
      </c>
      <c r="C52" s="48"/>
      <c r="D52" s="48"/>
    </row>
    <row r="53" spans="1:4" ht="15" customHeight="1" x14ac:dyDescent="0.25">
      <c r="A53" s="3" t="s">
        <v>368</v>
      </c>
      <c r="B53" s="4" t="s">
        <v>221</v>
      </c>
      <c r="C53" s="48"/>
      <c r="D53" s="48"/>
    </row>
    <row r="54" spans="1:4" s="45" customFormat="1" ht="15" customHeight="1" x14ac:dyDescent="0.25">
      <c r="A54" s="30" t="s">
        <v>403</v>
      </c>
      <c r="B54" s="36" t="s">
        <v>222</v>
      </c>
      <c r="C54" s="59">
        <f>SUM(C49:C53)</f>
        <v>0</v>
      </c>
      <c r="D54" s="59">
        <f>SUM(D49:D53)</f>
        <v>0</v>
      </c>
    </row>
    <row r="55" spans="1:4" ht="15" customHeight="1" x14ac:dyDescent="0.25">
      <c r="A55" s="9" t="s">
        <v>385</v>
      </c>
      <c r="B55" s="4" t="s">
        <v>253</v>
      </c>
      <c r="C55" s="48"/>
      <c r="D55" s="48"/>
    </row>
    <row r="56" spans="1:4" ht="15" customHeight="1" x14ac:dyDescent="0.25">
      <c r="A56" s="9" t="s">
        <v>386</v>
      </c>
      <c r="B56" s="4" t="s">
        <v>254</v>
      </c>
      <c r="C56" s="48">
        <v>5400</v>
      </c>
      <c r="D56" s="48">
        <v>4282</v>
      </c>
    </row>
    <row r="57" spans="1:4" ht="15" customHeight="1" x14ac:dyDescent="0.25">
      <c r="A57" s="9" t="s">
        <v>255</v>
      </c>
      <c r="B57" s="4" t="s">
        <v>256</v>
      </c>
      <c r="C57" s="48"/>
      <c r="D57" s="48"/>
    </row>
    <row r="58" spans="1:4" ht="15" customHeight="1" x14ac:dyDescent="0.25">
      <c r="A58" s="9" t="s">
        <v>387</v>
      </c>
      <c r="B58" s="4" t="s">
        <v>257</v>
      </c>
      <c r="C58" s="48"/>
      <c r="D58" s="48"/>
    </row>
    <row r="59" spans="1:4" ht="15" customHeight="1" x14ac:dyDescent="0.25">
      <c r="A59" s="9" t="s">
        <v>258</v>
      </c>
      <c r="B59" s="4" t="s">
        <v>259</v>
      </c>
      <c r="C59" s="48"/>
      <c r="D59" s="48"/>
    </row>
    <row r="60" spans="1:4" s="45" customFormat="1" ht="15" customHeight="1" x14ac:dyDescent="0.25">
      <c r="A60" s="30" t="s">
        <v>408</v>
      </c>
      <c r="B60" s="36" t="s">
        <v>260</v>
      </c>
      <c r="C60" s="59">
        <f>SUM(C55:C59)</f>
        <v>5400</v>
      </c>
      <c r="D60" s="59">
        <f>SUM(D55:D59)</f>
        <v>4282</v>
      </c>
    </row>
    <row r="61" spans="1:4" ht="15" customHeight="1" x14ac:dyDescent="0.25">
      <c r="A61" s="9" t="s">
        <v>266</v>
      </c>
      <c r="B61" s="4" t="s">
        <v>267</v>
      </c>
      <c r="C61" s="48"/>
      <c r="D61" s="48"/>
    </row>
    <row r="62" spans="1:4" ht="15" customHeight="1" x14ac:dyDescent="0.25">
      <c r="A62" s="3" t="s">
        <v>390</v>
      </c>
      <c r="B62" s="4" t="s">
        <v>268</v>
      </c>
      <c r="C62" s="48"/>
      <c r="D62" s="48"/>
    </row>
    <row r="63" spans="1:4" ht="15" customHeight="1" x14ac:dyDescent="0.25">
      <c r="A63" s="9" t="s">
        <v>391</v>
      </c>
      <c r="B63" s="4" t="s">
        <v>269</v>
      </c>
      <c r="C63" s="48">
        <v>6500</v>
      </c>
      <c r="D63" s="48">
        <v>6500</v>
      </c>
    </row>
    <row r="64" spans="1:4" s="45" customFormat="1" ht="15" customHeight="1" x14ac:dyDescent="0.25">
      <c r="A64" s="30" t="s">
        <v>411</v>
      </c>
      <c r="B64" s="36" t="s">
        <v>270</v>
      </c>
      <c r="C64" s="59">
        <f>SUM(C61:C63)</f>
        <v>6500</v>
      </c>
      <c r="D64" s="59">
        <f>SUM(D61:D63)</f>
        <v>6500</v>
      </c>
    </row>
    <row r="65" spans="1:4" s="45" customFormat="1" ht="15" customHeight="1" x14ac:dyDescent="0.25">
      <c r="A65" s="39" t="s">
        <v>421</v>
      </c>
      <c r="B65" s="41"/>
      <c r="C65" s="71"/>
      <c r="D65" s="71"/>
    </row>
    <row r="66" spans="1:4" s="45" customFormat="1" ht="15.75" x14ac:dyDescent="0.25">
      <c r="A66" s="33" t="s">
        <v>410</v>
      </c>
      <c r="B66" s="26" t="s">
        <v>271</v>
      </c>
      <c r="C66" s="61">
        <f>SUM(C18+C32+C43+C47+C54+C60+C64)</f>
        <v>114333</v>
      </c>
      <c r="D66" s="61">
        <f>SUM(D18+D32+D43+D47+D54+D60+D64)</f>
        <v>132033</v>
      </c>
    </row>
    <row r="67" spans="1:4" s="45" customFormat="1" ht="15.75" x14ac:dyDescent="0.25">
      <c r="A67" s="69" t="s">
        <v>427</v>
      </c>
      <c r="B67" s="40"/>
      <c r="C67" s="70"/>
      <c r="D67" s="70"/>
    </row>
    <row r="68" spans="1:4" s="45" customFormat="1" ht="15.75" x14ac:dyDescent="0.25">
      <c r="A68" s="69" t="s">
        <v>428</v>
      </c>
      <c r="B68" s="40"/>
      <c r="C68" s="70"/>
      <c r="D68" s="70"/>
    </row>
    <row r="69" spans="1:4" x14ac:dyDescent="0.25">
      <c r="A69" s="28" t="s">
        <v>392</v>
      </c>
      <c r="B69" s="3" t="s">
        <v>272</v>
      </c>
      <c r="C69" s="48"/>
      <c r="D69" s="48"/>
    </row>
    <row r="70" spans="1:4" x14ac:dyDescent="0.25">
      <c r="A70" s="9" t="s">
        <v>273</v>
      </c>
      <c r="B70" s="3" t="s">
        <v>274</v>
      </c>
      <c r="C70" s="48"/>
      <c r="D70" s="48"/>
    </row>
    <row r="71" spans="1:4" x14ac:dyDescent="0.25">
      <c r="A71" s="28" t="s">
        <v>393</v>
      </c>
      <c r="B71" s="3" t="s">
        <v>275</v>
      </c>
      <c r="C71" s="48"/>
      <c r="D71" s="48"/>
    </row>
    <row r="72" spans="1:4" s="45" customFormat="1" x14ac:dyDescent="0.25">
      <c r="A72" s="11" t="s">
        <v>412</v>
      </c>
      <c r="B72" s="5" t="s">
        <v>276</v>
      </c>
      <c r="C72" s="59">
        <f>SUM(C69:C71)</f>
        <v>0</v>
      </c>
      <c r="D72" s="59">
        <f>SUM(D69:D71)</f>
        <v>0</v>
      </c>
    </row>
    <row r="73" spans="1:4" x14ac:dyDescent="0.25">
      <c r="A73" s="9" t="s">
        <v>394</v>
      </c>
      <c r="B73" s="3" t="s">
        <v>277</v>
      </c>
      <c r="C73" s="48"/>
      <c r="D73" s="48"/>
    </row>
    <row r="74" spans="1:4" x14ac:dyDescent="0.25">
      <c r="A74" s="28" t="s">
        <v>278</v>
      </c>
      <c r="B74" s="3" t="s">
        <v>279</v>
      </c>
      <c r="C74" s="48"/>
      <c r="D74" s="48"/>
    </row>
    <row r="75" spans="1:4" x14ac:dyDescent="0.25">
      <c r="A75" s="9" t="s">
        <v>395</v>
      </c>
      <c r="B75" s="3" t="s">
        <v>280</v>
      </c>
      <c r="C75" s="48"/>
      <c r="D75" s="48"/>
    </row>
    <row r="76" spans="1:4" x14ac:dyDescent="0.25">
      <c r="A76" s="28" t="s">
        <v>281</v>
      </c>
      <c r="B76" s="3" t="s">
        <v>282</v>
      </c>
      <c r="C76" s="48"/>
      <c r="D76" s="48"/>
    </row>
    <row r="77" spans="1:4" s="45" customFormat="1" x14ac:dyDescent="0.25">
      <c r="A77" s="10" t="s">
        <v>413</v>
      </c>
      <c r="B77" s="5" t="s">
        <v>283</v>
      </c>
      <c r="C77" s="59">
        <f>SUM(C73:C76)</f>
        <v>0</v>
      </c>
      <c r="D77" s="59">
        <f>SUM(D73:D76)</f>
        <v>0</v>
      </c>
    </row>
    <row r="78" spans="1:4" x14ac:dyDescent="0.25">
      <c r="A78" s="3" t="s">
        <v>425</v>
      </c>
      <c r="B78" s="3" t="s">
        <v>284</v>
      </c>
      <c r="C78" s="48"/>
      <c r="D78" s="48"/>
    </row>
    <row r="79" spans="1:4" x14ac:dyDescent="0.25">
      <c r="A79" s="3" t="s">
        <v>426</v>
      </c>
      <c r="B79" s="3" t="s">
        <v>284</v>
      </c>
      <c r="C79" s="48"/>
      <c r="D79" s="48"/>
    </row>
    <row r="80" spans="1:4" x14ac:dyDescent="0.25">
      <c r="A80" s="3" t="s">
        <v>423</v>
      </c>
      <c r="B80" s="3" t="s">
        <v>285</v>
      </c>
      <c r="C80" s="48"/>
      <c r="D80" s="48"/>
    </row>
    <row r="81" spans="1:4" x14ac:dyDescent="0.25">
      <c r="A81" s="3" t="s">
        <v>424</v>
      </c>
      <c r="B81" s="3" t="s">
        <v>285</v>
      </c>
      <c r="C81" s="48"/>
      <c r="D81" s="48"/>
    </row>
    <row r="82" spans="1:4" s="45" customFormat="1" x14ac:dyDescent="0.25">
      <c r="A82" s="5" t="s">
        <v>414</v>
      </c>
      <c r="B82" s="5" t="s">
        <v>286</v>
      </c>
      <c r="C82" s="59">
        <f>SUM(C78:C81)</f>
        <v>0</v>
      </c>
      <c r="D82" s="59">
        <f>SUM(D78:D81)</f>
        <v>0</v>
      </c>
    </row>
    <row r="83" spans="1:4" x14ac:dyDescent="0.25">
      <c r="A83" s="28" t="s">
        <v>287</v>
      </c>
      <c r="B83" s="3" t="s">
        <v>288</v>
      </c>
      <c r="C83" s="48"/>
      <c r="D83" s="48"/>
    </row>
    <row r="84" spans="1:4" x14ac:dyDescent="0.25">
      <c r="A84" s="28" t="s">
        <v>289</v>
      </c>
      <c r="B84" s="3" t="s">
        <v>290</v>
      </c>
      <c r="C84" s="48"/>
      <c r="D84" s="48"/>
    </row>
    <row r="85" spans="1:4" x14ac:dyDescent="0.25">
      <c r="A85" s="28" t="s">
        <v>291</v>
      </c>
      <c r="B85" s="3" t="s">
        <v>292</v>
      </c>
      <c r="C85" s="48"/>
      <c r="D85" s="48"/>
    </row>
    <row r="86" spans="1:4" x14ac:dyDescent="0.25">
      <c r="A86" s="28" t="s">
        <v>293</v>
      </c>
      <c r="B86" s="3" t="s">
        <v>294</v>
      </c>
      <c r="C86" s="48"/>
      <c r="D86" s="48"/>
    </row>
    <row r="87" spans="1:4" x14ac:dyDescent="0.25">
      <c r="A87" s="9" t="s">
        <v>396</v>
      </c>
      <c r="B87" s="3" t="s">
        <v>295</v>
      </c>
      <c r="C87" s="48"/>
      <c r="D87" s="48"/>
    </row>
    <row r="88" spans="1:4" s="45" customFormat="1" x14ac:dyDescent="0.25">
      <c r="A88" s="11" t="s">
        <v>415</v>
      </c>
      <c r="B88" s="5" t="s">
        <v>296</v>
      </c>
      <c r="C88" s="59">
        <f>SUM(C83:C87)+C72+C77</f>
        <v>0</v>
      </c>
      <c r="D88" s="59">
        <f>SUM(D83:D87)+D72+D77</f>
        <v>0</v>
      </c>
    </row>
    <row r="89" spans="1:4" x14ac:dyDescent="0.25">
      <c r="A89" s="9" t="s">
        <v>297</v>
      </c>
      <c r="B89" s="3" t="s">
        <v>298</v>
      </c>
      <c r="C89" s="48"/>
      <c r="D89" s="48"/>
    </row>
    <row r="90" spans="1:4" x14ac:dyDescent="0.25">
      <c r="A90" s="9" t="s">
        <v>299</v>
      </c>
      <c r="B90" s="3" t="s">
        <v>300</v>
      </c>
      <c r="C90" s="48"/>
      <c r="D90" s="48"/>
    </row>
    <row r="91" spans="1:4" x14ac:dyDescent="0.25">
      <c r="A91" s="28" t="s">
        <v>301</v>
      </c>
      <c r="B91" s="3" t="s">
        <v>302</v>
      </c>
      <c r="C91" s="48"/>
      <c r="D91" s="48"/>
    </row>
    <row r="92" spans="1:4" x14ac:dyDescent="0.25">
      <c r="A92" s="28" t="s">
        <v>397</v>
      </c>
      <c r="B92" s="3" t="s">
        <v>303</v>
      </c>
      <c r="C92" s="48"/>
      <c r="D92" s="48"/>
    </row>
    <row r="93" spans="1:4" s="45" customFormat="1" x14ac:dyDescent="0.25">
      <c r="A93" s="10" t="s">
        <v>416</v>
      </c>
      <c r="B93" s="5" t="s">
        <v>304</v>
      </c>
      <c r="C93" s="59">
        <f>SUM(C89:C92)</f>
        <v>0</v>
      </c>
      <c r="D93" s="59">
        <f>SUM(D89:D92)</f>
        <v>0</v>
      </c>
    </row>
    <row r="94" spans="1:4" s="45" customFormat="1" x14ac:dyDescent="0.25">
      <c r="A94" s="11" t="s">
        <v>305</v>
      </c>
      <c r="B94" s="5" t="s">
        <v>306</v>
      </c>
      <c r="C94" s="59"/>
      <c r="D94" s="59"/>
    </row>
    <row r="95" spans="1:4" s="45" customFormat="1" ht="15.75" x14ac:dyDescent="0.25">
      <c r="A95" s="31" t="s">
        <v>417</v>
      </c>
      <c r="B95" s="32" t="s">
        <v>307</v>
      </c>
      <c r="C95" s="61">
        <f>C88+C93+C94</f>
        <v>0</v>
      </c>
      <c r="D95" s="61">
        <f>D88+D93+D94</f>
        <v>0</v>
      </c>
    </row>
    <row r="96" spans="1:4" s="45" customFormat="1" ht="15.75" x14ac:dyDescent="0.25">
      <c r="A96" s="67" t="s">
        <v>399</v>
      </c>
      <c r="B96" s="67"/>
      <c r="C96" s="68">
        <f>C66+C95</f>
        <v>114333</v>
      </c>
      <c r="D96" s="68">
        <f>D66+D95</f>
        <v>132033</v>
      </c>
    </row>
  </sheetData>
  <mergeCells count="2">
    <mergeCell ref="A1:D1"/>
    <mergeCell ref="A2:D2"/>
  </mergeCells>
  <phoneticPr fontId="21" type="noConversion"/>
  <pageMargins left="0.64" right="0.27559055118110237" top="0.57999999999999996" bottom="0.15748031496062992" header="1.2" footer="0.31496062992125984"/>
  <pageSetup paperSize="8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activeCell="F5" sqref="F5"/>
    </sheetView>
  </sheetViews>
  <sheetFormatPr defaultRowHeight="15" x14ac:dyDescent="0.25"/>
  <cols>
    <col min="1" max="1" width="92.5703125" customWidth="1"/>
    <col min="3" max="3" width="13" style="55" customWidth="1"/>
    <col min="4" max="4" width="14.140625" style="55" customWidth="1"/>
  </cols>
  <sheetData>
    <row r="1" spans="1:6" ht="24" customHeight="1" x14ac:dyDescent="0.25">
      <c r="A1" s="100" t="s">
        <v>418</v>
      </c>
      <c r="B1" s="102"/>
      <c r="C1" s="102"/>
      <c r="D1" s="102"/>
    </row>
    <row r="2" spans="1:6" ht="24" customHeight="1" x14ac:dyDescent="0.25">
      <c r="A2" s="99" t="s">
        <v>419</v>
      </c>
      <c r="B2" s="101"/>
      <c r="C2" s="101"/>
      <c r="D2" s="101"/>
      <c r="F2" s="42"/>
    </row>
    <row r="3" spans="1:6" ht="18" x14ac:dyDescent="0.25">
      <c r="A3" s="34"/>
      <c r="D3" s="55" t="s">
        <v>446</v>
      </c>
    </row>
    <row r="4" spans="1:6" x14ac:dyDescent="0.25">
      <c r="A4" s="58" t="s">
        <v>434</v>
      </c>
    </row>
    <row r="5" spans="1:6" s="57" customFormat="1" ht="38.25" x14ac:dyDescent="0.25">
      <c r="A5" s="1" t="s">
        <v>22</v>
      </c>
      <c r="B5" s="2" t="s">
        <v>2</v>
      </c>
      <c r="C5" s="56" t="s">
        <v>432</v>
      </c>
      <c r="D5" s="56" t="s">
        <v>437</v>
      </c>
    </row>
    <row r="6" spans="1:6" ht="15" customHeight="1" x14ac:dyDescent="0.25">
      <c r="A6" s="22" t="s">
        <v>194</v>
      </c>
      <c r="B6" s="4" t="s">
        <v>195</v>
      </c>
      <c r="C6" s="48"/>
      <c r="D6" s="48"/>
    </row>
    <row r="7" spans="1:6" ht="15" customHeight="1" x14ac:dyDescent="0.25">
      <c r="A7" s="3" t="s">
        <v>196</v>
      </c>
      <c r="B7" s="4" t="s">
        <v>197</v>
      </c>
      <c r="C7" s="48"/>
      <c r="D7" s="48"/>
    </row>
    <row r="8" spans="1:6" ht="15" customHeight="1" x14ac:dyDescent="0.25">
      <c r="A8" s="3" t="s">
        <v>198</v>
      </c>
      <c r="B8" s="4" t="s">
        <v>199</v>
      </c>
      <c r="C8" s="48"/>
      <c r="D8" s="48"/>
    </row>
    <row r="9" spans="1:6" ht="15" customHeight="1" x14ac:dyDescent="0.25">
      <c r="A9" s="3" t="s">
        <v>200</v>
      </c>
      <c r="B9" s="4" t="s">
        <v>201</v>
      </c>
      <c r="C9" s="48"/>
      <c r="D9" s="48"/>
    </row>
    <row r="10" spans="1:6" ht="15" customHeight="1" x14ac:dyDescent="0.25">
      <c r="A10" s="3" t="s">
        <v>202</v>
      </c>
      <c r="B10" s="4" t="s">
        <v>203</v>
      </c>
      <c r="C10" s="48"/>
      <c r="D10" s="48"/>
    </row>
    <row r="11" spans="1:6" ht="15" customHeight="1" x14ac:dyDescent="0.25">
      <c r="A11" s="3" t="s">
        <v>204</v>
      </c>
      <c r="B11" s="4" t="s">
        <v>205</v>
      </c>
      <c r="C11" s="48"/>
      <c r="D11" s="48"/>
    </row>
    <row r="12" spans="1:6" s="45" customFormat="1" ht="15" customHeight="1" x14ac:dyDescent="0.25">
      <c r="A12" s="5" t="s">
        <v>401</v>
      </c>
      <c r="B12" s="6" t="s">
        <v>206</v>
      </c>
      <c r="C12" s="59">
        <f>SUM(C6:C11)</f>
        <v>0</v>
      </c>
      <c r="D12" s="59">
        <f>SUM(D6:D11)</f>
        <v>0</v>
      </c>
    </row>
    <row r="13" spans="1:6" ht="15" customHeight="1" x14ac:dyDescent="0.25">
      <c r="A13" s="3" t="s">
        <v>207</v>
      </c>
      <c r="B13" s="4" t="s">
        <v>208</v>
      </c>
      <c r="C13" s="48"/>
      <c r="D13" s="48"/>
    </row>
    <row r="14" spans="1:6" ht="15" customHeight="1" x14ac:dyDescent="0.25">
      <c r="A14" s="3" t="s">
        <v>209</v>
      </c>
      <c r="B14" s="4" t="s">
        <v>210</v>
      </c>
      <c r="C14" s="48"/>
      <c r="D14" s="48"/>
    </row>
    <row r="15" spans="1:6" ht="15" customHeight="1" x14ac:dyDescent="0.25">
      <c r="A15" s="3" t="s">
        <v>363</v>
      </c>
      <c r="B15" s="4" t="s">
        <v>211</v>
      </c>
      <c r="C15" s="48"/>
      <c r="D15" s="48"/>
    </row>
    <row r="16" spans="1:6" ht="15" customHeight="1" x14ac:dyDescent="0.25">
      <c r="A16" s="3" t="s">
        <v>364</v>
      </c>
      <c r="B16" s="4" t="s">
        <v>212</v>
      </c>
      <c r="C16" s="48"/>
      <c r="D16" s="48"/>
    </row>
    <row r="17" spans="1:4" ht="15" customHeight="1" x14ac:dyDescent="0.25">
      <c r="A17" s="3" t="s">
        <v>365</v>
      </c>
      <c r="B17" s="4" t="s">
        <v>213</v>
      </c>
      <c r="C17" s="48"/>
      <c r="D17" s="48"/>
    </row>
    <row r="18" spans="1:4" s="45" customFormat="1" ht="15" customHeight="1" x14ac:dyDescent="0.25">
      <c r="A18" s="30" t="s">
        <v>402</v>
      </c>
      <c r="B18" s="36" t="s">
        <v>214</v>
      </c>
      <c r="C18" s="59">
        <f>SUM(C12:C17)</f>
        <v>0</v>
      </c>
      <c r="D18" s="59">
        <f>SUM(D12:D17)</f>
        <v>0</v>
      </c>
    </row>
    <row r="19" spans="1:4" ht="15" customHeight="1" x14ac:dyDescent="0.25">
      <c r="A19" s="3" t="s">
        <v>369</v>
      </c>
      <c r="B19" s="4" t="s">
        <v>223</v>
      </c>
      <c r="C19" s="48"/>
      <c r="D19" s="48"/>
    </row>
    <row r="20" spans="1:4" ht="15" customHeight="1" x14ac:dyDescent="0.25">
      <c r="A20" s="3" t="s">
        <v>370</v>
      </c>
      <c r="B20" s="4" t="s">
        <v>224</v>
      </c>
      <c r="C20" s="48">
        <f t="shared" ref="C20:D21" si="0">SUM(C19)</f>
        <v>0</v>
      </c>
      <c r="D20" s="48"/>
    </row>
    <row r="21" spans="1:4" s="45" customFormat="1" ht="15" customHeight="1" x14ac:dyDescent="0.25">
      <c r="A21" s="5" t="s">
        <v>404</v>
      </c>
      <c r="B21" s="6" t="s">
        <v>225</v>
      </c>
      <c r="C21" s="59">
        <f t="shared" si="0"/>
        <v>0</v>
      </c>
      <c r="D21" s="59">
        <f t="shared" si="0"/>
        <v>0</v>
      </c>
    </row>
    <row r="22" spans="1:4" ht="15" customHeight="1" x14ac:dyDescent="0.25">
      <c r="A22" s="3" t="s">
        <v>371</v>
      </c>
      <c r="B22" s="4" t="s">
        <v>226</v>
      </c>
      <c r="C22" s="48"/>
      <c r="D22" s="48"/>
    </row>
    <row r="23" spans="1:4" ht="15" customHeight="1" x14ac:dyDescent="0.25">
      <c r="A23" s="3" t="s">
        <v>372</v>
      </c>
      <c r="B23" s="4" t="s">
        <v>227</v>
      </c>
      <c r="C23" s="48"/>
      <c r="D23" s="48"/>
    </row>
    <row r="24" spans="1:4" ht="15" customHeight="1" x14ac:dyDescent="0.25">
      <c r="A24" s="3" t="s">
        <v>373</v>
      </c>
      <c r="B24" s="4" t="s">
        <v>228</v>
      </c>
      <c r="C24" s="48"/>
      <c r="D24" s="48"/>
    </row>
    <row r="25" spans="1:4" ht="15" customHeight="1" x14ac:dyDescent="0.25">
      <c r="A25" s="3" t="s">
        <v>374</v>
      </c>
      <c r="B25" s="4" t="s">
        <v>229</v>
      </c>
      <c r="C25" s="48"/>
      <c r="D25" s="48"/>
    </row>
    <row r="26" spans="1:4" ht="15" customHeight="1" x14ac:dyDescent="0.25">
      <c r="A26" s="3" t="s">
        <v>375</v>
      </c>
      <c r="B26" s="4" t="s">
        <v>230</v>
      </c>
      <c r="C26" s="48"/>
      <c r="D26" s="48"/>
    </row>
    <row r="27" spans="1:4" ht="15" customHeight="1" x14ac:dyDescent="0.25">
      <c r="A27" s="3" t="s">
        <v>231</v>
      </c>
      <c r="B27" s="4" t="s">
        <v>232</v>
      </c>
      <c r="C27" s="48"/>
      <c r="D27" s="48"/>
    </row>
    <row r="28" spans="1:4" ht="15" customHeight="1" x14ac:dyDescent="0.25">
      <c r="A28" s="3" t="s">
        <v>376</v>
      </c>
      <c r="B28" s="4" t="s">
        <v>233</v>
      </c>
      <c r="C28" s="48"/>
      <c r="D28" s="48"/>
    </row>
    <row r="29" spans="1:4" ht="15" customHeight="1" x14ac:dyDescent="0.25">
      <c r="A29" s="3" t="s">
        <v>377</v>
      </c>
      <c r="B29" s="4" t="s">
        <v>234</v>
      </c>
      <c r="C29" s="48"/>
      <c r="D29" s="48"/>
    </row>
    <row r="30" spans="1:4" s="45" customFormat="1" ht="15" customHeight="1" x14ac:dyDescent="0.25">
      <c r="A30" s="5" t="s">
        <v>405</v>
      </c>
      <c r="B30" s="6" t="s">
        <v>235</v>
      </c>
      <c r="C30" s="59">
        <f>SUM(C25:C29)</f>
        <v>0</v>
      </c>
      <c r="D30" s="59">
        <f>SUM(D25:D29)</f>
        <v>0</v>
      </c>
    </row>
    <row r="31" spans="1:4" ht="15" customHeight="1" x14ac:dyDescent="0.25">
      <c r="A31" s="3" t="s">
        <v>378</v>
      </c>
      <c r="B31" s="4" t="s">
        <v>236</v>
      </c>
      <c r="C31" s="48"/>
      <c r="D31" s="48"/>
    </row>
    <row r="32" spans="1:4" s="45" customFormat="1" ht="15" customHeight="1" x14ac:dyDescent="0.25">
      <c r="A32" s="30" t="s">
        <v>406</v>
      </c>
      <c r="B32" s="36" t="s">
        <v>237</v>
      </c>
      <c r="C32" s="59">
        <f>SUM(C21+C22+C23+C24+C30+C31)</f>
        <v>0</v>
      </c>
      <c r="D32" s="59">
        <f>SUM(D21+D22+D23+D24+D30+D31)</f>
        <v>0</v>
      </c>
    </row>
    <row r="33" spans="1:4" ht="15" customHeight="1" x14ac:dyDescent="0.25">
      <c r="A33" s="9" t="s">
        <v>238</v>
      </c>
      <c r="B33" s="4" t="s">
        <v>239</v>
      </c>
      <c r="C33" s="48"/>
      <c r="D33" s="48">
        <v>3</v>
      </c>
    </row>
    <row r="34" spans="1:4" ht="15" customHeight="1" x14ac:dyDescent="0.25">
      <c r="A34" s="9" t="s">
        <v>379</v>
      </c>
      <c r="B34" s="4" t="s">
        <v>240</v>
      </c>
      <c r="C34" s="48"/>
      <c r="D34" s="48"/>
    </row>
    <row r="35" spans="1:4" ht="15" customHeight="1" x14ac:dyDescent="0.25">
      <c r="A35" s="9" t="s">
        <v>380</v>
      </c>
      <c r="B35" s="4" t="s">
        <v>241</v>
      </c>
      <c r="C35" s="48"/>
      <c r="D35" s="48"/>
    </row>
    <row r="36" spans="1:4" ht="15" customHeight="1" x14ac:dyDescent="0.25">
      <c r="A36" s="9" t="s">
        <v>381</v>
      </c>
      <c r="B36" s="4" t="s">
        <v>242</v>
      </c>
      <c r="C36" s="48"/>
      <c r="D36" s="48"/>
    </row>
    <row r="37" spans="1:4" ht="15" customHeight="1" x14ac:dyDescent="0.25">
      <c r="A37" s="9" t="s">
        <v>243</v>
      </c>
      <c r="B37" s="4" t="s">
        <v>244</v>
      </c>
      <c r="C37" s="48">
        <v>4741</v>
      </c>
      <c r="D37" s="48">
        <v>4738</v>
      </c>
    </row>
    <row r="38" spans="1:4" ht="15" customHeight="1" x14ac:dyDescent="0.25">
      <c r="A38" s="9" t="s">
        <v>245</v>
      </c>
      <c r="B38" s="4" t="s">
        <v>246</v>
      </c>
      <c r="C38" s="48"/>
      <c r="D38" s="48"/>
    </row>
    <row r="39" spans="1:4" ht="15" customHeight="1" x14ac:dyDescent="0.25">
      <c r="A39" s="9" t="s">
        <v>247</v>
      </c>
      <c r="B39" s="4" t="s">
        <v>248</v>
      </c>
      <c r="C39" s="48"/>
      <c r="D39" s="48"/>
    </row>
    <row r="40" spans="1:4" ht="15" customHeight="1" x14ac:dyDescent="0.25">
      <c r="A40" s="9" t="s">
        <v>382</v>
      </c>
      <c r="B40" s="4" t="s">
        <v>249</v>
      </c>
      <c r="C40" s="48"/>
      <c r="D40" s="48"/>
    </row>
    <row r="41" spans="1:4" ht="15" customHeight="1" x14ac:dyDescent="0.25">
      <c r="A41" s="9" t="s">
        <v>383</v>
      </c>
      <c r="B41" s="4" t="s">
        <v>250</v>
      </c>
      <c r="C41" s="48"/>
      <c r="D41" s="48"/>
    </row>
    <row r="42" spans="1:4" ht="15" customHeight="1" x14ac:dyDescent="0.25">
      <c r="A42" s="9" t="s">
        <v>384</v>
      </c>
      <c r="B42" s="4" t="s">
        <v>251</v>
      </c>
      <c r="C42" s="48"/>
      <c r="D42" s="48"/>
    </row>
    <row r="43" spans="1:4" s="45" customFormat="1" ht="15" customHeight="1" x14ac:dyDescent="0.25">
      <c r="A43" s="35" t="s">
        <v>407</v>
      </c>
      <c r="B43" s="36" t="s">
        <v>252</v>
      </c>
      <c r="C43" s="59">
        <f>SUM(C33:C42)</f>
        <v>4741</v>
      </c>
      <c r="D43" s="59">
        <f>SUM(D33:D42)</f>
        <v>4741</v>
      </c>
    </row>
    <row r="44" spans="1:4" ht="15" customHeight="1" x14ac:dyDescent="0.25">
      <c r="A44" s="9" t="s">
        <v>261</v>
      </c>
      <c r="B44" s="4" t="s">
        <v>262</v>
      </c>
      <c r="C44" s="48"/>
      <c r="D44" s="48"/>
    </row>
    <row r="45" spans="1:4" ht="15" customHeight="1" x14ac:dyDescent="0.25">
      <c r="A45" s="3" t="s">
        <v>388</v>
      </c>
      <c r="B45" s="4" t="s">
        <v>263</v>
      </c>
      <c r="C45" s="48"/>
      <c r="D45" s="48"/>
    </row>
    <row r="46" spans="1:4" ht="15" customHeight="1" x14ac:dyDescent="0.25">
      <c r="A46" s="9" t="s">
        <v>389</v>
      </c>
      <c r="B46" s="4" t="s">
        <v>264</v>
      </c>
      <c r="C46" s="48"/>
      <c r="D46" s="48"/>
    </row>
    <row r="47" spans="1:4" s="45" customFormat="1" ht="15" customHeight="1" x14ac:dyDescent="0.25">
      <c r="A47" s="30" t="s">
        <v>409</v>
      </c>
      <c r="B47" s="36" t="s">
        <v>265</v>
      </c>
      <c r="C47" s="59">
        <f>SUM(C44:C46)</f>
        <v>0</v>
      </c>
      <c r="D47" s="59">
        <f>SUM(D44:D46)</f>
        <v>0</v>
      </c>
    </row>
    <row r="48" spans="1:4" s="45" customFormat="1" ht="15" customHeight="1" x14ac:dyDescent="0.25">
      <c r="A48" s="39" t="s">
        <v>422</v>
      </c>
      <c r="B48" s="41"/>
      <c r="C48" s="71"/>
      <c r="D48" s="71"/>
    </row>
    <row r="49" spans="1:4" ht="15" customHeight="1" x14ac:dyDescent="0.25">
      <c r="A49" s="3" t="s">
        <v>215</v>
      </c>
      <c r="B49" s="4" t="s">
        <v>216</v>
      </c>
      <c r="C49" s="48"/>
      <c r="D49" s="48"/>
    </row>
    <row r="50" spans="1:4" ht="15" customHeight="1" x14ac:dyDescent="0.25">
      <c r="A50" s="3" t="s">
        <v>217</v>
      </c>
      <c r="B50" s="4" t="s">
        <v>218</v>
      </c>
      <c r="C50" s="48"/>
      <c r="D50" s="48"/>
    </row>
    <row r="51" spans="1:4" ht="15" customHeight="1" x14ac:dyDescent="0.25">
      <c r="A51" s="3" t="s">
        <v>366</v>
      </c>
      <c r="B51" s="4" t="s">
        <v>219</v>
      </c>
      <c r="C51" s="48"/>
      <c r="D51" s="48"/>
    </row>
    <row r="52" spans="1:4" ht="15" customHeight="1" x14ac:dyDescent="0.25">
      <c r="A52" s="3" t="s">
        <v>367</v>
      </c>
      <c r="B52" s="4" t="s">
        <v>220</v>
      </c>
      <c r="C52" s="48"/>
      <c r="D52" s="48"/>
    </row>
    <row r="53" spans="1:4" ht="15" customHeight="1" x14ac:dyDescent="0.25">
      <c r="A53" s="3" t="s">
        <v>368</v>
      </c>
      <c r="B53" s="4" t="s">
        <v>221</v>
      </c>
      <c r="C53" s="48"/>
      <c r="D53" s="48"/>
    </row>
    <row r="54" spans="1:4" s="45" customFormat="1" ht="15" customHeight="1" x14ac:dyDescent="0.25">
      <c r="A54" s="30" t="s">
        <v>403</v>
      </c>
      <c r="B54" s="36" t="s">
        <v>222</v>
      </c>
      <c r="C54" s="59">
        <f>SUM(C49:C53)</f>
        <v>0</v>
      </c>
      <c r="D54" s="59">
        <f>SUM(D49:D53)</f>
        <v>0</v>
      </c>
    </row>
    <row r="55" spans="1:4" ht="15" customHeight="1" x14ac:dyDescent="0.25">
      <c r="A55" s="9" t="s">
        <v>385</v>
      </c>
      <c r="B55" s="4" t="s">
        <v>253</v>
      </c>
      <c r="C55" s="48"/>
      <c r="D55" s="48"/>
    </row>
    <row r="56" spans="1:4" ht="15" customHeight="1" x14ac:dyDescent="0.25">
      <c r="A56" s="9" t="s">
        <v>386</v>
      </c>
      <c r="B56" s="4" t="s">
        <v>254</v>
      </c>
      <c r="C56" s="48"/>
      <c r="D56" s="48"/>
    </row>
    <row r="57" spans="1:4" ht="15" customHeight="1" x14ac:dyDescent="0.25">
      <c r="A57" s="9" t="s">
        <v>255</v>
      </c>
      <c r="B57" s="4" t="s">
        <v>256</v>
      </c>
      <c r="C57" s="48"/>
      <c r="D57" s="48"/>
    </row>
    <row r="58" spans="1:4" ht="15" customHeight="1" x14ac:dyDescent="0.25">
      <c r="A58" s="9" t="s">
        <v>387</v>
      </c>
      <c r="B58" s="4" t="s">
        <v>257</v>
      </c>
      <c r="C58" s="48"/>
      <c r="D58" s="48"/>
    </row>
    <row r="59" spans="1:4" ht="15" customHeight="1" x14ac:dyDescent="0.25">
      <c r="A59" s="9" t="s">
        <v>258</v>
      </c>
      <c r="B59" s="4" t="s">
        <v>259</v>
      </c>
      <c r="C59" s="48"/>
      <c r="D59" s="48"/>
    </row>
    <row r="60" spans="1:4" s="45" customFormat="1" ht="15" customHeight="1" x14ac:dyDescent="0.25">
      <c r="A60" s="30" t="s">
        <v>408</v>
      </c>
      <c r="B60" s="36" t="s">
        <v>260</v>
      </c>
      <c r="C60" s="59">
        <f>SUM(C55:C59)</f>
        <v>0</v>
      </c>
      <c r="D60" s="59">
        <f>SUM(D55:D59)</f>
        <v>0</v>
      </c>
    </row>
    <row r="61" spans="1:4" ht="15" customHeight="1" x14ac:dyDescent="0.25">
      <c r="A61" s="9" t="s">
        <v>266</v>
      </c>
      <c r="B61" s="4" t="s">
        <v>267</v>
      </c>
      <c r="C61" s="48"/>
      <c r="D61" s="48"/>
    </row>
    <row r="62" spans="1:4" ht="15" customHeight="1" x14ac:dyDescent="0.25">
      <c r="A62" s="3" t="s">
        <v>390</v>
      </c>
      <c r="B62" s="4" t="s">
        <v>268</v>
      </c>
      <c r="C62" s="48"/>
      <c r="D62" s="48"/>
    </row>
    <row r="63" spans="1:4" ht="15" customHeight="1" x14ac:dyDescent="0.25">
      <c r="A63" s="9" t="s">
        <v>391</v>
      </c>
      <c r="B63" s="4" t="s">
        <v>269</v>
      </c>
      <c r="C63" s="48"/>
      <c r="D63" s="48"/>
    </row>
    <row r="64" spans="1:4" s="45" customFormat="1" ht="15" customHeight="1" x14ac:dyDescent="0.25">
      <c r="A64" s="30" t="s">
        <v>411</v>
      </c>
      <c r="B64" s="36" t="s">
        <v>270</v>
      </c>
      <c r="C64" s="59">
        <f>SUM(C61:C63)</f>
        <v>0</v>
      </c>
      <c r="D64" s="59">
        <f>SUM(D61:D63)</f>
        <v>0</v>
      </c>
    </row>
    <row r="65" spans="1:4" s="45" customFormat="1" ht="15" customHeight="1" x14ac:dyDescent="0.25">
      <c r="A65" s="39" t="s">
        <v>421</v>
      </c>
      <c r="B65" s="41"/>
      <c r="C65" s="71"/>
      <c r="D65" s="71"/>
    </row>
    <row r="66" spans="1:4" s="45" customFormat="1" ht="15.75" x14ac:dyDescent="0.25">
      <c r="A66" s="33" t="s">
        <v>410</v>
      </c>
      <c r="B66" s="26" t="s">
        <v>271</v>
      </c>
      <c r="C66" s="61">
        <f>SUM(C15+C32+C43+C47+C54+C60+C64)</f>
        <v>4741</v>
      </c>
      <c r="D66" s="61">
        <f>SUM(D15+D32+D43+D47+D54+D60+D64)</f>
        <v>4741</v>
      </c>
    </row>
    <row r="67" spans="1:4" s="45" customFormat="1" ht="15.75" x14ac:dyDescent="0.25">
      <c r="A67" s="69" t="s">
        <v>427</v>
      </c>
      <c r="B67" s="40"/>
      <c r="C67" s="70"/>
      <c r="D67" s="70"/>
    </row>
    <row r="68" spans="1:4" s="45" customFormat="1" ht="15.75" x14ac:dyDescent="0.25">
      <c r="A68" s="69" t="s">
        <v>428</v>
      </c>
      <c r="B68" s="40"/>
      <c r="C68" s="70"/>
      <c r="D68" s="70"/>
    </row>
    <row r="69" spans="1:4" x14ac:dyDescent="0.25">
      <c r="A69" s="28" t="s">
        <v>392</v>
      </c>
      <c r="B69" s="3" t="s">
        <v>272</v>
      </c>
      <c r="C69" s="48"/>
      <c r="D69" s="48"/>
    </row>
    <row r="70" spans="1:4" x14ac:dyDescent="0.25">
      <c r="A70" s="9" t="s">
        <v>273</v>
      </c>
      <c r="B70" s="3" t="s">
        <v>274</v>
      </c>
      <c r="C70" s="48"/>
      <c r="D70" s="48"/>
    </row>
    <row r="71" spans="1:4" x14ac:dyDescent="0.25">
      <c r="A71" s="28" t="s">
        <v>393</v>
      </c>
      <c r="B71" s="3" t="s">
        <v>275</v>
      </c>
      <c r="C71" s="48"/>
      <c r="D71" s="48"/>
    </row>
    <row r="72" spans="1:4" s="45" customFormat="1" x14ac:dyDescent="0.25">
      <c r="A72" s="11" t="s">
        <v>412</v>
      </c>
      <c r="B72" s="5" t="s">
        <v>276</v>
      </c>
      <c r="C72" s="59">
        <f>SUM(C69:C71)</f>
        <v>0</v>
      </c>
      <c r="D72" s="59">
        <f>SUM(D69:D71)</f>
        <v>0</v>
      </c>
    </row>
    <row r="73" spans="1:4" x14ac:dyDescent="0.25">
      <c r="A73" s="9" t="s">
        <v>394</v>
      </c>
      <c r="B73" s="3" t="s">
        <v>277</v>
      </c>
      <c r="C73" s="48"/>
      <c r="D73" s="48"/>
    </row>
    <row r="74" spans="1:4" x14ac:dyDescent="0.25">
      <c r="A74" s="28" t="s">
        <v>278</v>
      </c>
      <c r="B74" s="3" t="s">
        <v>279</v>
      </c>
      <c r="C74" s="48"/>
      <c r="D74" s="48"/>
    </row>
    <row r="75" spans="1:4" x14ac:dyDescent="0.25">
      <c r="A75" s="9" t="s">
        <v>395</v>
      </c>
      <c r="B75" s="3" t="s">
        <v>280</v>
      </c>
      <c r="C75" s="48"/>
      <c r="D75" s="48"/>
    </row>
    <row r="76" spans="1:4" x14ac:dyDescent="0.25">
      <c r="A76" s="28" t="s">
        <v>281</v>
      </c>
      <c r="B76" s="3" t="s">
        <v>282</v>
      </c>
      <c r="C76" s="48"/>
      <c r="D76" s="48"/>
    </row>
    <row r="77" spans="1:4" s="45" customFormat="1" x14ac:dyDescent="0.25">
      <c r="A77" s="10" t="s">
        <v>413</v>
      </c>
      <c r="B77" s="5" t="s">
        <v>283</v>
      </c>
      <c r="C77" s="59">
        <f>SUM(C73:C76)</f>
        <v>0</v>
      </c>
      <c r="D77" s="59">
        <f>SUM(D73:D76)</f>
        <v>0</v>
      </c>
    </row>
    <row r="78" spans="1:4" x14ac:dyDescent="0.25">
      <c r="A78" s="3" t="s">
        <v>425</v>
      </c>
      <c r="B78" s="3" t="s">
        <v>284</v>
      </c>
      <c r="C78" s="48"/>
      <c r="D78" s="48"/>
    </row>
    <row r="79" spans="1:4" x14ac:dyDescent="0.25">
      <c r="A79" s="3" t="s">
        <v>426</v>
      </c>
      <c r="B79" s="3" t="s">
        <v>284</v>
      </c>
      <c r="C79" s="48"/>
      <c r="D79" s="48"/>
    </row>
    <row r="80" spans="1:4" x14ac:dyDescent="0.25">
      <c r="A80" s="3" t="s">
        <v>423</v>
      </c>
      <c r="B80" s="3" t="s">
        <v>285</v>
      </c>
      <c r="C80" s="48"/>
      <c r="D80" s="48"/>
    </row>
    <row r="81" spans="1:4" x14ac:dyDescent="0.25">
      <c r="A81" s="3" t="s">
        <v>424</v>
      </c>
      <c r="B81" s="3" t="s">
        <v>285</v>
      </c>
      <c r="C81" s="48"/>
      <c r="D81" s="48"/>
    </row>
    <row r="82" spans="1:4" s="45" customFormat="1" x14ac:dyDescent="0.25">
      <c r="A82" s="5" t="s">
        <v>414</v>
      </c>
      <c r="B82" s="5" t="s">
        <v>286</v>
      </c>
      <c r="C82" s="59">
        <f>SUM(C78:C81)</f>
        <v>0</v>
      </c>
      <c r="D82" s="59">
        <f>SUM(D78:D81)</f>
        <v>0</v>
      </c>
    </row>
    <row r="83" spans="1:4" x14ac:dyDescent="0.25">
      <c r="A83" s="28" t="s">
        <v>287</v>
      </c>
      <c r="B83" s="3" t="s">
        <v>288</v>
      </c>
      <c r="C83" s="48"/>
      <c r="D83" s="48"/>
    </row>
    <row r="84" spans="1:4" x14ac:dyDescent="0.25">
      <c r="A84" s="28" t="s">
        <v>289</v>
      </c>
      <c r="B84" s="3" t="s">
        <v>290</v>
      </c>
      <c r="C84" s="48"/>
      <c r="D84" s="48"/>
    </row>
    <row r="85" spans="1:4" x14ac:dyDescent="0.25">
      <c r="A85" s="28" t="s">
        <v>291</v>
      </c>
      <c r="B85" s="3" t="s">
        <v>292</v>
      </c>
      <c r="C85" s="48">
        <v>52625</v>
      </c>
      <c r="D85" s="48">
        <v>52625</v>
      </c>
    </row>
    <row r="86" spans="1:4" x14ac:dyDescent="0.25">
      <c r="A86" s="28" t="s">
        <v>293</v>
      </c>
      <c r="B86" s="3" t="s">
        <v>294</v>
      </c>
      <c r="C86" s="48"/>
      <c r="D86" s="48"/>
    </row>
    <row r="87" spans="1:4" x14ac:dyDescent="0.25">
      <c r="A87" s="9" t="s">
        <v>396</v>
      </c>
      <c r="B87" s="3" t="s">
        <v>295</v>
      </c>
      <c r="C87" s="48"/>
      <c r="D87" s="48"/>
    </row>
    <row r="88" spans="1:4" s="45" customFormat="1" x14ac:dyDescent="0.25">
      <c r="A88" s="11" t="s">
        <v>415</v>
      </c>
      <c r="B88" s="5" t="s">
        <v>296</v>
      </c>
      <c r="C88" s="59">
        <f>SUM(C83:C87)+C72+C77</f>
        <v>52625</v>
      </c>
      <c r="D88" s="59">
        <f>SUM(D83:D87)+D72+D77</f>
        <v>52625</v>
      </c>
    </row>
    <row r="89" spans="1:4" x14ac:dyDescent="0.25">
      <c r="A89" s="9" t="s">
        <v>297</v>
      </c>
      <c r="B89" s="3" t="s">
        <v>298</v>
      </c>
      <c r="C89" s="48"/>
      <c r="D89" s="48"/>
    </row>
    <row r="90" spans="1:4" x14ac:dyDescent="0.25">
      <c r="A90" s="9" t="s">
        <v>299</v>
      </c>
      <c r="B90" s="3" t="s">
        <v>300</v>
      </c>
      <c r="C90" s="48"/>
      <c r="D90" s="48"/>
    </row>
    <row r="91" spans="1:4" x14ac:dyDescent="0.25">
      <c r="A91" s="28" t="s">
        <v>301</v>
      </c>
      <c r="B91" s="3" t="s">
        <v>302</v>
      </c>
      <c r="C91" s="48"/>
      <c r="D91" s="48"/>
    </row>
    <row r="92" spans="1:4" x14ac:dyDescent="0.25">
      <c r="A92" s="28" t="s">
        <v>397</v>
      </c>
      <c r="B92" s="3" t="s">
        <v>303</v>
      </c>
      <c r="C92" s="48"/>
      <c r="D92" s="48"/>
    </row>
    <row r="93" spans="1:4" s="45" customFormat="1" x14ac:dyDescent="0.25">
      <c r="A93" s="10" t="s">
        <v>416</v>
      </c>
      <c r="B93" s="5" t="s">
        <v>304</v>
      </c>
      <c r="C93" s="59">
        <f>SUM(C89:C92)</f>
        <v>0</v>
      </c>
      <c r="D93" s="59">
        <f>SUM(D89:D92)</f>
        <v>0</v>
      </c>
    </row>
    <row r="94" spans="1:4" s="45" customFormat="1" x14ac:dyDescent="0.25">
      <c r="A94" s="11" t="s">
        <v>305</v>
      </c>
      <c r="B94" s="5" t="s">
        <v>306</v>
      </c>
      <c r="C94" s="59"/>
      <c r="D94" s="59"/>
    </row>
    <row r="95" spans="1:4" s="45" customFormat="1" ht="15.75" x14ac:dyDescent="0.25">
      <c r="A95" s="31" t="s">
        <v>417</v>
      </c>
      <c r="B95" s="32" t="s">
        <v>307</v>
      </c>
      <c r="C95" s="61">
        <f>C88+C93+C94</f>
        <v>52625</v>
      </c>
      <c r="D95" s="61">
        <f>D88+D93+D94</f>
        <v>52625</v>
      </c>
    </row>
    <row r="96" spans="1:4" s="45" customFormat="1" ht="15.75" x14ac:dyDescent="0.25">
      <c r="A96" s="67" t="s">
        <v>399</v>
      </c>
      <c r="B96" s="67"/>
      <c r="C96" s="68">
        <f>C66+C95</f>
        <v>57366</v>
      </c>
      <c r="D96" s="68">
        <f>D66+D95</f>
        <v>57366</v>
      </c>
    </row>
  </sheetData>
  <mergeCells count="2">
    <mergeCell ref="A1:D1"/>
    <mergeCell ref="A2:D2"/>
  </mergeCells>
  <phoneticPr fontId="21" type="noConversion"/>
  <pageMargins left="0.53" right="0.35433070866141736" top="1.18" bottom="0.15748031496062992" header="0.23" footer="0.15748031496062992"/>
  <pageSetup paperSize="8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73" workbookViewId="0">
      <selection activeCell="A98" sqref="A98"/>
    </sheetView>
  </sheetViews>
  <sheetFormatPr defaultRowHeight="15" x14ac:dyDescent="0.25"/>
  <cols>
    <col min="1" max="1" width="92.5703125" customWidth="1"/>
    <col min="3" max="3" width="13" style="55" customWidth="1"/>
    <col min="4" max="4" width="14.140625" style="55" customWidth="1"/>
    <col min="6" max="6" width="9.42578125" customWidth="1"/>
  </cols>
  <sheetData>
    <row r="1" spans="1:6" ht="24" customHeight="1" x14ac:dyDescent="0.25">
      <c r="A1" s="100" t="s">
        <v>418</v>
      </c>
      <c r="B1" s="102"/>
      <c r="C1" s="102"/>
      <c r="D1" s="102"/>
    </row>
    <row r="2" spans="1:6" ht="24" customHeight="1" x14ac:dyDescent="0.25">
      <c r="A2" s="99" t="s">
        <v>419</v>
      </c>
      <c r="B2" s="101"/>
      <c r="C2" s="101"/>
      <c r="D2" s="101"/>
      <c r="F2" s="42"/>
    </row>
    <row r="3" spans="1:6" ht="18" x14ac:dyDescent="0.25">
      <c r="A3" s="34"/>
      <c r="D3" s="55" t="s">
        <v>447</v>
      </c>
    </row>
    <row r="4" spans="1:6" x14ac:dyDescent="0.25">
      <c r="A4" s="58" t="s">
        <v>436</v>
      </c>
    </row>
    <row r="5" spans="1:6" s="57" customFormat="1" ht="38.25" x14ac:dyDescent="0.25">
      <c r="A5" s="1" t="s">
        <v>22</v>
      </c>
      <c r="B5" s="2" t="s">
        <v>2</v>
      </c>
      <c r="C5" s="56" t="s">
        <v>432</v>
      </c>
      <c r="D5" s="56" t="s">
        <v>437</v>
      </c>
    </row>
    <row r="6" spans="1:6" ht="15" customHeight="1" x14ac:dyDescent="0.25">
      <c r="A6" s="22" t="s">
        <v>194</v>
      </c>
      <c r="B6" s="4" t="s">
        <v>195</v>
      </c>
      <c r="C6" s="48">
        <f>SUM(ÖNKORMÁNYZATIBEVÉTEL:ÓVODAIBEVÉTEL!C6)</f>
        <v>14252</v>
      </c>
      <c r="D6" s="48">
        <f>SUM(ÖNKORMÁNYZATIBEVÉTEL:ÓVODAIBEVÉTEL!D6)</f>
        <v>14252</v>
      </c>
    </row>
    <row r="7" spans="1:6" ht="15" customHeight="1" x14ac:dyDescent="0.25">
      <c r="A7" s="3" t="s">
        <v>196</v>
      </c>
      <c r="B7" s="4" t="s">
        <v>197</v>
      </c>
      <c r="C7" s="48">
        <f>SUM(ÖNKORMÁNYZATIBEVÉTEL:ÓVODAIBEVÉTEL!C7)</f>
        <v>33262</v>
      </c>
      <c r="D7" s="48">
        <f>SUM(ÖNKORMÁNYZATIBEVÉTEL:ÓVODAIBEVÉTEL!D7)</f>
        <v>33262</v>
      </c>
    </row>
    <row r="8" spans="1:6" ht="15" customHeight="1" x14ac:dyDescent="0.25">
      <c r="A8" s="3" t="s">
        <v>198</v>
      </c>
      <c r="B8" s="4" t="s">
        <v>199</v>
      </c>
      <c r="C8" s="48">
        <f>SUM(ÖNKORMÁNYZATIBEVÉTEL:ÓVODAIBEVÉTEL!C8)</f>
        <v>11865</v>
      </c>
      <c r="D8" s="48">
        <f>SUM(ÖNKORMÁNYZATIBEVÉTEL:ÓVODAIBEVÉTEL!D8)</f>
        <v>12494</v>
      </c>
    </row>
    <row r="9" spans="1:6" ht="15" customHeight="1" x14ac:dyDescent="0.25">
      <c r="A9" s="3" t="s">
        <v>200</v>
      </c>
      <c r="B9" s="4" t="s">
        <v>201</v>
      </c>
      <c r="C9" s="48">
        <f>SUM(ÖNKORMÁNYZATIBEVÉTEL:ÓVODAIBEVÉTEL!C9)</f>
        <v>2096</v>
      </c>
      <c r="D9" s="48">
        <f>SUM(ÖNKORMÁNYZATIBEVÉTEL:ÓVODAIBEVÉTEL!D9)</f>
        <v>2096</v>
      </c>
    </row>
    <row r="10" spans="1:6" ht="15" customHeight="1" x14ac:dyDescent="0.25">
      <c r="A10" s="3" t="s">
        <v>202</v>
      </c>
      <c r="B10" s="4" t="s">
        <v>203</v>
      </c>
      <c r="C10" s="48">
        <f>SUM(ÖNKORMÁNYZATIBEVÉTEL:ÓVODAIBEVÉTEL!C10)</f>
        <v>21</v>
      </c>
      <c r="D10" s="48">
        <f>SUM(ÖNKORMÁNYZATIBEVÉTEL:ÓVODAIBEVÉTEL!D10)</f>
        <v>261</v>
      </c>
    </row>
    <row r="11" spans="1:6" ht="15" customHeight="1" x14ac:dyDescent="0.25">
      <c r="A11" s="3" t="s">
        <v>204</v>
      </c>
      <c r="B11" s="4" t="s">
        <v>205</v>
      </c>
      <c r="C11" s="48">
        <f>SUM(ÖNKORMÁNYZATIBEVÉTEL:ÓVODAIBEVÉTEL!C11)</f>
        <v>0</v>
      </c>
      <c r="D11" s="48">
        <f>SUM(ÖNKORMÁNYZATIBEVÉTEL:ÓVODAIBEVÉTEL!D11)</f>
        <v>249</v>
      </c>
    </row>
    <row r="12" spans="1:6" s="45" customFormat="1" ht="15" customHeight="1" x14ac:dyDescent="0.25">
      <c r="A12" s="5" t="s">
        <v>401</v>
      </c>
      <c r="B12" s="6" t="s">
        <v>206</v>
      </c>
      <c r="C12" s="59">
        <f>SUM(ÖNKORMÁNYZATIBEVÉTEL:ÓVODAIBEVÉTEL!C12)</f>
        <v>61496</v>
      </c>
      <c r="D12" s="59">
        <f>SUM(ÖNKORMÁNYZATIBEVÉTEL:ÓVODAIBEVÉTEL!D12)</f>
        <v>62614</v>
      </c>
    </row>
    <row r="13" spans="1:6" ht="15" customHeight="1" x14ac:dyDescent="0.25">
      <c r="A13" s="3" t="s">
        <v>207</v>
      </c>
      <c r="B13" s="4" t="s">
        <v>208</v>
      </c>
      <c r="C13" s="48">
        <f>SUM(ÖNKORMÁNYZATIBEVÉTEL:ÓVODAIBEVÉTEL!C13)</f>
        <v>0</v>
      </c>
      <c r="D13" s="48">
        <f>SUM(ÖNKORMÁNYZATIBEVÉTEL:ÓVODAIBEVÉTEL!D13)</f>
        <v>0</v>
      </c>
    </row>
    <row r="14" spans="1:6" ht="15" customHeight="1" x14ac:dyDescent="0.25">
      <c r="A14" s="3" t="s">
        <v>209</v>
      </c>
      <c r="B14" s="4" t="s">
        <v>210</v>
      </c>
      <c r="C14" s="48">
        <f>SUM(ÖNKORMÁNYZATIBEVÉTEL:ÓVODAIBEVÉTEL!C14)</f>
        <v>0</v>
      </c>
      <c r="D14" s="48">
        <f>SUM(ÖNKORMÁNYZATIBEVÉTEL:ÓVODAIBEVÉTEL!D14)</f>
        <v>0</v>
      </c>
    </row>
    <row r="15" spans="1:6" ht="15" customHeight="1" x14ac:dyDescent="0.25">
      <c r="A15" s="3" t="s">
        <v>363</v>
      </c>
      <c r="B15" s="4" t="s">
        <v>211</v>
      </c>
      <c r="C15" s="48">
        <f>SUM(ÖNKORMÁNYZATIBEVÉTEL:ÓVODAIBEVÉTEL!C15)</f>
        <v>0</v>
      </c>
      <c r="D15" s="48">
        <f>SUM(ÖNKORMÁNYZATIBEVÉTEL:ÓVODAIBEVÉTEL!D15)</f>
        <v>0</v>
      </c>
    </row>
    <row r="16" spans="1:6" ht="15" customHeight="1" x14ac:dyDescent="0.25">
      <c r="A16" s="3" t="s">
        <v>364</v>
      </c>
      <c r="B16" s="4" t="s">
        <v>212</v>
      </c>
      <c r="C16" s="48">
        <f>SUM(ÖNKORMÁNYZATIBEVÉTEL:ÓVODAIBEVÉTEL!C16)</f>
        <v>0</v>
      </c>
      <c r="D16" s="48">
        <f>SUM(ÖNKORMÁNYZATIBEVÉTEL:ÓVODAIBEVÉTEL!D16)</f>
        <v>0</v>
      </c>
    </row>
    <row r="17" spans="1:4" ht="15" customHeight="1" x14ac:dyDescent="0.25">
      <c r="A17" s="3" t="s">
        <v>365</v>
      </c>
      <c r="B17" s="4" t="s">
        <v>213</v>
      </c>
      <c r="C17" s="48">
        <f>SUM(ÖNKORMÁNYZATIBEVÉTEL:ÓVODAIBEVÉTEL!C17)</f>
        <v>4210</v>
      </c>
      <c r="D17" s="48">
        <f>SUM(ÖNKORMÁNYZATIBEVÉTEL:ÓVODAIBEVÉTEL!D17)</f>
        <v>4210</v>
      </c>
    </row>
    <row r="18" spans="1:4" s="45" customFormat="1" ht="15" customHeight="1" x14ac:dyDescent="0.25">
      <c r="A18" s="30" t="s">
        <v>402</v>
      </c>
      <c r="B18" s="36" t="s">
        <v>214</v>
      </c>
      <c r="C18" s="59">
        <f>SUM(ÖNKORMÁNYZATIBEVÉTEL:ÓVODAIBEVÉTEL!C18)</f>
        <v>65706</v>
      </c>
      <c r="D18" s="59">
        <f>SUM(ÖNKORMÁNYZATIBEVÉTEL:ÓVODAIBEVÉTEL!D18)</f>
        <v>66824</v>
      </c>
    </row>
    <row r="19" spans="1:4" ht="15" customHeight="1" x14ac:dyDescent="0.25">
      <c r="A19" s="3" t="s">
        <v>369</v>
      </c>
      <c r="B19" s="4" t="s">
        <v>223</v>
      </c>
      <c r="C19" s="48">
        <f>SUM(ÖNKORMÁNYZATIBEVÉTEL:ÓVODAIBEVÉTEL!C19)</f>
        <v>0</v>
      </c>
      <c r="D19" s="48">
        <f>SUM(ÖNKORMÁNYZATIBEVÉTEL:ÓVODAIBEVÉTEL!D19)</f>
        <v>0</v>
      </c>
    </row>
    <row r="20" spans="1:4" ht="15" customHeight="1" x14ac:dyDescent="0.25">
      <c r="A20" s="3" t="s">
        <v>370</v>
      </c>
      <c r="B20" s="4" t="s">
        <v>224</v>
      </c>
      <c r="C20" s="48">
        <f>SUM(ÖNKORMÁNYZATIBEVÉTEL:ÓVODAIBEVÉTEL!C20)</f>
        <v>0</v>
      </c>
      <c r="D20" s="48">
        <f>SUM(ÖNKORMÁNYZATIBEVÉTEL:ÓVODAIBEVÉTEL!D20)</f>
        <v>0</v>
      </c>
    </row>
    <row r="21" spans="1:4" s="45" customFormat="1" ht="15" customHeight="1" x14ac:dyDescent="0.25">
      <c r="A21" s="5" t="s">
        <v>404</v>
      </c>
      <c r="B21" s="6" t="s">
        <v>225</v>
      </c>
      <c r="C21" s="59">
        <f>SUM(ÖNKORMÁNYZATIBEVÉTEL:ÓVODAIBEVÉTEL!C21)</f>
        <v>0</v>
      </c>
      <c r="D21" s="59">
        <f>SUM(ÖNKORMÁNYZATIBEVÉTEL:ÓVODAIBEVÉTEL!D21)</f>
        <v>0</v>
      </c>
    </row>
    <row r="22" spans="1:4" ht="15" customHeight="1" x14ac:dyDescent="0.25">
      <c r="A22" s="3" t="s">
        <v>371</v>
      </c>
      <c r="B22" s="4" t="s">
        <v>226</v>
      </c>
      <c r="C22" s="48">
        <f>SUM(ÖNKORMÁNYZATIBEVÉTEL:ÓVODAIBEVÉTEL!C22)</f>
        <v>0</v>
      </c>
      <c r="D22" s="48">
        <f>SUM(ÖNKORMÁNYZATIBEVÉTEL:ÓVODAIBEVÉTEL!D22)</f>
        <v>0</v>
      </c>
    </row>
    <row r="23" spans="1:4" ht="15" customHeight="1" x14ac:dyDescent="0.25">
      <c r="A23" s="3" t="s">
        <v>372</v>
      </c>
      <c r="B23" s="4" t="s">
        <v>227</v>
      </c>
      <c r="C23" s="48">
        <f>SUM(ÖNKORMÁNYZATIBEVÉTEL:ÓVODAIBEVÉTEL!C23)</f>
        <v>0</v>
      </c>
      <c r="D23" s="48">
        <f>SUM(ÖNKORMÁNYZATIBEVÉTEL:ÓVODAIBEVÉTEL!D23)</f>
        <v>0</v>
      </c>
    </row>
    <row r="24" spans="1:4" ht="15" customHeight="1" x14ac:dyDescent="0.25">
      <c r="A24" s="3" t="s">
        <v>373</v>
      </c>
      <c r="B24" s="4" t="s">
        <v>228</v>
      </c>
      <c r="C24" s="48">
        <f>SUM(ÖNKORMÁNYZATIBEVÉTEL:ÓVODAIBEVÉTEL!C24)</f>
        <v>3800</v>
      </c>
      <c r="D24" s="48">
        <f>SUM(ÖNKORMÁNYZATIBEVÉTEL:ÓVODAIBEVÉTEL!D24)</f>
        <v>3800</v>
      </c>
    </row>
    <row r="25" spans="1:4" ht="15" customHeight="1" x14ac:dyDescent="0.25">
      <c r="A25" s="3" t="s">
        <v>374</v>
      </c>
      <c r="B25" s="4" t="s">
        <v>229</v>
      </c>
      <c r="C25" s="48">
        <f>SUM(ÖNKORMÁNYZATIBEVÉTEL:ÓVODAIBEVÉTEL!C25)</f>
        <v>7500</v>
      </c>
      <c r="D25" s="48">
        <f>SUM(ÖNKORMÁNYZATIBEVÉTEL:ÓVODAIBEVÉTEL!D25)</f>
        <v>7500</v>
      </c>
    </row>
    <row r="26" spans="1:4" ht="15" customHeight="1" x14ac:dyDescent="0.25">
      <c r="A26" s="3" t="s">
        <v>375</v>
      </c>
      <c r="B26" s="4" t="s">
        <v>230</v>
      </c>
      <c r="C26" s="48">
        <f>SUM(ÖNKORMÁNYZATIBEVÉTEL:ÓVODAIBEVÉTEL!C26)</f>
        <v>0</v>
      </c>
      <c r="D26" s="48">
        <f>SUM(ÖNKORMÁNYZATIBEVÉTEL:ÓVODAIBEVÉTEL!D26)</f>
        <v>0</v>
      </c>
    </row>
    <row r="27" spans="1:4" ht="15" customHeight="1" x14ac:dyDescent="0.25">
      <c r="A27" s="3" t="s">
        <v>231</v>
      </c>
      <c r="B27" s="4" t="s">
        <v>232</v>
      </c>
      <c r="C27" s="48">
        <f>SUM(ÖNKORMÁNYZATIBEVÉTEL:ÓVODAIBEVÉTEL!C27)</f>
        <v>0</v>
      </c>
      <c r="D27" s="48">
        <f>SUM(ÖNKORMÁNYZATIBEVÉTEL:ÓVODAIBEVÉTEL!D27)</f>
        <v>0</v>
      </c>
    </row>
    <row r="28" spans="1:4" ht="15" customHeight="1" x14ac:dyDescent="0.25">
      <c r="A28" s="3" t="s">
        <v>376</v>
      </c>
      <c r="B28" s="4" t="s">
        <v>233</v>
      </c>
      <c r="C28" s="48">
        <f>SUM(ÖNKORMÁNYZATIBEVÉTEL:ÓVODAIBEVÉTEL!C28)</f>
        <v>6500</v>
      </c>
      <c r="D28" s="48">
        <f>SUM(ÖNKORMÁNYZATIBEVÉTEL:ÓVODAIBEVÉTEL!D28)</f>
        <v>6500</v>
      </c>
    </row>
    <row r="29" spans="1:4" ht="15" customHeight="1" x14ac:dyDescent="0.25">
      <c r="A29" s="3" t="s">
        <v>377</v>
      </c>
      <c r="B29" s="4" t="s">
        <v>234</v>
      </c>
      <c r="C29" s="48">
        <f>SUM(ÖNKORMÁNYZATIBEVÉTEL:ÓVODAIBEVÉTEL!C29)</f>
        <v>0</v>
      </c>
      <c r="D29" s="48">
        <f>SUM(ÖNKORMÁNYZATIBEVÉTEL:ÓVODAIBEVÉTEL!D29)</f>
        <v>0</v>
      </c>
    </row>
    <row r="30" spans="1:4" s="45" customFormat="1" ht="15" customHeight="1" x14ac:dyDescent="0.25">
      <c r="A30" s="5" t="s">
        <v>405</v>
      </c>
      <c r="B30" s="6" t="s">
        <v>235</v>
      </c>
      <c r="C30" s="59">
        <f>SUM(ÖNKORMÁNYZATIBEVÉTEL:ÓVODAIBEVÉTEL!C30)</f>
        <v>14000</v>
      </c>
      <c r="D30" s="59">
        <f>SUM(ÖNKORMÁNYZATIBEVÉTEL:ÓVODAIBEVÉTEL!D30)</f>
        <v>14000</v>
      </c>
    </row>
    <row r="31" spans="1:4" ht="15" customHeight="1" x14ac:dyDescent="0.25">
      <c r="A31" s="3" t="s">
        <v>378</v>
      </c>
      <c r="B31" s="4" t="s">
        <v>236</v>
      </c>
      <c r="C31" s="48">
        <f>SUM(ÖNKORMÁNYZATIBEVÉTEL:ÓVODAIBEVÉTEL!C31)</f>
        <v>0</v>
      </c>
      <c r="D31" s="48">
        <f>SUM(ÖNKORMÁNYZATIBEVÉTEL:ÓVODAIBEVÉTEL!D31)</f>
        <v>0</v>
      </c>
    </row>
    <row r="32" spans="1:4" s="45" customFormat="1" ht="15" customHeight="1" x14ac:dyDescent="0.25">
      <c r="A32" s="30" t="s">
        <v>406</v>
      </c>
      <c r="B32" s="36" t="s">
        <v>237</v>
      </c>
      <c r="C32" s="59">
        <f>SUM(ÖNKORMÁNYZATIBEVÉTEL:ÓVODAIBEVÉTEL!C32)</f>
        <v>17800</v>
      </c>
      <c r="D32" s="59">
        <f>SUM(ÖNKORMÁNYZATIBEVÉTEL:ÓVODAIBEVÉTEL!D32)</f>
        <v>17800</v>
      </c>
    </row>
    <row r="33" spans="1:4" ht="15" customHeight="1" x14ac:dyDescent="0.25">
      <c r="A33" s="9" t="s">
        <v>238</v>
      </c>
      <c r="B33" s="4" t="s">
        <v>239</v>
      </c>
      <c r="C33" s="48">
        <f>SUM(ÖNKORMÁNYZATIBEVÉTEL:ÓVODAIBEVÉTEL!C33)</f>
        <v>0</v>
      </c>
      <c r="D33" s="48">
        <f>SUM(ÖNKORMÁNYZATIBEVÉTEL:ÓVODAIBEVÉTEL!D33)</f>
        <v>3</v>
      </c>
    </row>
    <row r="34" spans="1:4" ht="15" customHeight="1" x14ac:dyDescent="0.25">
      <c r="A34" s="9" t="s">
        <v>379</v>
      </c>
      <c r="B34" s="4" t="s">
        <v>240</v>
      </c>
      <c r="C34" s="48">
        <f>SUM(ÖNKORMÁNYZATIBEVÉTEL:ÓVODAIBEVÉTEL!C34)</f>
        <v>1072</v>
      </c>
      <c r="D34" s="48">
        <f>SUM(ÖNKORMÁNYZATIBEVÉTEL:ÓVODAIBEVÉTEL!D34)</f>
        <v>1072</v>
      </c>
    </row>
    <row r="35" spans="1:4" ht="15" customHeight="1" x14ac:dyDescent="0.25">
      <c r="A35" s="9" t="s">
        <v>380</v>
      </c>
      <c r="B35" s="4" t="s">
        <v>241</v>
      </c>
      <c r="C35" s="48">
        <f>SUM(ÖNKORMÁNYZATIBEVÉTEL:ÓVODAIBEVÉTEL!C35)</f>
        <v>0</v>
      </c>
      <c r="D35" s="48">
        <f>SUM(ÖNKORMÁNYZATIBEVÉTEL:ÓVODAIBEVÉTEL!D35)</f>
        <v>0</v>
      </c>
    </row>
    <row r="36" spans="1:4" ht="15" customHeight="1" x14ac:dyDescent="0.25">
      <c r="A36" s="9" t="s">
        <v>381</v>
      </c>
      <c r="B36" s="4" t="s">
        <v>242</v>
      </c>
      <c r="C36" s="48">
        <f>SUM(ÖNKORMÁNYZATIBEVÉTEL:ÓVODAIBEVÉTEL!C36)</f>
        <v>0</v>
      </c>
      <c r="D36" s="48">
        <f>SUM(ÖNKORMÁNYZATIBEVÉTEL:ÓVODAIBEVÉTEL!D36)</f>
        <v>17700</v>
      </c>
    </row>
    <row r="37" spans="1:4" ht="15" customHeight="1" x14ac:dyDescent="0.25">
      <c r="A37" s="9" t="s">
        <v>243</v>
      </c>
      <c r="B37" s="4" t="s">
        <v>244</v>
      </c>
      <c r="C37" s="48">
        <f>SUM(ÖNKORMÁNYZATIBEVÉTEL:ÓVODAIBEVÉTEL!C37)</f>
        <v>10576</v>
      </c>
      <c r="D37" s="48">
        <f>SUM(ÖNKORMÁNYZATIBEVÉTEL:ÓVODAIBEVÉTEL!D37)</f>
        <v>10573</v>
      </c>
    </row>
    <row r="38" spans="1:4" ht="15" customHeight="1" x14ac:dyDescent="0.25">
      <c r="A38" s="9" t="s">
        <v>245</v>
      </c>
      <c r="B38" s="4" t="s">
        <v>246</v>
      </c>
      <c r="C38" s="48">
        <f>SUM(ÖNKORMÁNYZATIBEVÉTEL:ÓVODAIBEVÉTEL!C38)</f>
        <v>0</v>
      </c>
      <c r="D38" s="48">
        <f>SUM(ÖNKORMÁNYZATIBEVÉTEL:ÓVODAIBEVÉTEL!D38)</f>
        <v>0</v>
      </c>
    </row>
    <row r="39" spans="1:4" ht="15" customHeight="1" x14ac:dyDescent="0.25">
      <c r="A39" s="9" t="s">
        <v>247</v>
      </c>
      <c r="B39" s="4" t="s">
        <v>248</v>
      </c>
      <c r="C39" s="48">
        <f>SUM(ÖNKORMÁNYZATIBEVÉTEL:ÓVODAIBEVÉTEL!C39)</f>
        <v>0</v>
      </c>
      <c r="D39" s="48">
        <f>SUM(ÖNKORMÁNYZATIBEVÉTEL:ÓVODAIBEVÉTEL!D39)</f>
        <v>0</v>
      </c>
    </row>
    <row r="40" spans="1:4" ht="15" customHeight="1" x14ac:dyDescent="0.25">
      <c r="A40" s="9" t="s">
        <v>382</v>
      </c>
      <c r="B40" s="4" t="s">
        <v>249</v>
      </c>
      <c r="C40" s="48">
        <f>SUM(ÖNKORMÁNYZATIBEVÉTEL:ÓVODAIBEVÉTEL!C40)</f>
        <v>20</v>
      </c>
      <c r="D40" s="48">
        <f>SUM(ÖNKORMÁNYZATIBEVÉTEL:ÓVODAIBEVÉTEL!D40)</f>
        <v>20</v>
      </c>
    </row>
    <row r="41" spans="1:4" ht="15" customHeight="1" x14ac:dyDescent="0.25">
      <c r="A41" s="9" t="s">
        <v>383</v>
      </c>
      <c r="B41" s="4" t="s">
        <v>250</v>
      </c>
      <c r="C41" s="48">
        <f>SUM(ÖNKORMÁNYZATIBEVÉTEL:ÓVODAIBEVÉTEL!C41)</f>
        <v>0</v>
      </c>
      <c r="D41" s="48">
        <f>SUM(ÖNKORMÁNYZATIBEVÉTEL:ÓVODAIBEVÉTEL!D41)</f>
        <v>0</v>
      </c>
    </row>
    <row r="42" spans="1:4" ht="15" customHeight="1" x14ac:dyDescent="0.25">
      <c r="A42" s="9" t="s">
        <v>384</v>
      </c>
      <c r="B42" s="4" t="s">
        <v>251</v>
      </c>
      <c r="C42" s="48">
        <f>SUM(ÖNKORMÁNYZATIBEVÉTEL:ÓVODAIBEVÉTEL!C42)</f>
        <v>0</v>
      </c>
      <c r="D42" s="48">
        <f>SUM(ÖNKORMÁNYZATIBEVÉTEL:ÓVODAIBEVÉTEL!D42)</f>
        <v>0</v>
      </c>
    </row>
    <row r="43" spans="1:4" s="45" customFormat="1" ht="15" customHeight="1" x14ac:dyDescent="0.25">
      <c r="A43" s="35" t="s">
        <v>407</v>
      </c>
      <c r="B43" s="36" t="s">
        <v>252</v>
      </c>
      <c r="C43" s="59">
        <f>SUM(ÖNKORMÁNYZATIBEVÉTEL:ÓVODAIBEVÉTEL!C43)</f>
        <v>11668</v>
      </c>
      <c r="D43" s="59">
        <f>SUM(ÖNKORMÁNYZATIBEVÉTEL:ÓVODAIBEVÉTEL!D43)</f>
        <v>29368</v>
      </c>
    </row>
    <row r="44" spans="1:4" ht="15" customHeight="1" x14ac:dyDescent="0.25">
      <c r="A44" s="9" t="s">
        <v>261</v>
      </c>
      <c r="B44" s="4" t="s">
        <v>262</v>
      </c>
      <c r="C44" s="48">
        <f>SUM(ÖNKORMÁNYZATIBEVÉTEL:ÓVODAIBEVÉTEL!C44)</f>
        <v>0</v>
      </c>
      <c r="D44" s="48">
        <f>SUM(ÖNKORMÁNYZATIBEVÉTEL:ÓVODAIBEVÉTEL!D44)</f>
        <v>0</v>
      </c>
    </row>
    <row r="45" spans="1:4" ht="15" customHeight="1" x14ac:dyDescent="0.25">
      <c r="A45" s="3" t="s">
        <v>388</v>
      </c>
      <c r="B45" s="4" t="s">
        <v>263</v>
      </c>
      <c r="C45" s="48">
        <f>SUM(ÖNKORMÁNYZATIBEVÉTEL:ÓVODAIBEVÉTEL!C45)</f>
        <v>12000</v>
      </c>
      <c r="D45" s="48">
        <f>SUM(ÖNKORMÁNYZATIBEVÉTEL:ÓVODAIBEVÉTEL!D45)</f>
        <v>11688</v>
      </c>
    </row>
    <row r="46" spans="1:4" ht="15" customHeight="1" x14ac:dyDescent="0.25">
      <c r="A46" s="9" t="s">
        <v>389</v>
      </c>
      <c r="B46" s="4" t="s">
        <v>264</v>
      </c>
      <c r="C46" s="48">
        <f>SUM(ÖNKORMÁNYZATIBEVÉTEL:ÓVODAIBEVÉTEL!C46)</f>
        <v>0</v>
      </c>
      <c r="D46" s="48">
        <f>SUM(ÖNKORMÁNYZATIBEVÉTEL:ÓVODAIBEVÉTEL!D46)</f>
        <v>312</v>
      </c>
    </row>
    <row r="47" spans="1:4" s="45" customFormat="1" ht="15" customHeight="1" x14ac:dyDescent="0.25">
      <c r="A47" s="30" t="s">
        <v>409</v>
      </c>
      <c r="B47" s="36" t="s">
        <v>265</v>
      </c>
      <c r="C47" s="59">
        <f>SUM(ÖNKORMÁNYZATIBEVÉTEL:ÓVODAIBEVÉTEL!C47)</f>
        <v>12000</v>
      </c>
      <c r="D47" s="59">
        <f>SUM(ÖNKORMÁNYZATIBEVÉTEL:ÓVODAIBEVÉTEL!D47)</f>
        <v>12000</v>
      </c>
    </row>
    <row r="48" spans="1:4" s="45" customFormat="1" ht="15" customHeight="1" x14ac:dyDescent="0.25">
      <c r="A48" s="39" t="s">
        <v>422</v>
      </c>
      <c r="B48" s="41"/>
      <c r="C48" s="71"/>
      <c r="D48" s="71"/>
    </row>
    <row r="49" spans="1:4" ht="15" customHeight="1" x14ac:dyDescent="0.25">
      <c r="A49" s="3" t="s">
        <v>215</v>
      </c>
      <c r="B49" s="4" t="s">
        <v>216</v>
      </c>
      <c r="C49" s="48">
        <f>SUM(ÖNKORMÁNYZATIBEVÉTEL:ÓVODAIBEVÉTEL!C49)</f>
        <v>0</v>
      </c>
      <c r="D49" s="48">
        <f>SUM(ÖNKORMÁNYZATIBEVÉTEL:ÓVODAIBEVÉTEL!D49)</f>
        <v>0</v>
      </c>
    </row>
    <row r="50" spans="1:4" ht="15" customHeight="1" x14ac:dyDescent="0.25">
      <c r="A50" s="3" t="s">
        <v>217</v>
      </c>
      <c r="B50" s="4" t="s">
        <v>218</v>
      </c>
      <c r="C50" s="48">
        <f>SUM(ÖNKORMÁNYZATIBEVÉTEL:ÓVODAIBEVÉTEL!C50)</f>
        <v>0</v>
      </c>
      <c r="D50" s="48">
        <f>SUM(ÖNKORMÁNYZATIBEVÉTEL:ÓVODAIBEVÉTEL!D50)</f>
        <v>0</v>
      </c>
    </row>
    <row r="51" spans="1:4" ht="15" customHeight="1" x14ac:dyDescent="0.25">
      <c r="A51" s="3" t="s">
        <v>366</v>
      </c>
      <c r="B51" s="4" t="s">
        <v>219</v>
      </c>
      <c r="C51" s="48">
        <f>SUM(ÖNKORMÁNYZATIBEVÉTEL:ÓVODAIBEVÉTEL!C51)</f>
        <v>0</v>
      </c>
      <c r="D51" s="48">
        <f>SUM(ÖNKORMÁNYZATIBEVÉTEL:ÓVODAIBEVÉTEL!D51)</f>
        <v>0</v>
      </c>
    </row>
    <row r="52" spans="1:4" ht="15" customHeight="1" x14ac:dyDescent="0.25">
      <c r="A52" s="3" t="s">
        <v>367</v>
      </c>
      <c r="B52" s="4" t="s">
        <v>220</v>
      </c>
      <c r="C52" s="48">
        <f>SUM(ÖNKORMÁNYZATIBEVÉTEL:ÓVODAIBEVÉTEL!C52)</f>
        <v>0</v>
      </c>
      <c r="D52" s="48">
        <f>SUM(ÖNKORMÁNYZATIBEVÉTEL:ÓVODAIBEVÉTEL!D52)</f>
        <v>0</v>
      </c>
    </row>
    <row r="53" spans="1:4" ht="15" customHeight="1" x14ac:dyDescent="0.25">
      <c r="A53" s="3" t="s">
        <v>368</v>
      </c>
      <c r="B53" s="4" t="s">
        <v>221</v>
      </c>
      <c r="C53" s="48">
        <f>SUM(ÖNKORMÁNYZATIBEVÉTEL:ÓVODAIBEVÉTEL!C53)</f>
        <v>0</v>
      </c>
      <c r="D53" s="48">
        <f>SUM(ÖNKORMÁNYZATIBEVÉTEL:ÓVODAIBEVÉTEL!D53)</f>
        <v>0</v>
      </c>
    </row>
    <row r="54" spans="1:4" s="45" customFormat="1" ht="15" customHeight="1" x14ac:dyDescent="0.25">
      <c r="A54" s="30" t="s">
        <v>403</v>
      </c>
      <c r="B54" s="36" t="s">
        <v>222</v>
      </c>
      <c r="C54" s="59">
        <f>SUM(ÖNKORMÁNYZATIBEVÉTEL:ÓVODAIBEVÉTEL!C54)</f>
        <v>0</v>
      </c>
      <c r="D54" s="59">
        <f>SUM(ÖNKORMÁNYZATIBEVÉTEL:ÓVODAIBEVÉTEL!D54)</f>
        <v>0</v>
      </c>
    </row>
    <row r="55" spans="1:4" ht="15" customHeight="1" x14ac:dyDescent="0.25">
      <c r="A55" s="9" t="s">
        <v>385</v>
      </c>
      <c r="B55" s="4" t="s">
        <v>253</v>
      </c>
      <c r="C55" s="48">
        <f>SUM(ÖNKORMÁNYZATIBEVÉTEL:ÓVODAIBEVÉTEL!C55)</f>
        <v>0</v>
      </c>
      <c r="D55" s="48">
        <f>SUM(ÖNKORMÁNYZATIBEVÉTEL:ÓVODAIBEVÉTEL!D55)</f>
        <v>0</v>
      </c>
    </row>
    <row r="56" spans="1:4" ht="15" customHeight="1" x14ac:dyDescent="0.25">
      <c r="A56" s="9" t="s">
        <v>386</v>
      </c>
      <c r="B56" s="4" t="s">
        <v>254</v>
      </c>
      <c r="C56" s="48">
        <f>SUM(ÖNKORMÁNYZATIBEVÉTEL:ÓVODAIBEVÉTEL!C56)</f>
        <v>5400</v>
      </c>
      <c r="D56" s="48">
        <f>SUM(ÖNKORMÁNYZATIBEVÉTEL:ÓVODAIBEVÉTEL!D56)</f>
        <v>4282</v>
      </c>
    </row>
    <row r="57" spans="1:4" ht="15" customHeight="1" x14ac:dyDescent="0.25">
      <c r="A57" s="9" t="s">
        <v>255</v>
      </c>
      <c r="B57" s="4" t="s">
        <v>256</v>
      </c>
      <c r="C57" s="48">
        <f>SUM(ÖNKORMÁNYZATIBEVÉTEL:ÓVODAIBEVÉTEL!C57)</f>
        <v>0</v>
      </c>
      <c r="D57" s="48">
        <f>SUM(ÖNKORMÁNYZATIBEVÉTEL:ÓVODAIBEVÉTEL!D57)</f>
        <v>0</v>
      </c>
    </row>
    <row r="58" spans="1:4" ht="15" customHeight="1" x14ac:dyDescent="0.25">
      <c r="A58" s="9" t="s">
        <v>387</v>
      </c>
      <c r="B58" s="4" t="s">
        <v>257</v>
      </c>
      <c r="C58" s="48">
        <f>SUM(ÖNKORMÁNYZATIBEVÉTEL:ÓVODAIBEVÉTEL!C58)</f>
        <v>0</v>
      </c>
      <c r="D58" s="48">
        <f>SUM(ÖNKORMÁNYZATIBEVÉTEL:ÓVODAIBEVÉTEL!D58)</f>
        <v>0</v>
      </c>
    </row>
    <row r="59" spans="1:4" ht="15" customHeight="1" x14ac:dyDescent="0.25">
      <c r="A59" s="9" t="s">
        <v>258</v>
      </c>
      <c r="B59" s="4" t="s">
        <v>259</v>
      </c>
      <c r="C59" s="48">
        <f>SUM(ÖNKORMÁNYZATIBEVÉTEL:ÓVODAIBEVÉTEL!C59)</f>
        <v>0</v>
      </c>
      <c r="D59" s="48">
        <f>SUM(ÖNKORMÁNYZATIBEVÉTEL:ÓVODAIBEVÉTEL!D59)</f>
        <v>0</v>
      </c>
    </row>
    <row r="60" spans="1:4" s="45" customFormat="1" ht="15" customHeight="1" x14ac:dyDescent="0.25">
      <c r="A60" s="30" t="s">
        <v>408</v>
      </c>
      <c r="B60" s="36" t="s">
        <v>260</v>
      </c>
      <c r="C60" s="59">
        <f>SUM(ÖNKORMÁNYZATIBEVÉTEL:ÓVODAIBEVÉTEL!C60)</f>
        <v>5400</v>
      </c>
      <c r="D60" s="59">
        <f>SUM(ÖNKORMÁNYZATIBEVÉTEL:ÓVODAIBEVÉTEL!D60)</f>
        <v>4282</v>
      </c>
    </row>
    <row r="61" spans="1:4" ht="15" customHeight="1" x14ac:dyDescent="0.25">
      <c r="A61" s="9" t="s">
        <v>266</v>
      </c>
      <c r="B61" s="4" t="s">
        <v>267</v>
      </c>
      <c r="C61" s="48">
        <f>SUM(ÖNKORMÁNYZATIBEVÉTEL:ÓVODAIBEVÉTEL!C61)</f>
        <v>0</v>
      </c>
      <c r="D61" s="48">
        <f>SUM(ÖNKORMÁNYZATIBEVÉTEL:ÓVODAIBEVÉTEL!D61)</f>
        <v>0</v>
      </c>
    </row>
    <row r="62" spans="1:4" ht="15" customHeight="1" x14ac:dyDescent="0.25">
      <c r="A62" s="3" t="s">
        <v>390</v>
      </c>
      <c r="B62" s="4" t="s">
        <v>268</v>
      </c>
      <c r="C62" s="48">
        <f>SUM(ÖNKORMÁNYZATIBEVÉTEL:ÓVODAIBEVÉTEL!C62)</f>
        <v>0</v>
      </c>
      <c r="D62" s="48">
        <f>SUM(ÖNKORMÁNYZATIBEVÉTEL:ÓVODAIBEVÉTEL!D62)</f>
        <v>0</v>
      </c>
    </row>
    <row r="63" spans="1:4" ht="15" customHeight="1" x14ac:dyDescent="0.25">
      <c r="A63" s="9" t="s">
        <v>391</v>
      </c>
      <c r="B63" s="4" t="s">
        <v>269</v>
      </c>
      <c r="C63" s="48">
        <f>SUM(ÖNKORMÁNYZATIBEVÉTEL:ÓVODAIBEVÉTEL!C63)</f>
        <v>6500</v>
      </c>
      <c r="D63" s="48">
        <f>SUM(ÖNKORMÁNYZATIBEVÉTEL:ÓVODAIBEVÉTEL!D63)</f>
        <v>6500</v>
      </c>
    </row>
    <row r="64" spans="1:4" s="45" customFormat="1" ht="15" customHeight="1" x14ac:dyDescent="0.25">
      <c r="A64" s="30" t="s">
        <v>411</v>
      </c>
      <c r="B64" s="36" t="s">
        <v>270</v>
      </c>
      <c r="C64" s="59">
        <f>SUM(ÖNKORMÁNYZATIBEVÉTEL:ÓVODAIBEVÉTEL!C64)</f>
        <v>6500</v>
      </c>
      <c r="D64" s="59">
        <f>SUM(ÖNKORMÁNYZATIBEVÉTEL:ÓVODAIBEVÉTEL!D64)</f>
        <v>6500</v>
      </c>
    </row>
    <row r="65" spans="1:4" s="45" customFormat="1" ht="15" customHeight="1" x14ac:dyDescent="0.25">
      <c r="A65" s="39" t="s">
        <v>421</v>
      </c>
      <c r="B65" s="41"/>
      <c r="C65" s="84">
        <f>SUM(ÖNKORMÁNYZATIBEVÉTEL:ÓVODAIBEVÉTEL!C65)</f>
        <v>0</v>
      </c>
      <c r="D65" s="84">
        <f>SUM(ÖNKORMÁNYZATIBEVÉTEL:ÓVODAIBEVÉTEL!D65)</f>
        <v>0</v>
      </c>
    </row>
    <row r="66" spans="1:4" s="45" customFormat="1" ht="15.75" x14ac:dyDescent="0.25">
      <c r="A66" s="33" t="s">
        <v>410</v>
      </c>
      <c r="B66" s="26" t="s">
        <v>271</v>
      </c>
      <c r="C66" s="61">
        <f>SUM(ÖNKORMÁNYZATIBEVÉTEL:ÓVODAIBEVÉTEL!C66)</f>
        <v>119074</v>
      </c>
      <c r="D66" s="61">
        <f>SUM(ÖNKORMÁNYZATIBEVÉTEL:ÓVODAIBEVÉTEL!D66)</f>
        <v>136774</v>
      </c>
    </row>
    <row r="67" spans="1:4" s="45" customFormat="1" ht="15.75" x14ac:dyDescent="0.25">
      <c r="A67" s="69" t="s">
        <v>427</v>
      </c>
      <c r="B67" s="40"/>
      <c r="C67" s="83">
        <f>SUM(ÖNKORMÁNYZATIBEVÉTEL:ÓVODAIBEVÉTEL!C67)</f>
        <v>0</v>
      </c>
      <c r="D67" s="83">
        <f>SUM(ÖNKORMÁNYZATIBEVÉTEL:ÓVODAIBEVÉTEL!D67)</f>
        <v>0</v>
      </c>
    </row>
    <row r="68" spans="1:4" s="45" customFormat="1" ht="15.75" x14ac:dyDescent="0.25">
      <c r="A68" s="69" t="s">
        <v>428</v>
      </c>
      <c r="B68" s="40"/>
      <c r="C68" s="83">
        <f>SUM(ÖNKORMÁNYZATIBEVÉTEL:ÓVODAIBEVÉTEL!C68)</f>
        <v>0</v>
      </c>
      <c r="D68" s="83">
        <f>SUM(ÖNKORMÁNYZATIBEVÉTEL:ÓVODAIBEVÉTEL!D68)</f>
        <v>0</v>
      </c>
    </row>
    <row r="69" spans="1:4" x14ac:dyDescent="0.25">
      <c r="A69" s="28" t="s">
        <v>392</v>
      </c>
      <c r="B69" s="3" t="s">
        <v>272</v>
      </c>
      <c r="C69" s="48">
        <f>SUM(ÖNKORMÁNYZATIBEVÉTEL:ÓVODAIBEVÉTEL!C69)</f>
        <v>0</v>
      </c>
      <c r="D69" s="48">
        <f>SUM(ÖNKORMÁNYZATIBEVÉTEL:ÓVODAIBEVÉTEL!D69)</f>
        <v>0</v>
      </c>
    </row>
    <row r="70" spans="1:4" x14ac:dyDescent="0.25">
      <c r="A70" s="9" t="s">
        <v>273</v>
      </c>
      <c r="B70" s="3" t="s">
        <v>274</v>
      </c>
      <c r="C70" s="48">
        <f>SUM(ÖNKORMÁNYZATIBEVÉTEL:ÓVODAIBEVÉTEL!C70)</f>
        <v>0</v>
      </c>
      <c r="D70" s="48">
        <f>SUM(ÖNKORMÁNYZATIBEVÉTEL:ÓVODAIBEVÉTEL!D70)</f>
        <v>0</v>
      </c>
    </row>
    <row r="71" spans="1:4" x14ac:dyDescent="0.25">
      <c r="A71" s="28" t="s">
        <v>393</v>
      </c>
      <c r="B71" s="3" t="s">
        <v>275</v>
      </c>
      <c r="C71" s="48">
        <f>SUM(ÖNKORMÁNYZATIBEVÉTEL:ÓVODAIBEVÉTEL!C71)</f>
        <v>0</v>
      </c>
      <c r="D71" s="48">
        <f>SUM(ÖNKORMÁNYZATIBEVÉTEL:ÓVODAIBEVÉTEL!D71)</f>
        <v>0</v>
      </c>
    </row>
    <row r="72" spans="1:4" s="45" customFormat="1" x14ac:dyDescent="0.25">
      <c r="A72" s="11" t="s">
        <v>412</v>
      </c>
      <c r="B72" s="5" t="s">
        <v>276</v>
      </c>
      <c r="C72" s="59">
        <f>SUM(ÖNKORMÁNYZATIBEVÉTEL:ÓVODAIBEVÉTEL!C72)</f>
        <v>0</v>
      </c>
      <c r="D72" s="59">
        <f>SUM(ÖNKORMÁNYZATIBEVÉTEL:ÓVODAIBEVÉTEL!D72)</f>
        <v>0</v>
      </c>
    </row>
    <row r="73" spans="1:4" x14ac:dyDescent="0.25">
      <c r="A73" s="9" t="s">
        <v>394</v>
      </c>
      <c r="B73" s="3" t="s">
        <v>277</v>
      </c>
      <c r="C73" s="48">
        <f>SUM(ÖNKORMÁNYZATIBEVÉTEL:ÓVODAIBEVÉTEL!C73)</f>
        <v>0</v>
      </c>
      <c r="D73" s="48">
        <f>SUM(ÖNKORMÁNYZATIBEVÉTEL:ÓVODAIBEVÉTEL!D73)</f>
        <v>0</v>
      </c>
    </row>
    <row r="74" spans="1:4" x14ac:dyDescent="0.25">
      <c r="A74" s="28" t="s">
        <v>278</v>
      </c>
      <c r="B74" s="3" t="s">
        <v>279</v>
      </c>
      <c r="C74" s="48">
        <f>SUM(ÖNKORMÁNYZATIBEVÉTEL:ÓVODAIBEVÉTEL!C74)</f>
        <v>0</v>
      </c>
      <c r="D74" s="48">
        <f>SUM(ÖNKORMÁNYZATIBEVÉTEL:ÓVODAIBEVÉTEL!D74)</f>
        <v>0</v>
      </c>
    </row>
    <row r="75" spans="1:4" x14ac:dyDescent="0.25">
      <c r="A75" s="9" t="s">
        <v>395</v>
      </c>
      <c r="B75" s="3" t="s">
        <v>280</v>
      </c>
      <c r="C75" s="48">
        <f>SUM(ÖNKORMÁNYZATIBEVÉTEL:ÓVODAIBEVÉTEL!C75)</f>
        <v>0</v>
      </c>
      <c r="D75" s="48">
        <f>SUM(ÖNKORMÁNYZATIBEVÉTEL:ÓVODAIBEVÉTEL!D75)</f>
        <v>0</v>
      </c>
    </row>
    <row r="76" spans="1:4" x14ac:dyDescent="0.25">
      <c r="A76" s="28" t="s">
        <v>281</v>
      </c>
      <c r="B76" s="3" t="s">
        <v>282</v>
      </c>
      <c r="C76" s="48">
        <f>SUM(ÖNKORMÁNYZATIBEVÉTEL:ÓVODAIBEVÉTEL!C76)</f>
        <v>0</v>
      </c>
      <c r="D76" s="48">
        <f>SUM(ÖNKORMÁNYZATIBEVÉTEL:ÓVODAIBEVÉTEL!D76)</f>
        <v>0</v>
      </c>
    </row>
    <row r="77" spans="1:4" s="45" customFormat="1" x14ac:dyDescent="0.25">
      <c r="A77" s="10" t="s">
        <v>413</v>
      </c>
      <c r="B77" s="5" t="s">
        <v>283</v>
      </c>
      <c r="C77" s="59">
        <f>SUM(ÖNKORMÁNYZATIBEVÉTEL:ÓVODAIBEVÉTEL!C77)</f>
        <v>0</v>
      </c>
      <c r="D77" s="59">
        <f>SUM(ÖNKORMÁNYZATIBEVÉTEL:ÓVODAIBEVÉTEL!D77)</f>
        <v>0</v>
      </c>
    </row>
    <row r="78" spans="1:4" x14ac:dyDescent="0.25">
      <c r="A78" s="3" t="s">
        <v>425</v>
      </c>
      <c r="B78" s="3" t="s">
        <v>284</v>
      </c>
      <c r="C78" s="48">
        <f>SUM(ÖNKORMÁNYZATIBEVÉTEL:ÓVODAIBEVÉTEL!C78)</f>
        <v>0</v>
      </c>
      <c r="D78" s="48">
        <f>SUM(ÖNKORMÁNYZATIBEVÉTEL:ÓVODAIBEVÉTEL!D78)</f>
        <v>0</v>
      </c>
    </row>
    <row r="79" spans="1:4" x14ac:dyDescent="0.25">
      <c r="A79" s="3" t="s">
        <v>426</v>
      </c>
      <c r="B79" s="3" t="s">
        <v>284</v>
      </c>
      <c r="C79" s="48">
        <f>SUM(ÖNKORMÁNYZATIBEVÉTEL:ÓVODAIBEVÉTEL!C79)</f>
        <v>0</v>
      </c>
      <c r="D79" s="48">
        <f>SUM(ÖNKORMÁNYZATIBEVÉTEL:ÓVODAIBEVÉTEL!D79)</f>
        <v>0</v>
      </c>
    </row>
    <row r="80" spans="1:4" x14ac:dyDescent="0.25">
      <c r="A80" s="3" t="s">
        <v>423</v>
      </c>
      <c r="B80" s="3" t="s">
        <v>285</v>
      </c>
      <c r="C80" s="48">
        <f>SUM(ÖNKORMÁNYZATIBEVÉTEL:ÓVODAIBEVÉTEL!C80)</f>
        <v>0</v>
      </c>
      <c r="D80" s="48">
        <f>SUM(ÖNKORMÁNYZATIBEVÉTEL:ÓVODAIBEVÉTEL!D80)</f>
        <v>0</v>
      </c>
    </row>
    <row r="81" spans="1:4" x14ac:dyDescent="0.25">
      <c r="A81" s="3" t="s">
        <v>424</v>
      </c>
      <c r="B81" s="3" t="s">
        <v>285</v>
      </c>
      <c r="C81" s="48">
        <f>SUM(ÖNKORMÁNYZATIBEVÉTEL:ÓVODAIBEVÉTEL!C81)</f>
        <v>0</v>
      </c>
      <c r="D81" s="48">
        <f>SUM(ÖNKORMÁNYZATIBEVÉTEL:ÓVODAIBEVÉTEL!D81)</f>
        <v>0</v>
      </c>
    </row>
    <row r="82" spans="1:4" s="45" customFormat="1" x14ac:dyDescent="0.25">
      <c r="A82" s="5" t="s">
        <v>414</v>
      </c>
      <c r="B82" s="5" t="s">
        <v>286</v>
      </c>
      <c r="C82" s="59">
        <f>SUM(ÖNKORMÁNYZATIBEVÉTEL:ÓVODAIBEVÉTEL!C82)</f>
        <v>0</v>
      </c>
      <c r="D82" s="59">
        <f>SUM(ÖNKORMÁNYZATIBEVÉTEL:ÓVODAIBEVÉTEL!D82)</f>
        <v>0</v>
      </c>
    </row>
    <row r="83" spans="1:4" x14ac:dyDescent="0.25">
      <c r="A83" s="28" t="s">
        <v>287</v>
      </c>
      <c r="B83" s="3" t="s">
        <v>288</v>
      </c>
      <c r="C83" s="48">
        <f>SUM(ÖNKORMÁNYZATIBEVÉTEL:ÓVODAIBEVÉTEL!C83)</f>
        <v>0</v>
      </c>
      <c r="D83" s="48">
        <f>SUM(ÖNKORMÁNYZATIBEVÉTEL:ÓVODAIBEVÉTEL!D83)</f>
        <v>0</v>
      </c>
    </row>
    <row r="84" spans="1:4" x14ac:dyDescent="0.25">
      <c r="A84" s="28" t="s">
        <v>289</v>
      </c>
      <c r="B84" s="3" t="s">
        <v>290</v>
      </c>
      <c r="C84" s="48">
        <f>SUM(ÖNKORMÁNYZATIBEVÉTEL:ÓVODAIBEVÉTEL!C84)</f>
        <v>0</v>
      </c>
      <c r="D84" s="48">
        <f>SUM(ÖNKORMÁNYZATIBEVÉTEL:ÓVODAIBEVÉTEL!D84)</f>
        <v>0</v>
      </c>
    </row>
    <row r="85" spans="1:4" x14ac:dyDescent="0.25">
      <c r="A85" s="28" t="s">
        <v>291</v>
      </c>
      <c r="B85" s="3" t="s">
        <v>292</v>
      </c>
      <c r="C85" s="48">
        <f>SUM(ÖNKORMÁNYZATIBEVÉTEL:ÓVODAIBEVÉTEL!C85)</f>
        <v>52625</v>
      </c>
      <c r="D85" s="48">
        <f>SUM(ÖNKORMÁNYZATIBEVÉTEL:ÓVODAIBEVÉTEL!D85)</f>
        <v>52625</v>
      </c>
    </row>
    <row r="86" spans="1:4" x14ac:dyDescent="0.25">
      <c r="A86" s="28" t="s">
        <v>293</v>
      </c>
      <c r="B86" s="3" t="s">
        <v>294</v>
      </c>
      <c r="C86" s="48">
        <f>SUM(ÖNKORMÁNYZATIBEVÉTEL:ÓVODAIBEVÉTEL!C86)</f>
        <v>0</v>
      </c>
      <c r="D86" s="48">
        <f>SUM(ÖNKORMÁNYZATIBEVÉTEL:ÓVODAIBEVÉTEL!D86)</f>
        <v>0</v>
      </c>
    </row>
    <row r="87" spans="1:4" x14ac:dyDescent="0.25">
      <c r="A87" s="9" t="s">
        <v>396</v>
      </c>
      <c r="B87" s="3" t="s">
        <v>295</v>
      </c>
      <c r="C87" s="48">
        <f>SUM(ÖNKORMÁNYZATIBEVÉTEL:ÓVODAIBEVÉTEL!C87)</f>
        <v>0</v>
      </c>
      <c r="D87" s="48">
        <f>SUM(ÖNKORMÁNYZATIBEVÉTEL:ÓVODAIBEVÉTEL!D87)</f>
        <v>0</v>
      </c>
    </row>
    <row r="88" spans="1:4" s="45" customFormat="1" x14ac:dyDescent="0.25">
      <c r="A88" s="11" t="s">
        <v>415</v>
      </c>
      <c r="B88" s="5" t="s">
        <v>296</v>
      </c>
      <c r="C88" s="59">
        <f>SUM(ÖNKORMÁNYZATIBEVÉTEL:ÓVODAIBEVÉTEL!C88)</f>
        <v>52625</v>
      </c>
      <c r="D88" s="59">
        <f>SUM(ÖNKORMÁNYZATIBEVÉTEL:ÓVODAIBEVÉTEL!D88)</f>
        <v>52625</v>
      </c>
    </row>
    <row r="89" spans="1:4" x14ac:dyDescent="0.25">
      <c r="A89" s="9" t="s">
        <v>297</v>
      </c>
      <c r="B89" s="3" t="s">
        <v>298</v>
      </c>
      <c r="C89" s="48">
        <f>SUM(ÖNKORMÁNYZATIBEVÉTEL:ÓVODAIBEVÉTEL!C89)</f>
        <v>0</v>
      </c>
      <c r="D89" s="48">
        <f>SUM(ÖNKORMÁNYZATIBEVÉTEL:ÓVODAIBEVÉTEL!D89)</f>
        <v>0</v>
      </c>
    </row>
    <row r="90" spans="1:4" x14ac:dyDescent="0.25">
      <c r="A90" s="9" t="s">
        <v>299</v>
      </c>
      <c r="B90" s="3" t="s">
        <v>300</v>
      </c>
      <c r="C90" s="48">
        <f>SUM(ÖNKORMÁNYZATIBEVÉTEL:ÓVODAIBEVÉTEL!C90)</f>
        <v>0</v>
      </c>
      <c r="D90" s="48">
        <f>SUM(ÖNKORMÁNYZATIBEVÉTEL:ÓVODAIBEVÉTEL!D90)</f>
        <v>0</v>
      </c>
    </row>
    <row r="91" spans="1:4" x14ac:dyDescent="0.25">
      <c r="A91" s="28" t="s">
        <v>301</v>
      </c>
      <c r="B91" s="3" t="s">
        <v>302</v>
      </c>
      <c r="C91" s="48">
        <f>SUM(ÖNKORMÁNYZATIBEVÉTEL:ÓVODAIBEVÉTEL!C91)</f>
        <v>0</v>
      </c>
      <c r="D91" s="48">
        <f>SUM(ÖNKORMÁNYZATIBEVÉTEL:ÓVODAIBEVÉTEL!D91)</f>
        <v>0</v>
      </c>
    </row>
    <row r="92" spans="1:4" x14ac:dyDescent="0.25">
      <c r="A92" s="28" t="s">
        <v>397</v>
      </c>
      <c r="B92" s="3" t="s">
        <v>303</v>
      </c>
      <c r="C92" s="48">
        <f>SUM(ÖNKORMÁNYZATIBEVÉTEL:ÓVODAIBEVÉTEL!C92)</f>
        <v>0</v>
      </c>
      <c r="D92" s="48">
        <f>SUM(ÖNKORMÁNYZATIBEVÉTEL:ÓVODAIBEVÉTEL!D92)</f>
        <v>0</v>
      </c>
    </row>
    <row r="93" spans="1:4" s="45" customFormat="1" x14ac:dyDescent="0.25">
      <c r="A93" s="10" t="s">
        <v>416</v>
      </c>
      <c r="B93" s="5" t="s">
        <v>304</v>
      </c>
      <c r="C93" s="59">
        <f>SUM(ÖNKORMÁNYZATIBEVÉTEL:ÓVODAIBEVÉTEL!C93)</f>
        <v>0</v>
      </c>
      <c r="D93" s="59">
        <f>SUM(ÖNKORMÁNYZATIBEVÉTEL:ÓVODAIBEVÉTEL!D93)</f>
        <v>0</v>
      </c>
    </row>
    <row r="94" spans="1:4" s="45" customFormat="1" x14ac:dyDescent="0.25">
      <c r="A94" s="11" t="s">
        <v>305</v>
      </c>
      <c r="B94" s="5" t="s">
        <v>306</v>
      </c>
      <c r="C94" s="59">
        <f>SUM(ÖNKORMÁNYZATIBEVÉTEL:ÓVODAIBEVÉTEL!C94)</f>
        <v>0</v>
      </c>
      <c r="D94" s="59">
        <f>SUM(ÖNKORMÁNYZATIBEVÉTEL:ÓVODAIBEVÉTEL!D94)</f>
        <v>0</v>
      </c>
    </row>
    <row r="95" spans="1:4" s="45" customFormat="1" ht="15.75" x14ac:dyDescent="0.25">
      <c r="A95" s="31" t="s">
        <v>417</v>
      </c>
      <c r="B95" s="32" t="s">
        <v>307</v>
      </c>
      <c r="C95" s="61">
        <f>SUM(ÖNKORMÁNYZATIBEVÉTEL:ÓVODAIBEVÉTEL!C95)</f>
        <v>52625</v>
      </c>
      <c r="D95" s="61">
        <f>SUM(ÖNKORMÁNYZATIBEVÉTEL:ÓVODAIBEVÉTEL!D95)</f>
        <v>52625</v>
      </c>
    </row>
    <row r="96" spans="1:4" s="45" customFormat="1" ht="15.75" x14ac:dyDescent="0.25">
      <c r="A96" s="67" t="s">
        <v>399</v>
      </c>
      <c r="B96" s="67"/>
      <c r="C96" s="68">
        <f>SUM(ÖNKORMÁNYZATIBEVÉTEL:ÓVODAIBEVÉTEL!C96)</f>
        <v>171699</v>
      </c>
      <c r="D96" s="68">
        <f>SUM(ÖNKORMÁNYZATIBEVÉTEL:ÓVODAIBEVÉTEL!D96)</f>
        <v>189399</v>
      </c>
    </row>
  </sheetData>
  <mergeCells count="2">
    <mergeCell ref="A1:D1"/>
    <mergeCell ref="A2:D2"/>
  </mergeCells>
  <phoneticPr fontId="21" type="noConversion"/>
  <pageMargins left="0.67" right="0.2" top="0.85" bottom="0.15748031496062992" header="1.05" footer="0.31496062992125984"/>
  <pageSetup paperSize="8"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6</vt:i4>
      </vt:variant>
    </vt:vector>
  </HeadingPairs>
  <TitlesOfParts>
    <vt:vector size="14" baseType="lpstr">
      <vt:lpstr>1.sz.mell.</vt:lpstr>
      <vt:lpstr>ÖNKORMÁNYZATIKIADÁSOK</vt:lpstr>
      <vt:lpstr>ÓVODAIKIADÁSOK</vt:lpstr>
      <vt:lpstr>ÖSSZESEN KIADÁSOK</vt:lpstr>
      <vt:lpstr>ÖNKORMÁNYZATIBEVÉTEL</vt:lpstr>
      <vt:lpstr>ÓVODAIBEVÉTEL</vt:lpstr>
      <vt:lpstr>BEVÉTELEK ÖSSZESEN</vt:lpstr>
      <vt:lpstr>Munka9</vt:lpstr>
      <vt:lpstr>'BEVÉTELEK ÖSSZESEN'!Nyomtatási_terület</vt:lpstr>
      <vt:lpstr>ÓVODAIBEVÉTEL!Nyomtatási_terület</vt:lpstr>
      <vt:lpstr>ÓVODAIKIADÁSOK!Nyomtatási_terület</vt:lpstr>
      <vt:lpstr>ÖNKORMÁNYZATIBEVÉTEL!Nyomtatási_terület</vt:lpstr>
      <vt:lpstr>ÖNKORMÁNYZATIKIADÁSOK!Nyomtatási_terület</vt:lpstr>
      <vt:lpstr>'ÖSSZESEN KIADÁSOK'!Nyomtatási_terület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Judit</cp:lastModifiedBy>
  <cp:lastPrinted>2014-09-08T06:42:17Z</cp:lastPrinted>
  <dcterms:created xsi:type="dcterms:W3CDTF">2014-01-03T21:48:14Z</dcterms:created>
  <dcterms:modified xsi:type="dcterms:W3CDTF">2014-09-23T08:21:03Z</dcterms:modified>
</cp:coreProperties>
</file>