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75" windowWidth="14220" windowHeight="814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N26" i="1"/>
  <c r="G26"/>
  <c r="N20"/>
  <c r="N28" s="1"/>
  <c r="G20"/>
  <c r="G33"/>
  <c r="G32" s="1"/>
  <c r="G30" s="1"/>
  <c r="P31"/>
  <c r="P30" s="1"/>
  <c r="O31"/>
  <c r="O30" s="1"/>
  <c r="P20"/>
  <c r="P26"/>
  <c r="P28" s="1"/>
  <c r="Q34"/>
  <c r="Q32"/>
  <c r="Q31" s="1"/>
  <c r="J35"/>
  <c r="J34"/>
  <c r="I26"/>
  <c r="I20"/>
  <c r="I28" s="1"/>
  <c r="I37" s="1"/>
  <c r="H20"/>
  <c r="H26"/>
  <c r="H28" s="1"/>
  <c r="O20"/>
  <c r="O26"/>
  <c r="O28" s="1"/>
  <c r="Q26"/>
  <c r="J20"/>
  <c r="Q20"/>
  <c r="J21" s="1"/>
  <c r="Q35"/>
  <c r="Q27"/>
  <c r="Q29"/>
  <c r="Q24"/>
  <c r="Q25"/>
  <c r="Q9"/>
  <c r="Q10"/>
  <c r="Q11"/>
  <c r="Q12"/>
  <c r="Q13"/>
  <c r="Q15"/>
  <c r="Q16"/>
  <c r="Q18"/>
  <c r="Q19"/>
  <c r="J31"/>
  <c r="J32"/>
  <c r="Q23"/>
  <c r="Q8"/>
  <c r="J30"/>
  <c r="J24"/>
  <c r="J25"/>
  <c r="J23"/>
  <c r="R32"/>
  <c r="R26"/>
  <c r="R25"/>
  <c r="R24"/>
  <c r="R23"/>
  <c r="R20"/>
  <c r="R19"/>
  <c r="R18"/>
  <c r="R16"/>
  <c r="R15"/>
  <c r="R13"/>
  <c r="R12"/>
  <c r="R11"/>
  <c r="J11"/>
  <c r="R10"/>
  <c r="J10"/>
  <c r="R9"/>
  <c r="J9"/>
  <c r="R8"/>
  <c r="J8"/>
  <c r="P21"/>
  <c r="N27" l="1"/>
  <c r="G40" s="1"/>
  <c r="G21"/>
  <c r="G39" s="1"/>
  <c r="J26"/>
  <c r="J27"/>
  <c r="J28"/>
  <c r="H37"/>
  <c r="J37" s="1"/>
  <c r="O37"/>
  <c r="Q28"/>
  <c r="P37"/>
  <c r="Q30"/>
  <c r="R30" s="1"/>
  <c r="N37"/>
  <c r="G28"/>
  <c r="N29" s="1"/>
  <c r="G37" l="1"/>
  <c r="G38" s="1"/>
  <c r="Q37"/>
  <c r="R37" s="1"/>
  <c r="J29"/>
  <c r="R28"/>
</calcChain>
</file>

<file path=xl/sharedStrings.xml><?xml version="1.0" encoding="utf-8"?>
<sst xmlns="http://schemas.openxmlformats.org/spreadsheetml/2006/main" count="105" uniqueCount="96">
  <si>
    <t>(ezer Ft)</t>
  </si>
  <si>
    <t>Kiemelt EI.</t>
  </si>
  <si>
    <t>Megnevezés</t>
  </si>
  <si>
    <t>2012. évi várható teljesítés</t>
  </si>
  <si>
    <t>Módosított előirányzat</t>
  </si>
  <si>
    <t>Jelenlegi módosítás</t>
  </si>
  <si>
    <t xml:space="preserve">Személyi juttatások </t>
  </si>
  <si>
    <t>Közhatalmi bevételek</t>
  </si>
  <si>
    <t>Munkaadókat terhelő jár. és szoc. hozzájárulási adó</t>
  </si>
  <si>
    <t>Dologi kiadások</t>
  </si>
  <si>
    <t>Működési célú átvett pénzeszköz</t>
  </si>
  <si>
    <t>Ellátottak pénzbeli juttatásai</t>
  </si>
  <si>
    <t>Egyéb működési célú kiadások</t>
  </si>
  <si>
    <t>Működési költségvetési bevételek összesen</t>
  </si>
  <si>
    <t>Működési költségvetési kiadások összesen</t>
  </si>
  <si>
    <t>Beruházások</t>
  </si>
  <si>
    <t>Felhalmozási célú támogatás államháztartáson belülről</t>
  </si>
  <si>
    <t>Felújítások</t>
  </si>
  <si>
    <t>Felhalmozási célú átvett pénzeszköz</t>
  </si>
  <si>
    <t>Egyéb felhalmozási kiadások</t>
  </si>
  <si>
    <t>Felhalmozási költségvetési bevételek összesen</t>
  </si>
  <si>
    <t>Önkormányzat bevételei mindösszesen</t>
  </si>
  <si>
    <t>Önkormányzat kiadásai mindösszesen</t>
  </si>
  <si>
    <t>B1.</t>
  </si>
  <si>
    <t>B2.</t>
  </si>
  <si>
    <t>B3.</t>
  </si>
  <si>
    <t>B4</t>
  </si>
  <si>
    <t>Működési bevételek</t>
  </si>
  <si>
    <t>B6.</t>
  </si>
  <si>
    <t>B1+B3+B4+B6</t>
  </si>
  <si>
    <t>Felhalmozási  bevételek</t>
  </si>
  <si>
    <t>B5.</t>
  </si>
  <si>
    <t>B7.</t>
  </si>
  <si>
    <t>B2.+B5.+B7</t>
  </si>
  <si>
    <t>B8.</t>
  </si>
  <si>
    <t>Finanszíroási bevételek</t>
  </si>
  <si>
    <t>K1.</t>
  </si>
  <si>
    <t>K2.</t>
  </si>
  <si>
    <t>K3.</t>
  </si>
  <si>
    <t>K4.</t>
  </si>
  <si>
    <t>K5.</t>
  </si>
  <si>
    <t>Elvonások és befizetések</t>
  </si>
  <si>
    <t>K506</t>
  </si>
  <si>
    <t>Egyéb működési célú támogatások Áht-n belülre</t>
  </si>
  <si>
    <t>Működési célú garancia és kezességvállalásból származó kifizetés</t>
  </si>
  <si>
    <t>Egyéb működési célú támoagtások Áht.n kívűlre</t>
  </si>
  <si>
    <t>Tartalékok</t>
  </si>
  <si>
    <t>K507</t>
  </si>
  <si>
    <t>K512</t>
  </si>
  <si>
    <t>K1-K5</t>
  </si>
  <si>
    <t>K6.</t>
  </si>
  <si>
    <t>K7.</t>
  </si>
  <si>
    <t>K8</t>
  </si>
  <si>
    <t>K6.-K8.</t>
  </si>
  <si>
    <t>Felhalmozási költségvetési kiadások összesen</t>
  </si>
  <si>
    <t>Költségvetési  kiadások összesen</t>
  </si>
  <si>
    <t>K1-K8</t>
  </si>
  <si>
    <t>B1-B7</t>
  </si>
  <si>
    <t>K9</t>
  </si>
  <si>
    <t>Finanszírozási kiadások</t>
  </si>
  <si>
    <t>B1-B8</t>
  </si>
  <si>
    <t>K1.-K9.</t>
  </si>
  <si>
    <t>Költségvetési bevételek összesen</t>
  </si>
  <si>
    <t>Működési célú támogatások  államht-n belülről</t>
  </si>
  <si>
    <t>Felhalmozási ktgv. bevételek, kiadások egyenlege/ hiány/</t>
  </si>
  <si>
    <t>Hitel, kölcsön felvétele áht-n kívülről felhalmozási célra</t>
  </si>
  <si>
    <t>B811.</t>
  </si>
  <si>
    <t>B813.</t>
  </si>
  <si>
    <t>1, Működési célra</t>
  </si>
  <si>
    <t xml:space="preserve">   2, Felhalmozási célra</t>
  </si>
  <si>
    <t>Hiány finanszírozása belső forrásból maradvány igénybevétel</t>
  </si>
  <si>
    <t>K911</t>
  </si>
  <si>
    <t>Hitel-kölcsön törlesztése államháztartáson kívülre</t>
  </si>
  <si>
    <t>3. számú melléklet</t>
  </si>
  <si>
    <t xml:space="preserve">2015. évi költségvetés </t>
  </si>
  <si>
    <t>Eredeti előirányzat</t>
  </si>
  <si>
    <t>K5023.</t>
  </si>
  <si>
    <t>K504</t>
  </si>
  <si>
    <t>Működési célú visszatérítendő támogatások, kölcsönök ÁHT-n belülre</t>
  </si>
  <si>
    <t>K508</t>
  </si>
  <si>
    <t>Működési célú visszatérítendő támogatások, kölcsönök nyújtása ÁHT-n kívülre</t>
  </si>
  <si>
    <t>K513</t>
  </si>
  <si>
    <t>Előző évi ktgv. maradványának igénybevétele</t>
  </si>
  <si>
    <t>8131.</t>
  </si>
  <si>
    <t>I. MŰKÖDÉSI KÖLTSÉGVETÉS</t>
  </si>
  <si>
    <t xml:space="preserve">II. FELHALMOZÁSI KÖLTSÉGVETÉS </t>
  </si>
  <si>
    <t xml:space="preserve">Fülöp Község  Önkormányzata </t>
  </si>
  <si>
    <t xml:space="preserve">Működési többlet </t>
  </si>
  <si>
    <t>Költségvetési bevételek és kiadások egyenlege /Többlet/</t>
  </si>
  <si>
    <t>Önkormányzat Összesen többlete</t>
  </si>
  <si>
    <t>költségvetési mérleg ÖSSZESEN</t>
  </si>
  <si>
    <t xml:space="preserve">2/c számú melléklet </t>
  </si>
  <si>
    <t xml:space="preserve">Működési hiány </t>
  </si>
  <si>
    <t>Felhalmozási ktgv. Bevételek, kiadáyok egyenlege /többlet</t>
  </si>
  <si>
    <t>Ebből működési hiány</t>
  </si>
  <si>
    <t xml:space="preserve">Ebből felhalmozási többlet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</si>
</sst>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>
    <font>
      <sz val="10"/>
      <name val="Arial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i/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0" fillId="0" borderId="0" xfId="0" applyNumberFormat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3" fontId="7" fillId="2" borderId="1" xfId="0" applyNumberFormat="1" applyFont="1" applyFill="1" applyBorder="1" applyAlignment="1">
      <alignment horizontal="left" vertical="center" textRotation="180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3" fontId="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0" borderId="4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14" fillId="0" borderId="0" xfId="0" applyFont="1" applyAlignment="1">
      <alignment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3" fontId="10" fillId="0" borderId="6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R44"/>
  <sheetViews>
    <sheetView tabSelected="1" topLeftCell="C26" workbookViewId="0">
      <selection activeCell="G24" sqref="G24"/>
    </sheetView>
  </sheetViews>
  <sheetFormatPr defaultColWidth="8.85546875" defaultRowHeight="12.75"/>
  <cols>
    <col min="1" max="1" width="9.140625" style="4" customWidth="1"/>
    <col min="2" max="2" width="3.7109375" style="4" customWidth="1"/>
    <col min="3" max="3" width="10.5703125" style="20" customWidth="1"/>
    <col min="4" max="4" width="8.85546875" style="4"/>
    <col min="5" max="5" width="32.140625" style="4" customWidth="1"/>
    <col min="6" max="6" width="0.140625" style="4" hidden="1" customWidth="1"/>
    <col min="7" max="7" width="10.7109375" style="5" customWidth="1"/>
    <col min="8" max="8" width="8.85546875" style="5" hidden="1" customWidth="1"/>
    <col min="9" max="9" width="8.140625" style="5" hidden="1" customWidth="1"/>
    <col min="10" max="10" width="8.85546875" style="5" hidden="1" customWidth="1"/>
    <col min="11" max="11" width="8.140625" style="20" customWidth="1"/>
    <col min="12" max="12" width="13.42578125" style="4" customWidth="1"/>
    <col min="13" max="13" width="31.140625" style="4" customWidth="1"/>
    <col min="14" max="14" width="12.140625" style="4" bestFit="1" customWidth="1"/>
    <col min="15" max="15" width="11" style="5" hidden="1" customWidth="1"/>
    <col min="16" max="16" width="10.85546875" style="5" hidden="1" customWidth="1"/>
    <col min="17" max="17" width="9.5703125" style="5" hidden="1" customWidth="1"/>
    <col min="18" max="18" width="0.140625" style="5" customWidth="1"/>
    <col min="19" max="16384" width="8.85546875" style="4"/>
  </cols>
  <sheetData>
    <row r="1" spans="3:18" ht="34.15" hidden="1" customHeight="1">
      <c r="C1" s="17"/>
      <c r="D1" s="2"/>
      <c r="E1" s="83"/>
      <c r="F1" s="83"/>
      <c r="G1" s="83"/>
      <c r="H1" s="3"/>
      <c r="I1" s="3"/>
      <c r="J1" s="3"/>
      <c r="K1" s="17"/>
      <c r="L1" s="2"/>
      <c r="N1" s="54" t="s">
        <v>73</v>
      </c>
      <c r="P1" s="54"/>
      <c r="Q1" s="52"/>
      <c r="R1" s="52"/>
    </row>
    <row r="2" spans="3:18" ht="15.75">
      <c r="C2" s="84" t="s">
        <v>86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/>
      <c r="Q2" s="85"/>
      <c r="R2" s="85"/>
    </row>
    <row r="3" spans="3:18" ht="14.25">
      <c r="C3" s="86" t="s">
        <v>90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5"/>
      <c r="Q3" s="85"/>
      <c r="R3" s="85"/>
    </row>
    <row r="4" spans="3:18" ht="15.75">
      <c r="C4" s="84" t="s">
        <v>74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5"/>
      <c r="Q4" s="85"/>
      <c r="R4" s="85"/>
    </row>
    <row r="5" spans="3:18" ht="15.6" customHeight="1">
      <c r="C5" s="17"/>
      <c r="D5" s="2"/>
      <c r="E5" s="89"/>
      <c r="F5" s="89"/>
      <c r="G5" s="89"/>
      <c r="H5" s="6"/>
      <c r="I5" s="6"/>
      <c r="J5" s="6"/>
      <c r="K5" s="53"/>
      <c r="L5" s="53"/>
      <c r="M5" s="66" t="s">
        <v>91</v>
      </c>
      <c r="N5" s="51" t="s">
        <v>0</v>
      </c>
      <c r="P5" s="1"/>
      <c r="Q5" s="51" t="s">
        <v>0</v>
      </c>
      <c r="R5" s="7" t="s">
        <v>0</v>
      </c>
    </row>
    <row r="6" spans="3:18" s="10" customFormat="1" ht="26.45" customHeight="1">
      <c r="C6" s="18" t="s">
        <v>1</v>
      </c>
      <c r="D6" s="90" t="s">
        <v>2</v>
      </c>
      <c r="E6" s="90"/>
      <c r="F6" s="9" t="s">
        <v>3</v>
      </c>
      <c r="G6" s="9" t="s">
        <v>75</v>
      </c>
      <c r="H6" s="8" t="s">
        <v>4</v>
      </c>
      <c r="I6" s="8" t="s">
        <v>5</v>
      </c>
      <c r="J6" s="8" t="s">
        <v>4</v>
      </c>
      <c r="K6" s="18" t="s">
        <v>1</v>
      </c>
      <c r="L6" s="91"/>
      <c r="M6" s="91"/>
      <c r="N6" s="9" t="s">
        <v>75</v>
      </c>
      <c r="O6" s="8" t="s">
        <v>4</v>
      </c>
      <c r="P6" s="8" t="s">
        <v>5</v>
      </c>
      <c r="Q6" s="8" t="s">
        <v>4</v>
      </c>
      <c r="R6" s="8" t="s">
        <v>4</v>
      </c>
    </row>
    <row r="7" spans="3:18">
      <c r="C7" s="74" t="s">
        <v>84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87"/>
      <c r="Q7" s="87"/>
      <c r="R7" s="88"/>
    </row>
    <row r="8" spans="3:18">
      <c r="C8" s="14" t="s">
        <v>23</v>
      </c>
      <c r="D8" s="70" t="s">
        <v>63</v>
      </c>
      <c r="E8" s="70"/>
      <c r="F8" s="22"/>
      <c r="G8" s="34">
        <v>213657</v>
      </c>
      <c r="H8" s="34"/>
      <c r="I8" s="34"/>
      <c r="J8" s="34">
        <f>+H8+I8</f>
        <v>0</v>
      </c>
      <c r="K8" s="22" t="s">
        <v>36</v>
      </c>
      <c r="L8" s="70" t="s">
        <v>6</v>
      </c>
      <c r="M8" s="70"/>
      <c r="N8" s="34">
        <v>129244</v>
      </c>
      <c r="O8" s="34"/>
      <c r="P8" s="34"/>
      <c r="Q8" s="44">
        <f>+O8+P8</f>
        <v>0</v>
      </c>
      <c r="R8" s="24">
        <f>+P8+Q8</f>
        <v>0</v>
      </c>
    </row>
    <row r="9" spans="3:18" ht="23.45" customHeight="1">
      <c r="C9" s="14" t="s">
        <v>25</v>
      </c>
      <c r="D9" s="70" t="s">
        <v>7</v>
      </c>
      <c r="E9" s="70"/>
      <c r="F9" s="22"/>
      <c r="G9" s="34">
        <v>17766</v>
      </c>
      <c r="H9" s="34"/>
      <c r="I9" s="34"/>
      <c r="J9" s="34">
        <f>+H9+I9</f>
        <v>0</v>
      </c>
      <c r="K9" s="22" t="s">
        <v>37</v>
      </c>
      <c r="L9" s="70" t="s">
        <v>8</v>
      </c>
      <c r="M9" s="70"/>
      <c r="N9" s="34">
        <v>23781</v>
      </c>
      <c r="O9" s="34"/>
      <c r="P9" s="34"/>
      <c r="Q9" s="44">
        <f t="shared" ref="Q9:Q19" si="0">+O9+P9</f>
        <v>0</v>
      </c>
      <c r="R9" s="24">
        <f t="shared" ref="R9:R20" si="1">+P9+Q9</f>
        <v>0</v>
      </c>
    </row>
    <row r="10" spans="3:18">
      <c r="C10" s="14" t="s">
        <v>26</v>
      </c>
      <c r="D10" s="70" t="s">
        <v>27</v>
      </c>
      <c r="E10" s="70"/>
      <c r="F10" s="22"/>
      <c r="G10" s="34">
        <v>34995</v>
      </c>
      <c r="H10" s="34"/>
      <c r="I10" s="34"/>
      <c r="J10" s="34">
        <f>+H10+I10</f>
        <v>0</v>
      </c>
      <c r="K10" s="22" t="s">
        <v>38</v>
      </c>
      <c r="L10" s="70" t="s">
        <v>9</v>
      </c>
      <c r="M10" s="70"/>
      <c r="N10" s="34">
        <v>132889</v>
      </c>
      <c r="O10" s="34"/>
      <c r="P10" s="34"/>
      <c r="Q10" s="44">
        <f t="shared" si="0"/>
        <v>0</v>
      </c>
      <c r="R10" s="24">
        <f t="shared" si="1"/>
        <v>0</v>
      </c>
    </row>
    <row r="11" spans="3:18">
      <c r="C11" s="14" t="s">
        <v>28</v>
      </c>
      <c r="D11" s="73" t="s">
        <v>10</v>
      </c>
      <c r="E11" s="73"/>
      <c r="F11" s="21"/>
      <c r="G11" s="34"/>
      <c r="H11" s="34"/>
      <c r="I11" s="34"/>
      <c r="J11" s="34">
        <f>+H11+I11</f>
        <v>0</v>
      </c>
      <c r="K11" s="22" t="s">
        <v>39</v>
      </c>
      <c r="L11" s="70" t="s">
        <v>11</v>
      </c>
      <c r="M11" s="70"/>
      <c r="N11" s="34">
        <v>32089</v>
      </c>
      <c r="O11" s="34"/>
      <c r="P11" s="34"/>
      <c r="Q11" s="44">
        <f t="shared" si="0"/>
        <v>0</v>
      </c>
      <c r="R11" s="24">
        <f t="shared" si="1"/>
        <v>0</v>
      </c>
    </row>
    <row r="12" spans="3:18">
      <c r="C12" s="19"/>
      <c r="D12" s="78"/>
      <c r="E12" s="79"/>
      <c r="F12" s="25"/>
      <c r="G12" s="35"/>
      <c r="H12" s="35"/>
      <c r="I12" s="35"/>
      <c r="J12" s="34"/>
      <c r="K12" s="22" t="s">
        <v>40</v>
      </c>
      <c r="L12" s="70" t="s">
        <v>12</v>
      </c>
      <c r="M12" s="70"/>
      <c r="N12" s="34">
        <v>10921</v>
      </c>
      <c r="O12" s="34"/>
      <c r="P12" s="34"/>
      <c r="Q12" s="44">
        <f t="shared" si="0"/>
        <v>0</v>
      </c>
      <c r="R12" s="24">
        <f t="shared" si="1"/>
        <v>0</v>
      </c>
    </row>
    <row r="13" spans="3:18">
      <c r="C13" s="19"/>
      <c r="D13" s="78"/>
      <c r="E13" s="79"/>
      <c r="F13" s="25"/>
      <c r="G13" s="35"/>
      <c r="H13" s="25"/>
      <c r="I13" s="25"/>
      <c r="J13" s="22"/>
      <c r="K13" s="21" t="s">
        <v>76</v>
      </c>
      <c r="L13" s="71" t="s">
        <v>41</v>
      </c>
      <c r="M13" s="72"/>
      <c r="N13" s="45"/>
      <c r="O13" s="45"/>
      <c r="P13" s="45"/>
      <c r="Q13" s="44">
        <f t="shared" si="0"/>
        <v>0</v>
      </c>
      <c r="R13" s="26">
        <f t="shared" si="1"/>
        <v>0</v>
      </c>
    </row>
    <row r="14" spans="3:18" s="33" customFormat="1">
      <c r="C14" s="61"/>
      <c r="D14" s="57"/>
      <c r="E14" s="58"/>
      <c r="F14" s="25"/>
      <c r="G14" s="35"/>
      <c r="H14" s="25"/>
      <c r="I14" s="25"/>
      <c r="J14" s="22"/>
      <c r="K14" s="65" t="s">
        <v>77</v>
      </c>
      <c r="L14" s="71" t="s">
        <v>78</v>
      </c>
      <c r="M14" s="94"/>
      <c r="N14" s="45"/>
      <c r="O14" s="45"/>
      <c r="P14" s="45"/>
      <c r="Q14" s="34"/>
      <c r="R14" s="21"/>
    </row>
    <row r="15" spans="3:18" s="33" customFormat="1" ht="13.15" customHeight="1">
      <c r="C15" s="61"/>
      <c r="D15" s="78"/>
      <c r="E15" s="79"/>
      <c r="F15" s="25"/>
      <c r="G15" s="35"/>
      <c r="H15" s="25"/>
      <c r="I15" s="25"/>
      <c r="J15" s="22"/>
      <c r="K15" s="61" t="s">
        <v>42</v>
      </c>
      <c r="L15" s="80" t="s">
        <v>43</v>
      </c>
      <c r="M15" s="80"/>
      <c r="N15" s="45">
        <v>7051</v>
      </c>
      <c r="O15" s="45"/>
      <c r="P15" s="45"/>
      <c r="Q15" s="34">
        <f t="shared" si="0"/>
        <v>0</v>
      </c>
      <c r="R15" s="21">
        <f t="shared" si="1"/>
        <v>0</v>
      </c>
    </row>
    <row r="16" spans="3:18" s="33" customFormat="1" ht="28.15" customHeight="1">
      <c r="C16" s="61"/>
      <c r="D16" s="92"/>
      <c r="E16" s="93"/>
      <c r="F16" s="25"/>
      <c r="G16" s="35"/>
      <c r="H16" s="25"/>
      <c r="I16" s="25"/>
      <c r="J16" s="22"/>
      <c r="K16" s="61" t="s">
        <v>47</v>
      </c>
      <c r="L16" s="80" t="s">
        <v>44</v>
      </c>
      <c r="M16" s="80"/>
      <c r="N16" s="45"/>
      <c r="O16" s="45"/>
      <c r="P16" s="45"/>
      <c r="Q16" s="34">
        <f t="shared" si="0"/>
        <v>0</v>
      </c>
      <c r="R16" s="21">
        <f t="shared" si="1"/>
        <v>0</v>
      </c>
    </row>
    <row r="17" spans="3:18" s="33" customFormat="1" ht="28.15" customHeight="1">
      <c r="C17" s="61"/>
      <c r="D17" s="63"/>
      <c r="E17" s="64"/>
      <c r="F17" s="25"/>
      <c r="G17" s="35"/>
      <c r="H17" s="25"/>
      <c r="I17" s="25"/>
      <c r="J17" s="22"/>
      <c r="K17" s="65" t="s">
        <v>79</v>
      </c>
      <c r="L17" s="71" t="s">
        <v>80</v>
      </c>
      <c r="M17" s="94"/>
      <c r="N17" s="45"/>
      <c r="O17" s="45"/>
      <c r="P17" s="45"/>
      <c r="Q17" s="34"/>
      <c r="R17" s="21"/>
    </row>
    <row r="18" spans="3:18">
      <c r="C18" s="19"/>
      <c r="D18" s="78"/>
      <c r="E18" s="79"/>
      <c r="F18" s="25"/>
      <c r="G18" s="35"/>
      <c r="H18" s="25"/>
      <c r="I18" s="25"/>
      <c r="J18" s="22"/>
      <c r="K18" s="19" t="s">
        <v>48</v>
      </c>
      <c r="L18" s="80" t="s">
        <v>45</v>
      </c>
      <c r="M18" s="80"/>
      <c r="N18" s="45">
        <v>1870</v>
      </c>
      <c r="O18" s="45"/>
      <c r="P18" s="45"/>
      <c r="Q18" s="44">
        <f t="shared" si="0"/>
        <v>0</v>
      </c>
      <c r="R18" s="26">
        <f t="shared" si="1"/>
        <v>0</v>
      </c>
    </row>
    <row r="19" spans="3:18">
      <c r="C19" s="19"/>
      <c r="D19" s="78"/>
      <c r="E19" s="79"/>
      <c r="F19" s="25"/>
      <c r="G19" s="35"/>
      <c r="H19" s="25"/>
      <c r="I19" s="25"/>
      <c r="J19" s="22"/>
      <c r="K19" s="19" t="s">
        <v>81</v>
      </c>
      <c r="L19" s="80" t="s">
        <v>46</v>
      </c>
      <c r="M19" s="80"/>
      <c r="N19" s="45">
        <v>2000</v>
      </c>
      <c r="O19" s="45"/>
      <c r="P19" s="45"/>
      <c r="Q19" s="44">
        <f t="shared" si="0"/>
        <v>0</v>
      </c>
      <c r="R19" s="26">
        <f t="shared" si="1"/>
        <v>0</v>
      </c>
    </row>
    <row r="20" spans="3:18" ht="24" customHeight="1">
      <c r="C20" s="31" t="s">
        <v>29</v>
      </c>
      <c r="D20" s="81" t="s">
        <v>13</v>
      </c>
      <c r="E20" s="82"/>
      <c r="F20" s="27"/>
      <c r="G20" s="36">
        <f>SUM(G8:G19)</f>
        <v>266418</v>
      </c>
      <c r="H20" s="36">
        <f>SUM(H8:H19)</f>
        <v>0</v>
      </c>
      <c r="I20" s="36">
        <f>SUM(I8:I19)</f>
        <v>0</v>
      </c>
      <c r="J20" s="48">
        <f>+H20+I20</f>
        <v>0</v>
      </c>
      <c r="K20" s="31" t="s">
        <v>49</v>
      </c>
      <c r="L20" s="81" t="s">
        <v>14</v>
      </c>
      <c r="M20" s="82"/>
      <c r="N20" s="36">
        <f>+SUM(N8:N12)</f>
        <v>328924</v>
      </c>
      <c r="O20" s="36">
        <f>+SUM(O8:O12)</f>
        <v>0</v>
      </c>
      <c r="P20" s="36">
        <f>+SUM(P8:P12)</f>
        <v>0</v>
      </c>
      <c r="Q20" s="36">
        <f>+O20+P20</f>
        <v>0</v>
      </c>
      <c r="R20" s="27">
        <f t="shared" si="1"/>
        <v>0</v>
      </c>
    </row>
    <row r="21" spans="3:18" ht="21" customHeight="1">
      <c r="C21" s="105" t="s">
        <v>92</v>
      </c>
      <c r="D21" s="106"/>
      <c r="E21" s="107"/>
      <c r="F21" s="40"/>
      <c r="G21" s="38">
        <f>SUM(N20-G20)</f>
        <v>62506</v>
      </c>
      <c r="H21" s="38">
        <v>286837</v>
      </c>
      <c r="I21" s="38"/>
      <c r="J21" s="38">
        <f>+Q20-J20</f>
        <v>0</v>
      </c>
      <c r="K21" s="42"/>
      <c r="L21" s="108" t="s">
        <v>87</v>
      </c>
      <c r="M21" s="109"/>
      <c r="N21" s="38"/>
      <c r="O21" s="22"/>
      <c r="P21" s="34">
        <f>+I20-P20</f>
        <v>0</v>
      </c>
      <c r="Q21" s="43"/>
      <c r="R21" s="41"/>
    </row>
    <row r="22" spans="3:18" ht="21" customHeight="1">
      <c r="C22" s="74" t="s">
        <v>85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  <c r="Q22" s="76"/>
      <c r="R22" s="77"/>
    </row>
    <row r="23" spans="3:18" ht="30" customHeight="1">
      <c r="C23" s="14" t="s">
        <v>24</v>
      </c>
      <c r="D23" s="70" t="s">
        <v>16</v>
      </c>
      <c r="E23" s="70"/>
      <c r="F23" s="22"/>
      <c r="G23" s="34">
        <v>269700</v>
      </c>
      <c r="H23" s="34"/>
      <c r="I23" s="34"/>
      <c r="J23" s="34">
        <f>+H23+I23</f>
        <v>0</v>
      </c>
      <c r="K23" s="22" t="s">
        <v>50</v>
      </c>
      <c r="L23" s="70" t="s">
        <v>15</v>
      </c>
      <c r="M23" s="70"/>
      <c r="N23" s="34">
        <v>229429</v>
      </c>
      <c r="O23" s="34"/>
      <c r="P23" s="34"/>
      <c r="Q23" s="44">
        <f>+O23+P23</f>
        <v>0</v>
      </c>
      <c r="R23" s="24">
        <f>+P23+Q23</f>
        <v>0</v>
      </c>
    </row>
    <row r="24" spans="3:18" ht="25.9" customHeight="1">
      <c r="C24" s="14" t="s">
        <v>31</v>
      </c>
      <c r="D24" s="70" t="s">
        <v>30</v>
      </c>
      <c r="E24" s="70"/>
      <c r="F24" s="22"/>
      <c r="G24" s="34"/>
      <c r="H24" s="34"/>
      <c r="I24" s="34"/>
      <c r="J24" s="34">
        <f>+H24+I24</f>
        <v>0</v>
      </c>
      <c r="K24" s="22" t="s">
        <v>51</v>
      </c>
      <c r="L24" s="70" t="s">
        <v>17</v>
      </c>
      <c r="M24" s="70"/>
      <c r="N24" s="34"/>
      <c r="O24" s="34"/>
      <c r="P24" s="34"/>
      <c r="Q24" s="44">
        <f t="shared" ref="Q24:Q29" si="2">+O24+P24</f>
        <v>0</v>
      </c>
      <c r="R24" s="24">
        <f t="shared" ref="R24:R37" si="3">+P24+Q24</f>
        <v>0</v>
      </c>
    </row>
    <row r="25" spans="3:18">
      <c r="C25" s="14" t="s">
        <v>32</v>
      </c>
      <c r="D25" s="73" t="s">
        <v>18</v>
      </c>
      <c r="E25" s="73"/>
      <c r="F25" s="21"/>
      <c r="G25" s="34"/>
      <c r="H25" s="34">
        <v>0</v>
      </c>
      <c r="I25" s="34"/>
      <c r="J25" s="34">
        <f>+H25+I25</f>
        <v>0</v>
      </c>
      <c r="K25" s="22" t="s">
        <v>52</v>
      </c>
      <c r="L25" s="70" t="s">
        <v>19</v>
      </c>
      <c r="M25" s="70"/>
      <c r="N25" s="34"/>
      <c r="O25" s="34"/>
      <c r="P25" s="34"/>
      <c r="Q25" s="44">
        <f t="shared" si="2"/>
        <v>0</v>
      </c>
      <c r="R25" s="24">
        <f t="shared" si="3"/>
        <v>0</v>
      </c>
    </row>
    <row r="26" spans="3:18" ht="24" customHeight="1">
      <c r="C26" s="31" t="s">
        <v>33</v>
      </c>
      <c r="D26" s="110" t="s">
        <v>20</v>
      </c>
      <c r="E26" s="82"/>
      <c r="F26" s="27"/>
      <c r="G26" s="36">
        <f>SUM(G23:G25)</f>
        <v>269700</v>
      </c>
      <c r="H26" s="36">
        <f>SUM(H23:H25)</f>
        <v>0</v>
      </c>
      <c r="I26" s="36">
        <f>SUM(I23:I25)</f>
        <v>0</v>
      </c>
      <c r="J26" s="36">
        <f t="shared" ref="J26:J37" si="4">+H26+I26</f>
        <v>0</v>
      </c>
      <c r="K26" s="31" t="s">
        <v>53</v>
      </c>
      <c r="L26" s="81" t="s">
        <v>54</v>
      </c>
      <c r="M26" s="82"/>
      <c r="N26" s="36">
        <f>+SUM(N23:N25)</f>
        <v>229429</v>
      </c>
      <c r="O26" s="36">
        <f>+SUM(O23:O25)</f>
        <v>0</v>
      </c>
      <c r="P26" s="36">
        <f>+SUM(P23:P25)</f>
        <v>0</v>
      </c>
      <c r="Q26" s="36">
        <f t="shared" si="2"/>
        <v>0</v>
      </c>
      <c r="R26" s="27">
        <f t="shared" si="3"/>
        <v>0</v>
      </c>
    </row>
    <row r="27" spans="3:18" ht="38.25" customHeight="1">
      <c r="C27" s="32"/>
      <c r="D27" s="67" t="s">
        <v>64</v>
      </c>
      <c r="E27" s="68"/>
      <c r="F27" s="28"/>
      <c r="G27" s="37"/>
      <c r="H27" s="37">
        <v>90314</v>
      </c>
      <c r="I27" s="37"/>
      <c r="J27" s="36">
        <f>+Q26-J26</f>
        <v>0</v>
      </c>
      <c r="K27" s="32"/>
      <c r="L27" s="67" t="s">
        <v>93</v>
      </c>
      <c r="M27" s="68"/>
      <c r="N27" s="46">
        <f>SUM(G26-N26)</f>
        <v>40271</v>
      </c>
      <c r="O27" s="37"/>
      <c r="P27" s="36"/>
      <c r="Q27" s="36">
        <f t="shared" si="2"/>
        <v>0</v>
      </c>
      <c r="R27" s="27"/>
    </row>
    <row r="28" spans="3:18" s="23" customFormat="1" ht="24" customHeight="1">
      <c r="C28" s="32" t="s">
        <v>57</v>
      </c>
      <c r="D28" s="111" t="s">
        <v>62</v>
      </c>
      <c r="E28" s="112"/>
      <c r="F28" s="28"/>
      <c r="G28" s="37">
        <f>+G20+G26</f>
        <v>536118</v>
      </c>
      <c r="H28" s="37">
        <f>+H20+H26</f>
        <v>0</v>
      </c>
      <c r="I28" s="37">
        <f>+I20+I26</f>
        <v>0</v>
      </c>
      <c r="J28" s="36">
        <f t="shared" si="4"/>
        <v>0</v>
      </c>
      <c r="K28" s="32" t="s">
        <v>56</v>
      </c>
      <c r="L28" s="111" t="s">
        <v>55</v>
      </c>
      <c r="M28" s="112"/>
      <c r="N28" s="36">
        <f>+N20+N26</f>
        <v>558353</v>
      </c>
      <c r="O28" s="36">
        <f>+O20+O26</f>
        <v>0</v>
      </c>
      <c r="P28" s="36">
        <f>+P20+P26</f>
        <v>0</v>
      </c>
      <c r="Q28" s="36">
        <f t="shared" si="2"/>
        <v>0</v>
      </c>
      <c r="R28" s="28">
        <f t="shared" si="3"/>
        <v>0</v>
      </c>
    </row>
    <row r="29" spans="3:18" s="23" customFormat="1" ht="36.75" customHeight="1">
      <c r="C29" s="32"/>
      <c r="D29" s="32"/>
      <c r="E29" s="32"/>
      <c r="F29" s="28"/>
      <c r="G29" s="37"/>
      <c r="H29" s="37">
        <v>302151</v>
      </c>
      <c r="I29" s="37"/>
      <c r="J29" s="36">
        <f>+Q28-J28</f>
        <v>0</v>
      </c>
      <c r="K29" s="32"/>
      <c r="L29" s="67" t="s">
        <v>88</v>
      </c>
      <c r="M29" s="68"/>
      <c r="N29" s="46">
        <f>G28-N28</f>
        <v>-22235</v>
      </c>
      <c r="O29" s="37"/>
      <c r="P29" s="37"/>
      <c r="Q29" s="36">
        <f t="shared" si="2"/>
        <v>0</v>
      </c>
      <c r="R29" s="28"/>
    </row>
    <row r="30" spans="3:18" ht="15.75">
      <c r="C30" s="14" t="s">
        <v>34</v>
      </c>
      <c r="D30" s="70" t="s">
        <v>35</v>
      </c>
      <c r="E30" s="70"/>
      <c r="F30" s="29"/>
      <c r="G30" s="38">
        <f>G31+G32+G36</f>
        <v>22235</v>
      </c>
      <c r="H30" s="38"/>
      <c r="I30" s="38"/>
      <c r="J30" s="49">
        <f t="shared" si="4"/>
        <v>0</v>
      </c>
      <c r="K30" s="16" t="s">
        <v>58</v>
      </c>
      <c r="L30" s="113" t="s">
        <v>59</v>
      </c>
      <c r="M30" s="114"/>
      <c r="N30" s="34"/>
      <c r="O30" s="34">
        <f>+O31</f>
        <v>0</v>
      </c>
      <c r="P30" s="34">
        <f>+P31</f>
        <v>0</v>
      </c>
      <c r="Q30" s="34">
        <f t="shared" ref="Q30:Q37" si="5">+O30+P30</f>
        <v>0</v>
      </c>
      <c r="R30" s="26">
        <f t="shared" si="3"/>
        <v>0</v>
      </c>
    </row>
    <row r="31" spans="3:18" ht="25.5" customHeight="1">
      <c r="C31" s="14" t="s">
        <v>66</v>
      </c>
      <c r="D31" s="96" t="s">
        <v>65</v>
      </c>
      <c r="E31" s="97"/>
      <c r="F31" s="29"/>
      <c r="G31" s="38"/>
      <c r="H31" s="38"/>
      <c r="I31" s="34"/>
      <c r="J31" s="49">
        <f t="shared" si="4"/>
        <v>0</v>
      </c>
      <c r="K31" s="16" t="s">
        <v>71</v>
      </c>
      <c r="L31" s="113" t="s">
        <v>72</v>
      </c>
      <c r="M31" s="114"/>
      <c r="N31" s="34"/>
      <c r="O31" s="34">
        <f>+O32+O34</f>
        <v>0</v>
      </c>
      <c r="P31" s="34">
        <f>+P32+P34</f>
        <v>0</v>
      </c>
      <c r="Q31" s="34">
        <f>+Q32+Q34</f>
        <v>0</v>
      </c>
      <c r="R31" s="26"/>
    </row>
    <row r="32" spans="3:18" ht="30" customHeight="1">
      <c r="C32" s="13" t="s">
        <v>67</v>
      </c>
      <c r="D32" s="96" t="s">
        <v>70</v>
      </c>
      <c r="E32" s="97"/>
      <c r="F32" s="22"/>
      <c r="G32" s="34">
        <f>+G33</f>
        <v>22235</v>
      </c>
      <c r="H32" s="34"/>
      <c r="I32" s="34"/>
      <c r="J32" s="49">
        <f t="shared" si="4"/>
        <v>0</v>
      </c>
      <c r="K32" s="16"/>
      <c r="L32" s="113"/>
      <c r="M32" s="114"/>
      <c r="N32" s="50"/>
      <c r="O32" s="45"/>
      <c r="P32" s="50"/>
      <c r="Q32" s="34">
        <f t="shared" si="5"/>
        <v>0</v>
      </c>
      <c r="R32" s="26">
        <f t="shared" si="3"/>
        <v>0</v>
      </c>
    </row>
    <row r="33" spans="3:18" ht="30" customHeight="1">
      <c r="C33" s="62" t="s">
        <v>83</v>
      </c>
      <c r="D33" s="103" t="s">
        <v>82</v>
      </c>
      <c r="E33" s="104"/>
      <c r="F33" s="22"/>
      <c r="G33" s="34">
        <f>+G34+G35</f>
        <v>22235</v>
      </c>
      <c r="H33" s="34"/>
      <c r="I33" s="34"/>
      <c r="J33" s="49"/>
      <c r="K33" s="16"/>
      <c r="L33" s="55"/>
      <c r="M33" s="56"/>
      <c r="N33" s="47"/>
      <c r="O33" s="45"/>
      <c r="P33" s="50"/>
      <c r="Q33" s="34"/>
      <c r="R33" s="26"/>
    </row>
    <row r="34" spans="3:18" ht="16.5" customHeight="1">
      <c r="C34" s="13"/>
      <c r="D34" s="98" t="s">
        <v>68</v>
      </c>
      <c r="E34" s="99"/>
      <c r="F34" s="22"/>
      <c r="G34" s="34">
        <v>6591</v>
      </c>
      <c r="H34" s="34"/>
      <c r="I34" s="34"/>
      <c r="J34" s="49">
        <f>+H34+I34</f>
        <v>0</v>
      </c>
      <c r="K34" s="16"/>
      <c r="L34" s="100"/>
      <c r="M34" s="101"/>
      <c r="N34" s="47"/>
      <c r="O34" s="45"/>
      <c r="P34" s="50"/>
      <c r="Q34" s="34">
        <f t="shared" si="5"/>
        <v>0</v>
      </c>
      <c r="R34" s="26"/>
    </row>
    <row r="35" spans="3:18" ht="16.5" customHeight="1">
      <c r="C35" s="13"/>
      <c r="D35" s="98" t="s">
        <v>69</v>
      </c>
      <c r="E35" s="99"/>
      <c r="F35" s="22"/>
      <c r="G35" s="34">
        <v>15644</v>
      </c>
      <c r="H35" s="34"/>
      <c r="I35" s="34"/>
      <c r="J35" s="49">
        <f>+H35+I35</f>
        <v>0</v>
      </c>
      <c r="K35" s="16"/>
      <c r="L35" s="100"/>
      <c r="M35" s="101"/>
      <c r="N35" s="47"/>
      <c r="O35" s="47"/>
      <c r="P35" s="47"/>
      <c r="Q35" s="34">
        <f t="shared" si="5"/>
        <v>0</v>
      </c>
      <c r="R35" s="26"/>
    </row>
    <row r="36" spans="3:18" ht="16.5" customHeight="1">
      <c r="C36" s="13"/>
      <c r="D36" s="98"/>
      <c r="E36" s="102"/>
      <c r="F36" s="22"/>
      <c r="G36" s="34"/>
      <c r="H36" s="34"/>
      <c r="I36" s="34"/>
      <c r="J36" s="49"/>
      <c r="K36" s="16"/>
      <c r="L36" s="59"/>
      <c r="M36" s="60"/>
      <c r="N36" s="47"/>
      <c r="O36" s="47"/>
      <c r="P36" s="47"/>
      <c r="Q36" s="34"/>
      <c r="R36" s="26"/>
    </row>
    <row r="37" spans="3:18" ht="18.75" customHeight="1">
      <c r="C37" s="30" t="s">
        <v>60</v>
      </c>
      <c r="D37" s="95" t="s">
        <v>21</v>
      </c>
      <c r="E37" s="95"/>
      <c r="F37" s="15"/>
      <c r="G37" s="39">
        <f>+G28+G30</f>
        <v>558353</v>
      </c>
      <c r="H37" s="39">
        <f>+H28+H30</f>
        <v>0</v>
      </c>
      <c r="I37" s="39">
        <f>+I28+I30</f>
        <v>0</v>
      </c>
      <c r="J37" s="39">
        <f t="shared" si="4"/>
        <v>0</v>
      </c>
      <c r="K37" s="30" t="s">
        <v>61</v>
      </c>
      <c r="L37" s="95" t="s">
        <v>22</v>
      </c>
      <c r="M37" s="95"/>
      <c r="N37" s="39">
        <f>+N28+N30</f>
        <v>558353</v>
      </c>
      <c r="O37" s="39">
        <f>+O28+O30</f>
        <v>0</v>
      </c>
      <c r="P37" s="39">
        <f>+P28+P30</f>
        <v>0</v>
      </c>
      <c r="Q37" s="39">
        <f t="shared" si="5"/>
        <v>0</v>
      </c>
      <c r="R37" s="15">
        <f t="shared" si="3"/>
        <v>0</v>
      </c>
    </row>
    <row r="38" spans="3:18">
      <c r="D38" s="69" t="s">
        <v>89</v>
      </c>
      <c r="E38" s="69"/>
      <c r="G38" s="11">
        <f>G37-N37</f>
        <v>0</v>
      </c>
      <c r="H38" s="11"/>
      <c r="I38" s="12"/>
      <c r="J38" s="11"/>
    </row>
    <row r="39" spans="3:18">
      <c r="E39" s="4" t="s">
        <v>94</v>
      </c>
      <c r="G39" s="11">
        <f>SUM(G21-G34)</f>
        <v>55915</v>
      </c>
    </row>
    <row r="40" spans="3:18">
      <c r="E40" s="4" t="s">
        <v>95</v>
      </c>
      <c r="G40" s="11">
        <f>SUM(N27+G35)</f>
        <v>55915</v>
      </c>
      <c r="M40" s="33"/>
    </row>
    <row r="41" spans="3:18">
      <c r="M41" s="33"/>
    </row>
    <row r="42" spans="3:18">
      <c r="G42" s="11"/>
      <c r="I42" s="11"/>
      <c r="M42" s="33"/>
    </row>
    <row r="43" spans="3:18">
      <c r="G43" s="11"/>
      <c r="M43" s="33"/>
    </row>
    <row r="44" spans="3:18">
      <c r="M44" s="33"/>
    </row>
  </sheetData>
  <mergeCells count="63">
    <mergeCell ref="D31:E31"/>
    <mergeCell ref="L31:M31"/>
    <mergeCell ref="D30:E30"/>
    <mergeCell ref="L30:M30"/>
    <mergeCell ref="C21:E21"/>
    <mergeCell ref="L21:M21"/>
    <mergeCell ref="L29:M29"/>
    <mergeCell ref="D27:E27"/>
    <mergeCell ref="L26:M26"/>
    <mergeCell ref="D26:E26"/>
    <mergeCell ref="D28:E28"/>
    <mergeCell ref="L28:M28"/>
    <mergeCell ref="L24:M24"/>
    <mergeCell ref="D37:E37"/>
    <mergeCell ref="L37:M37"/>
    <mergeCell ref="D32:E32"/>
    <mergeCell ref="D35:E35"/>
    <mergeCell ref="D34:E34"/>
    <mergeCell ref="L34:M34"/>
    <mergeCell ref="L35:M35"/>
    <mergeCell ref="D36:E36"/>
    <mergeCell ref="D33:E33"/>
    <mergeCell ref="L32:M32"/>
    <mergeCell ref="L9:M9"/>
    <mergeCell ref="D15:E15"/>
    <mergeCell ref="D18:E18"/>
    <mergeCell ref="D16:E16"/>
    <mergeCell ref="L15:M15"/>
    <mergeCell ref="L18:M18"/>
    <mergeCell ref="L17:M17"/>
    <mergeCell ref="L14:M14"/>
    <mergeCell ref="D13:E13"/>
    <mergeCell ref="E1:G1"/>
    <mergeCell ref="C2:R2"/>
    <mergeCell ref="C3:R3"/>
    <mergeCell ref="D11:E11"/>
    <mergeCell ref="L11:M11"/>
    <mergeCell ref="C7:R7"/>
    <mergeCell ref="D8:E8"/>
    <mergeCell ref="L8:M8"/>
    <mergeCell ref="C4:R4"/>
    <mergeCell ref="E5:G5"/>
    <mergeCell ref="D6:E6"/>
    <mergeCell ref="L6:M6"/>
    <mergeCell ref="D10:E10"/>
    <mergeCell ref="L10:M10"/>
    <mergeCell ref="D9:E9"/>
    <mergeCell ref="L27:M27"/>
    <mergeCell ref="D38:E38"/>
    <mergeCell ref="L12:M12"/>
    <mergeCell ref="L13:M13"/>
    <mergeCell ref="D25:E25"/>
    <mergeCell ref="L25:M25"/>
    <mergeCell ref="C22:R22"/>
    <mergeCell ref="D23:E23"/>
    <mergeCell ref="L23:M23"/>
    <mergeCell ref="D24:E24"/>
    <mergeCell ref="D19:E19"/>
    <mergeCell ref="L16:M16"/>
    <mergeCell ref="D20:E20"/>
    <mergeCell ref="L20:M20"/>
    <mergeCell ref="L19:M19"/>
    <mergeCell ref="D12:E12"/>
  </mergeCells>
  <phoneticPr fontId="0" type="noConversion"/>
  <pageMargins left="0.74803149606299213" right="0.74803149606299213" top="0.39370078740157483" bottom="0.27" header="0.51181102362204722" footer="0.27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Int. Gond.</dc:creator>
  <cp:lastModifiedBy>Phivatal</cp:lastModifiedBy>
  <cp:lastPrinted>2015-02-11T11:02:48Z</cp:lastPrinted>
  <dcterms:created xsi:type="dcterms:W3CDTF">2013-09-26T12:35:20Z</dcterms:created>
  <dcterms:modified xsi:type="dcterms:W3CDTF">2015-02-19T15:26:41Z</dcterms:modified>
</cp:coreProperties>
</file>