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15_talán ktgvtés\2015_önkorm_módosításokkal_Varga Zoltán\"/>
    </mc:Choice>
  </mc:AlternateContent>
  <bookViews>
    <workbookView xWindow="396" yWindow="348" windowWidth="20736" windowHeight="9216" activeTab="2"/>
  </bookViews>
  <sheets>
    <sheet name="ÖNKORM. KÖTVÁLL" sheetId="1" r:id="rId1"/>
    <sheet name="PH KÖTVÁLL" sheetId="2" r:id="rId2"/>
    <sheet name="ÖSSZESÍTÉS" sheetId="3" r:id="rId3"/>
  </sheets>
  <calcPr calcId="152511"/>
</workbook>
</file>

<file path=xl/calcChain.xml><?xml version="1.0" encoding="utf-8"?>
<calcChain xmlns="http://schemas.openxmlformats.org/spreadsheetml/2006/main">
  <c r="D7" i="2" l="1"/>
  <c r="E7" i="2" s="1"/>
  <c r="F7" i="2" s="1"/>
  <c r="D8" i="2"/>
  <c r="E8" i="2" s="1"/>
  <c r="F8" i="2" s="1"/>
  <c r="D9" i="2"/>
  <c r="E9" i="2" s="1"/>
  <c r="F9" i="2" s="1"/>
  <c r="D10" i="2"/>
  <c r="E10" i="2" s="1"/>
  <c r="F10" i="2" s="1"/>
  <c r="D11" i="2"/>
  <c r="E11" i="2" s="1"/>
  <c r="F11" i="2" s="1"/>
  <c r="D12" i="2"/>
  <c r="E12" i="2" s="1"/>
  <c r="F12" i="2" s="1"/>
  <c r="D13" i="2"/>
  <c r="E13" i="2" s="1"/>
  <c r="F13" i="2" s="1"/>
  <c r="D14" i="2"/>
  <c r="E14" i="2" s="1"/>
  <c r="F14" i="2" s="1"/>
  <c r="D15" i="2"/>
  <c r="E15" i="2" s="1"/>
  <c r="F15" i="2" s="1"/>
  <c r="D16" i="2"/>
  <c r="E16" i="2" s="1"/>
  <c r="F16" i="2" s="1"/>
  <c r="D17" i="2"/>
  <c r="E17" i="2" s="1"/>
  <c r="F17" i="2" s="1"/>
  <c r="D18" i="2"/>
  <c r="E18" i="2" s="1"/>
  <c r="F18" i="2" s="1"/>
  <c r="D19" i="2"/>
  <c r="E19" i="2" s="1"/>
  <c r="F19" i="2" s="1"/>
  <c r="D20" i="2"/>
  <c r="E20" i="2" s="1"/>
  <c r="F20" i="2" s="1"/>
  <c r="D21" i="2"/>
  <c r="E21" i="2" s="1"/>
  <c r="F21" i="2" s="1"/>
  <c r="D22" i="2"/>
  <c r="E22" i="2" s="1"/>
  <c r="F22" i="2" s="1"/>
  <c r="D23" i="2"/>
  <c r="E23" i="2" s="1"/>
  <c r="F23" i="2" s="1"/>
  <c r="D24" i="2"/>
  <c r="E24" i="2" s="1"/>
  <c r="F24" i="2" s="1"/>
  <c r="D25" i="2"/>
  <c r="E25" i="2" s="1"/>
  <c r="F25" i="2" s="1"/>
  <c r="D26" i="2"/>
  <c r="E26" i="2" s="1"/>
  <c r="F26" i="2" s="1"/>
  <c r="D27" i="2"/>
  <c r="E27" i="2" s="1"/>
  <c r="F27" i="2" s="1"/>
  <c r="D28" i="2"/>
  <c r="E28" i="2" s="1"/>
  <c r="F28" i="2" s="1"/>
  <c r="D29" i="2"/>
  <c r="E29" i="2" s="1"/>
  <c r="F29" i="2" s="1"/>
  <c r="D30" i="2"/>
  <c r="E30" i="2" s="1"/>
  <c r="F30" i="2" s="1"/>
  <c r="D31" i="2"/>
  <c r="E31" i="2" s="1"/>
  <c r="F31" i="2" s="1"/>
  <c r="D32" i="2"/>
  <c r="E32" i="2" s="1"/>
  <c r="F32" i="2" s="1"/>
  <c r="D33" i="2"/>
  <c r="E33" i="2" s="1"/>
  <c r="F33" i="2" s="1"/>
  <c r="D34" i="2"/>
  <c r="E34" i="2" s="1"/>
  <c r="F34" i="2" s="1"/>
  <c r="D35" i="2"/>
  <c r="E35" i="2" s="1"/>
  <c r="F35" i="2" s="1"/>
  <c r="D36" i="2"/>
  <c r="E36" i="2" s="1"/>
  <c r="F36" i="2" s="1"/>
  <c r="D37" i="2"/>
  <c r="E37" i="2" s="1"/>
  <c r="F37" i="2" s="1"/>
  <c r="D6" i="2"/>
  <c r="E6" i="1"/>
  <c r="F6" i="1" s="1"/>
  <c r="E8" i="1"/>
  <c r="F8" i="1" s="1"/>
  <c r="E14" i="1"/>
  <c r="F14" i="1" s="1"/>
  <c r="E16" i="1"/>
  <c r="F16" i="1" s="1"/>
  <c r="E22" i="1"/>
  <c r="F22" i="1" s="1"/>
  <c r="E24" i="1"/>
  <c r="F24" i="1" s="1"/>
  <c r="E30" i="1"/>
  <c r="F30" i="1" s="1"/>
  <c r="E32" i="1"/>
  <c r="F32" i="1" s="1"/>
  <c r="E40" i="1"/>
  <c r="F40" i="1" s="1"/>
  <c r="D6" i="1"/>
  <c r="D7" i="1"/>
  <c r="E7" i="1" s="1"/>
  <c r="F7" i="1" s="1"/>
  <c r="D8" i="1"/>
  <c r="D9" i="1"/>
  <c r="E9" i="1" s="1"/>
  <c r="F9" i="1" s="1"/>
  <c r="D10" i="1"/>
  <c r="E10" i="1" s="1"/>
  <c r="F10" i="1" s="1"/>
  <c r="D11" i="1"/>
  <c r="E11" i="1" s="1"/>
  <c r="F11" i="1" s="1"/>
  <c r="D12" i="1"/>
  <c r="E12" i="1" s="1"/>
  <c r="F12" i="1" s="1"/>
  <c r="D13" i="1"/>
  <c r="E13" i="1" s="1"/>
  <c r="F13" i="1" s="1"/>
  <c r="D14" i="1"/>
  <c r="D15" i="1"/>
  <c r="E15" i="1" s="1"/>
  <c r="F15" i="1" s="1"/>
  <c r="D16" i="1"/>
  <c r="D17" i="1"/>
  <c r="E17" i="1" s="1"/>
  <c r="F17" i="1" s="1"/>
  <c r="D18" i="1"/>
  <c r="E18" i="1" s="1"/>
  <c r="F18" i="1" s="1"/>
  <c r="D19" i="1"/>
  <c r="E19" i="1" s="1"/>
  <c r="F19" i="1" s="1"/>
  <c r="D20" i="1"/>
  <c r="E20" i="1" s="1"/>
  <c r="F20" i="1" s="1"/>
  <c r="D21" i="1"/>
  <c r="E21" i="1" s="1"/>
  <c r="F21" i="1" s="1"/>
  <c r="D22" i="1"/>
  <c r="D23" i="1"/>
  <c r="E23" i="1" s="1"/>
  <c r="F23" i="1" s="1"/>
  <c r="D24" i="1"/>
  <c r="D25" i="1"/>
  <c r="E25" i="1" s="1"/>
  <c r="F25" i="1" s="1"/>
  <c r="D26" i="1"/>
  <c r="E26" i="1" s="1"/>
  <c r="F26" i="1" s="1"/>
  <c r="D27" i="1"/>
  <c r="E27" i="1" s="1"/>
  <c r="F27" i="1" s="1"/>
  <c r="D28" i="1"/>
  <c r="E28" i="1" s="1"/>
  <c r="F28" i="1" s="1"/>
  <c r="D29" i="1"/>
  <c r="E29" i="1" s="1"/>
  <c r="F29" i="1" s="1"/>
  <c r="D30" i="1"/>
  <c r="D31" i="1"/>
  <c r="E31" i="1" s="1"/>
  <c r="F31" i="1" s="1"/>
  <c r="D32" i="1"/>
  <c r="D33" i="1"/>
  <c r="E33" i="1" s="1"/>
  <c r="F33" i="1" s="1"/>
  <c r="D34" i="1"/>
  <c r="E34" i="1" s="1"/>
  <c r="F34" i="1" s="1"/>
  <c r="D35" i="1"/>
  <c r="E35" i="1" s="1"/>
  <c r="F35" i="1" s="1"/>
  <c r="D36" i="1"/>
  <c r="E36" i="1" s="1"/>
  <c r="F36" i="1" s="1"/>
  <c r="D38" i="1"/>
  <c r="E38" i="1" s="1"/>
  <c r="F38" i="1" s="1"/>
  <c r="D39" i="1"/>
  <c r="E39" i="1" s="1"/>
  <c r="F39" i="1" s="1"/>
  <c r="D40" i="1"/>
  <c r="D5" i="1"/>
  <c r="E5" i="1" s="1"/>
  <c r="F5" i="1" l="1"/>
  <c r="D39" i="2"/>
  <c r="C6" i="3" s="1"/>
  <c r="E6" i="2"/>
  <c r="C39" i="2"/>
  <c r="F6" i="2" l="1"/>
  <c r="F39" i="2" s="1"/>
  <c r="E6" i="3" s="1"/>
  <c r="E39" i="2"/>
  <c r="D6" i="3" s="1"/>
  <c r="B6" i="3"/>
  <c r="C37" i="1"/>
  <c r="D37" i="1" s="1"/>
  <c r="E37" i="1" l="1"/>
  <c r="D42" i="1"/>
  <c r="C5" i="3" s="1"/>
  <c r="C7" i="3" s="1"/>
  <c r="C42" i="1"/>
  <c r="B5" i="3" s="1"/>
  <c r="B7" i="3" s="1"/>
  <c r="F37" i="1" l="1"/>
  <c r="F42" i="1" s="1"/>
  <c r="E5" i="3" s="1"/>
  <c r="E7" i="3" s="1"/>
  <c r="E42" i="1"/>
  <c r="D5" i="3" s="1"/>
  <c r="D7" i="3" s="1"/>
</calcChain>
</file>

<file path=xl/sharedStrings.xml><?xml version="1.0" encoding="utf-8"?>
<sst xmlns="http://schemas.openxmlformats.org/spreadsheetml/2006/main" count="166" uniqueCount="134">
  <si>
    <t xml:space="preserve"> szállítók</t>
  </si>
  <si>
    <t>tevékenység</t>
  </si>
  <si>
    <t>ALLIANZ</t>
  </si>
  <si>
    <t>biztosítás</t>
  </si>
  <si>
    <t>tervezés</t>
  </si>
  <si>
    <t>ASM</t>
  </si>
  <si>
    <t>hírdetés</t>
  </si>
  <si>
    <t>ATEV</t>
  </si>
  <si>
    <t>állati hulladék</t>
  </si>
  <si>
    <t>BERETTYÓ TÁRSULÁS</t>
  </si>
  <si>
    <t>BREGYÁN ANTAL</t>
  </si>
  <si>
    <t>mérlegelés</t>
  </si>
  <si>
    <t>CAMMINUS</t>
  </si>
  <si>
    <t>bérleti díj</t>
  </si>
  <si>
    <t>CROW SECURITY</t>
  </si>
  <si>
    <t>biztonsági szolgáltatás</t>
  </si>
  <si>
    <t>foglal.-eü-i szolg.</t>
  </si>
  <si>
    <t>EAST AUDIT</t>
  </si>
  <si>
    <t>könyvvizsgáló</t>
  </si>
  <si>
    <t>ELSŐ MAGYAR KÖZVIL</t>
  </si>
  <si>
    <t>FÉMFELDOLGOZÓ</t>
  </si>
  <si>
    <t>Földmérési és Távérz.Intéz.</t>
  </si>
  <si>
    <t>nem hiteles tul.lap</t>
  </si>
  <si>
    <t>Generali-Providencia</t>
  </si>
  <si>
    <t>HAJDÚ ZOLTÁN</t>
  </si>
  <si>
    <t>INVITEL ZRT</t>
  </si>
  <si>
    <t>telefondij</t>
  </si>
  <si>
    <t>KERA MED</t>
  </si>
  <si>
    <t>LOCATOR KFT Diesel Centrum</t>
  </si>
  <si>
    <t xml:space="preserve">gázolaj </t>
  </si>
  <si>
    <t>MAGYAR TELECOM</t>
  </si>
  <si>
    <t>telefon</t>
  </si>
  <si>
    <t>MÁV</t>
  </si>
  <si>
    <t>MEZŐTÚRI IPARI PARK</t>
  </si>
  <si>
    <t>keretmegáll.</t>
  </si>
  <si>
    <t>szemétszállítás</t>
  </si>
  <si>
    <t>MVM PARTNER</t>
  </si>
  <si>
    <t>PARRAG SÁNDOR</t>
  </si>
  <si>
    <t>SOURCING HUNGARY</t>
  </si>
  <si>
    <t>lebonyolító</t>
  </si>
  <si>
    <t>SZIVÁRVÁNY GYERMEKKERT</t>
  </si>
  <si>
    <t>bölcsöde</t>
  </si>
  <si>
    <t>T-SYSTEM</t>
  </si>
  <si>
    <t>VIDÉKHÁLÓ</t>
  </si>
  <si>
    <t>internet</t>
  </si>
  <si>
    <t xml:space="preserve">WOLF </t>
  </si>
  <si>
    <t>főépítész</t>
  </si>
  <si>
    <t>XEROPRESSZ BT</t>
  </si>
  <si>
    <t>kp-i orvosi ügyelet dija</t>
  </si>
  <si>
    <t>közvilágitás</t>
  </si>
  <si>
    <t>villany</t>
  </si>
  <si>
    <t>gk.biztositás,casco</t>
  </si>
  <si>
    <t>kóbor ebek elolt.,oltóanyag</t>
  </si>
  <si>
    <t>vasúti átjáró haszn.</t>
  </si>
  <si>
    <t>közüzemi dijak továbbszl</t>
  </si>
  <si>
    <t>gyepmesteri tevékenys.</t>
  </si>
  <si>
    <t>internet kom.szolg.</t>
  </si>
  <si>
    <t>Dr. ZSOLNAI JÁNOS</t>
  </si>
  <si>
    <t>megbizási dij</t>
  </si>
  <si>
    <t>ALLIANZ BIZTOSÍTÓ</t>
  </si>
  <si>
    <t>ARTISJUS</t>
  </si>
  <si>
    <t>jogdíj</t>
  </si>
  <si>
    <t>BENZOL TECH KFT.</t>
  </si>
  <si>
    <t>CIVILSOFT</t>
  </si>
  <si>
    <t>program karbantartás</t>
  </si>
  <si>
    <t>CODABASE KFT</t>
  </si>
  <si>
    <t>cafatéria nyilv.tart.</t>
  </si>
  <si>
    <t>DALKIA</t>
  </si>
  <si>
    <t>fűtés</t>
  </si>
  <si>
    <t>EKÖZIG</t>
  </si>
  <si>
    <t>nyilvántartó rendszer</t>
  </si>
  <si>
    <t>ENTERNET 2001 KFT</t>
  </si>
  <si>
    <t>EON</t>
  </si>
  <si>
    <t>ÉPÜLETTECHNIKA</t>
  </si>
  <si>
    <t>karbantartás</t>
  </si>
  <si>
    <t>gk.biztositás</t>
  </si>
  <si>
    <t>GRENKELEASING KFT.</t>
  </si>
  <si>
    <t>JNSZM.KATASZTRÓFAVÉDELEM</t>
  </si>
  <si>
    <t>KARSAINÉ SZABÓ JUDIT</t>
  </si>
  <si>
    <t>kártevőírtás</t>
  </si>
  <si>
    <t>KOMUNÁLDATA KFT.</t>
  </si>
  <si>
    <t>KONWEX KFT</t>
  </si>
  <si>
    <t>LGT NET</t>
  </si>
  <si>
    <t>LIGHT HAUSE</t>
  </si>
  <si>
    <t>licence</t>
  </si>
  <si>
    <t>LINDSTROM</t>
  </si>
  <si>
    <t>takarítás</t>
  </si>
  <si>
    <t>MAGO SOFT</t>
  </si>
  <si>
    <t>MAGYAR POSTA 4</t>
  </si>
  <si>
    <t>levél</t>
  </si>
  <si>
    <t>MOL</t>
  </si>
  <si>
    <t>üzemanyag</t>
  </si>
  <si>
    <t>MVK</t>
  </si>
  <si>
    <t>áramdij</t>
  </si>
  <si>
    <t>PSL CONSULTING KFT.</t>
  </si>
  <si>
    <t>SALDO Pénzügyi Tanácsadó</t>
  </si>
  <si>
    <t>tagdij</t>
  </si>
  <si>
    <t>TELENOR MAGYARORSZÁG</t>
  </si>
  <si>
    <t>TISZAMENTI REG VÍZMŰ</t>
  </si>
  <si>
    <t>T-SYSTEMS</t>
  </si>
  <si>
    <t>VIDÁKHÁLÓ</t>
  </si>
  <si>
    <t>távfelügy.ellenőrzés</t>
  </si>
  <si>
    <t>adók kiközl.postázása</t>
  </si>
  <si>
    <t>víz-és csat.dij</t>
  </si>
  <si>
    <t>Dr. Acsai Egészségügyi Inf.Bt</t>
  </si>
  <si>
    <t>szoftver karbant.</t>
  </si>
  <si>
    <t>2015. évet érintő bruttó összeg</t>
  </si>
  <si>
    <t>Dr. Szentes és Társa</t>
  </si>
  <si>
    <t>Design Skin Kft</t>
  </si>
  <si>
    <t>munka és tűzvédelmi tevékenység</t>
  </si>
  <si>
    <t>Túrmed Bt.</t>
  </si>
  <si>
    <t>"gyerekdoki" szoftver karbantartási díja</t>
  </si>
  <si>
    <t>ÖSSZESEN</t>
  </si>
  <si>
    <t>ÖNKORM</t>
  </si>
  <si>
    <t>PH</t>
  </si>
  <si>
    <t>Mezőtúr Város Önkormányzata többéves kihatással járó kötelezettségvállalásai</t>
  </si>
  <si>
    <t>2016. évet érintő bruttó összeg</t>
  </si>
  <si>
    <t>2017. évet érintő bruttó összeg</t>
  </si>
  <si>
    <t>2018. évet érintő bruttó összeg</t>
  </si>
  <si>
    <t>tagdíj</t>
  </si>
  <si>
    <t>E.ON Kft</t>
  </si>
  <si>
    <t>intézményi villamosenergia fogyasztás díja</t>
  </si>
  <si>
    <t xml:space="preserve">TIGÁZ </t>
  </si>
  <si>
    <t>intézményi gázenergia fogysztási díja</t>
  </si>
  <si>
    <t>Az előző  munkalapokon vannak olyan tételek melyek mind az önkormányzati mind a polgármesteri hivatali kötelezettségvállalások között feltüntetésre kerültek, mint a Vidékháló, Magyar Telecom. Ennek az az oka, hogy a polgármesteri hivatali kötelezettségvállalások kizárólag a jelen épületre vonatkozóak, míg az önkormányzati kötelezettségvállalások az önkormányzat intézményeit, mint az állami fenntartású, de önkormányzati működtetésű általános iskola és alapfokú művészeti iskola valamint a társulás által fenntartott de az illetékes önkormányzatok által működtetett óvoda kiadásait foglalják magukban.</t>
  </si>
  <si>
    <t>*****megjegyzés</t>
  </si>
  <si>
    <t>A 2016-2018. közötti időszakra kalkulált jelen állapotnak megfelelő szerződéses kötlezettségvállalások esetében 2016. évben 3%, 2017. évbn 4% illtve 2018. évben 5%-os inflációval számoltunk.</t>
  </si>
  <si>
    <t>ÉVEK</t>
  </si>
  <si>
    <t>A 2016-2018. közötti időszakra kalkulált jelen állapotnak megfelelő szerződéses kötlezettségvállalások esetében 2016. évben 3%, 2017. évben 4% illtve 2018. évben 5%-os inflációval számoltunk.</t>
  </si>
  <si>
    <t>A fenti kötelezettségvállalások kizárólag a szerződéses kötelezettségvállalásokat foglalják magukban. Nem jelennek meg ezen kimutatásban a Magyarország helyi önkormányzatairól szóló 2011. évi CLXXXIX. Törvényben megatározott kötelező illetve a szabad kapacitás terhére történő önként vállalt önkormányzati feladatok ellátására az önkormányzat tulajdonában álló gazdasági társaságok részére nyújtott önkormányzati kompenzáció, valamint az önkormányzati civil szervezetek részére nyújtott támogatásai és a Jász - Kun Volánnal kötött összegszerűséget nem tartalmazó elvi közszolgáltatási szerződése.</t>
  </si>
  <si>
    <t>Adatok Ft-ban</t>
  </si>
  <si>
    <t>Aadatok Ft-ban</t>
  </si>
  <si>
    <t>Mezőtúri Közös Önkormányzati Hivatal többéves kihatással járó kötelezettségvállalásai</t>
  </si>
  <si>
    <t>Mezőtúr Város Önkormányzata és a Mezőtúri Közös Önkormányzati Hivatal többéves kihatással járó kötelezettségvállalásai előremutató jelleggel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</si>
</sst>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wrapText="1"/>
    </xf>
    <xf numFmtId="164" fontId="7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/>
    <xf numFmtId="164" fontId="8" fillId="0" borderId="1" xfId="1" applyNumberFormat="1" applyFont="1" applyBorder="1" applyAlignment="1">
      <alignment wrapText="1"/>
    </xf>
    <xf numFmtId="164" fontId="9" fillId="0" borderId="1" xfId="1" applyNumberFormat="1" applyFont="1" applyBorder="1"/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41" fontId="6" fillId="0" borderId="1" xfId="0" applyNumberFormat="1" applyFont="1" applyBorder="1" applyAlignment="1">
      <alignment horizontal="center" vertical="center" wrapText="1"/>
    </xf>
    <xf numFmtId="41" fontId="6" fillId="0" borderId="1" xfId="0" applyNumberFormat="1" applyFont="1" applyFill="1" applyBorder="1" applyAlignment="1">
      <alignment horizontal="center" vertical="center"/>
    </xf>
    <xf numFmtId="1" fontId="0" fillId="0" borderId="1" xfId="1" applyNumberFormat="1" applyFont="1" applyBorder="1"/>
    <xf numFmtId="164" fontId="0" fillId="0" borderId="1" xfId="1" applyNumberFormat="1" applyFont="1" applyBorder="1"/>
    <xf numFmtId="164" fontId="0" fillId="0" borderId="1" xfId="0" applyNumberForma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8"/>
  <sheetViews>
    <sheetView zoomScaleNormal="100" workbookViewId="0">
      <selection activeCell="A3" sqref="A3:F3"/>
    </sheetView>
  </sheetViews>
  <sheetFormatPr defaultRowHeight="14.4" x14ac:dyDescent="0.3"/>
  <cols>
    <col min="1" max="1" width="30.33203125" bestFit="1" customWidth="1"/>
    <col min="2" max="2" width="17.5546875" bestFit="1" customWidth="1"/>
    <col min="3" max="3" width="18.33203125" customWidth="1"/>
    <col min="4" max="4" width="19.6640625" customWidth="1"/>
    <col min="5" max="5" width="25.109375" customWidth="1"/>
    <col min="6" max="6" width="16.44140625" bestFit="1" customWidth="1"/>
  </cols>
  <sheetData>
    <row r="2" spans="1:6" x14ac:dyDescent="0.3">
      <c r="E2" s="34" t="s">
        <v>130</v>
      </c>
      <c r="F2" s="34"/>
    </row>
    <row r="3" spans="1:6" ht="27.75" customHeight="1" x14ac:dyDescent="0.3">
      <c r="A3" s="32" t="s">
        <v>115</v>
      </c>
      <c r="B3" s="32"/>
      <c r="C3" s="32"/>
      <c r="D3" s="32"/>
      <c r="E3" s="32"/>
      <c r="F3" s="32"/>
    </row>
    <row r="4" spans="1:6" ht="46.8" x14ac:dyDescent="0.3">
      <c r="A4" s="7" t="s">
        <v>0</v>
      </c>
      <c r="B4" s="7" t="s">
        <v>1</v>
      </c>
      <c r="C4" s="12" t="s">
        <v>106</v>
      </c>
      <c r="D4" s="12" t="s">
        <v>116</v>
      </c>
      <c r="E4" s="12" t="s">
        <v>117</v>
      </c>
      <c r="F4" s="12" t="s">
        <v>118</v>
      </c>
    </row>
    <row r="5" spans="1:6" ht="15.6" x14ac:dyDescent="0.3">
      <c r="A5" s="7" t="s">
        <v>2</v>
      </c>
      <c r="B5" s="9" t="s">
        <v>3</v>
      </c>
      <c r="C5" s="13">
        <v>7283417</v>
      </c>
      <c r="D5" s="19">
        <f>C5*1.03</f>
        <v>7501919.5099999998</v>
      </c>
      <c r="E5" s="21">
        <f>D5*1.04</f>
        <v>7801996.2904000003</v>
      </c>
      <c r="F5" s="21">
        <f>E5*1.05</f>
        <v>8192096.1049200008</v>
      </c>
    </row>
    <row r="6" spans="1:6" ht="15.6" x14ac:dyDescent="0.3">
      <c r="A6" s="7" t="s">
        <v>2</v>
      </c>
      <c r="B6" s="9" t="s">
        <v>3</v>
      </c>
      <c r="C6" s="13">
        <v>63648</v>
      </c>
      <c r="D6" s="19">
        <f t="shared" ref="D6:D40" si="0">C6*1.03</f>
        <v>65557.440000000002</v>
      </c>
      <c r="E6" s="21">
        <f t="shared" ref="E6:E40" si="1">D6*1.04</f>
        <v>68179.737600000008</v>
      </c>
      <c r="F6" s="21">
        <f t="shared" ref="F6:F40" si="2">E6*1.05</f>
        <v>71588.724480000004</v>
      </c>
    </row>
    <row r="7" spans="1:6" ht="15.6" x14ac:dyDescent="0.3">
      <c r="A7" s="7" t="s">
        <v>5</v>
      </c>
      <c r="B7" s="9" t="s">
        <v>6</v>
      </c>
      <c r="C7" s="13">
        <v>958425</v>
      </c>
      <c r="D7" s="19">
        <f t="shared" si="0"/>
        <v>987177.75</v>
      </c>
      <c r="E7" s="21">
        <f t="shared" si="1"/>
        <v>1026664.86</v>
      </c>
      <c r="F7" s="21">
        <f t="shared" si="2"/>
        <v>1077998.1030000001</v>
      </c>
    </row>
    <row r="8" spans="1:6" ht="15.6" x14ac:dyDescent="0.3">
      <c r="A8" s="7" t="s">
        <v>7</v>
      </c>
      <c r="B8" s="9" t="s">
        <v>8</v>
      </c>
      <c r="C8" s="13">
        <v>1528783</v>
      </c>
      <c r="D8" s="19">
        <f t="shared" si="0"/>
        <v>1574646.49</v>
      </c>
      <c r="E8" s="21">
        <f t="shared" si="1"/>
        <v>1637632.3496000001</v>
      </c>
      <c r="F8" s="21">
        <f t="shared" si="2"/>
        <v>1719513.9670800001</v>
      </c>
    </row>
    <row r="9" spans="1:6" ht="31.2" x14ac:dyDescent="0.3">
      <c r="A9" s="7" t="s">
        <v>9</v>
      </c>
      <c r="B9" s="9" t="s">
        <v>48</v>
      </c>
      <c r="C9" s="13">
        <v>14111991</v>
      </c>
      <c r="D9" s="19">
        <f t="shared" si="0"/>
        <v>14535350.73</v>
      </c>
      <c r="E9" s="21">
        <f t="shared" si="1"/>
        <v>15116764.759200001</v>
      </c>
      <c r="F9" s="21">
        <f t="shared" si="2"/>
        <v>15872602.997160003</v>
      </c>
    </row>
    <row r="10" spans="1:6" ht="15.6" x14ac:dyDescent="0.3">
      <c r="A10" s="7" t="s">
        <v>9</v>
      </c>
      <c r="B10" s="9" t="s">
        <v>119</v>
      </c>
      <c r="C10" s="13">
        <v>2670450</v>
      </c>
      <c r="D10" s="19">
        <f t="shared" si="0"/>
        <v>2750563.5</v>
      </c>
      <c r="E10" s="21">
        <f t="shared" si="1"/>
        <v>2860586.04</v>
      </c>
      <c r="F10" s="21">
        <f t="shared" si="2"/>
        <v>3003615.3420000002</v>
      </c>
    </row>
    <row r="11" spans="1:6" ht="15.6" x14ac:dyDescent="0.3">
      <c r="A11" s="7" t="s">
        <v>10</v>
      </c>
      <c r="B11" s="9" t="s">
        <v>11</v>
      </c>
      <c r="C11" s="13">
        <v>12192</v>
      </c>
      <c r="D11" s="19">
        <f t="shared" si="0"/>
        <v>12557.76</v>
      </c>
      <c r="E11" s="21">
        <f t="shared" si="1"/>
        <v>13060.070400000001</v>
      </c>
      <c r="F11" s="21">
        <f t="shared" si="2"/>
        <v>13713.073920000001</v>
      </c>
    </row>
    <row r="12" spans="1:6" ht="15.6" x14ac:dyDescent="0.3">
      <c r="A12" s="7" t="s">
        <v>12</v>
      </c>
      <c r="B12" s="9" t="s">
        <v>13</v>
      </c>
      <c r="C12" s="13">
        <v>3982320</v>
      </c>
      <c r="D12" s="19">
        <f t="shared" si="0"/>
        <v>4101789.6</v>
      </c>
      <c r="E12" s="21">
        <f t="shared" si="1"/>
        <v>4265861.1840000004</v>
      </c>
      <c r="F12" s="21">
        <f t="shared" si="2"/>
        <v>4479154.2432000004</v>
      </c>
    </row>
    <row r="13" spans="1:6" ht="31.2" x14ac:dyDescent="0.3">
      <c r="A13" s="7" t="s">
        <v>14</v>
      </c>
      <c r="B13" s="9" t="s">
        <v>15</v>
      </c>
      <c r="C13" s="13">
        <v>158075</v>
      </c>
      <c r="D13" s="19">
        <f t="shared" si="0"/>
        <v>162817.25</v>
      </c>
      <c r="E13" s="21">
        <f t="shared" si="1"/>
        <v>169329.94</v>
      </c>
      <c r="F13" s="21">
        <f t="shared" si="2"/>
        <v>177796.43700000001</v>
      </c>
    </row>
    <row r="14" spans="1:6" ht="46.8" x14ac:dyDescent="0.3">
      <c r="A14" s="7" t="s">
        <v>108</v>
      </c>
      <c r="B14" s="9" t="s">
        <v>109</v>
      </c>
      <c r="C14" s="13">
        <v>609600</v>
      </c>
      <c r="D14" s="19">
        <f t="shared" si="0"/>
        <v>627888</v>
      </c>
      <c r="E14" s="21">
        <f t="shared" si="1"/>
        <v>653003.52000000002</v>
      </c>
      <c r="F14" s="21">
        <f t="shared" si="2"/>
        <v>685653.696</v>
      </c>
    </row>
    <row r="15" spans="1:6" ht="15.6" x14ac:dyDescent="0.3">
      <c r="A15" s="7" t="s">
        <v>104</v>
      </c>
      <c r="B15" s="9" t="s">
        <v>105</v>
      </c>
      <c r="C15" s="13">
        <v>75440</v>
      </c>
      <c r="D15" s="19">
        <f t="shared" si="0"/>
        <v>77703.199999999997</v>
      </c>
      <c r="E15" s="21">
        <f t="shared" si="1"/>
        <v>80811.327999999994</v>
      </c>
      <c r="F15" s="21">
        <f t="shared" si="2"/>
        <v>84851.89439999999</v>
      </c>
    </row>
    <row r="16" spans="1:6" ht="15.6" x14ac:dyDescent="0.3">
      <c r="A16" s="7" t="s">
        <v>107</v>
      </c>
      <c r="B16" s="9" t="s">
        <v>16</v>
      </c>
      <c r="C16" s="13">
        <v>310800</v>
      </c>
      <c r="D16" s="19">
        <f t="shared" si="0"/>
        <v>320124</v>
      </c>
      <c r="E16" s="21">
        <f t="shared" si="1"/>
        <v>332928.96000000002</v>
      </c>
      <c r="F16" s="21">
        <f t="shared" si="2"/>
        <v>349575.40800000005</v>
      </c>
    </row>
    <row r="17" spans="1:6" ht="15.6" x14ac:dyDescent="0.3">
      <c r="A17" s="7" t="s">
        <v>57</v>
      </c>
      <c r="B17" s="9" t="s">
        <v>58</v>
      </c>
      <c r="C17" s="13">
        <v>762000</v>
      </c>
      <c r="D17" s="19">
        <f t="shared" si="0"/>
        <v>784860</v>
      </c>
      <c r="E17" s="21">
        <f t="shared" si="1"/>
        <v>816254.4</v>
      </c>
      <c r="F17" s="21">
        <f t="shared" si="2"/>
        <v>857067.12000000011</v>
      </c>
    </row>
    <row r="18" spans="1:6" ht="15.6" x14ac:dyDescent="0.3">
      <c r="A18" s="7" t="s">
        <v>17</v>
      </c>
      <c r="B18" s="9" t="s">
        <v>18</v>
      </c>
      <c r="C18" s="13">
        <v>990600</v>
      </c>
      <c r="D18" s="19">
        <f t="shared" si="0"/>
        <v>1020318</v>
      </c>
      <c r="E18" s="21">
        <f t="shared" si="1"/>
        <v>1061130.72</v>
      </c>
      <c r="F18" s="21">
        <f t="shared" si="2"/>
        <v>1114187.2560000001</v>
      </c>
    </row>
    <row r="19" spans="1:6" ht="15.6" x14ac:dyDescent="0.3">
      <c r="A19" s="7" t="s">
        <v>19</v>
      </c>
      <c r="B19" s="9" t="s">
        <v>49</v>
      </c>
      <c r="C19" s="13">
        <v>37786007</v>
      </c>
      <c r="D19" s="19">
        <f t="shared" si="0"/>
        <v>38919587.210000001</v>
      </c>
      <c r="E19" s="21">
        <f t="shared" si="1"/>
        <v>40476370.698400006</v>
      </c>
      <c r="F19" s="21">
        <f t="shared" si="2"/>
        <v>42500189.233320005</v>
      </c>
    </row>
    <row r="20" spans="1:6" ht="46.8" x14ac:dyDescent="0.3">
      <c r="A20" s="7" t="s">
        <v>120</v>
      </c>
      <c r="B20" s="9" t="s">
        <v>121</v>
      </c>
      <c r="C20" s="13">
        <v>5389682</v>
      </c>
      <c r="D20" s="19">
        <f t="shared" si="0"/>
        <v>5551372.46</v>
      </c>
      <c r="E20" s="21">
        <f t="shared" si="1"/>
        <v>5773427.3584000003</v>
      </c>
      <c r="F20" s="21">
        <f t="shared" si="2"/>
        <v>6062098.7263200004</v>
      </c>
    </row>
    <row r="21" spans="1:6" ht="15.6" x14ac:dyDescent="0.3">
      <c r="A21" s="7" t="s">
        <v>20</v>
      </c>
      <c r="B21" s="9" t="s">
        <v>13</v>
      </c>
      <c r="C21" s="13">
        <v>762000</v>
      </c>
      <c r="D21" s="19">
        <f t="shared" si="0"/>
        <v>784860</v>
      </c>
      <c r="E21" s="21">
        <f t="shared" si="1"/>
        <v>816254.4</v>
      </c>
      <c r="F21" s="21">
        <f t="shared" si="2"/>
        <v>857067.12000000011</v>
      </c>
    </row>
    <row r="22" spans="1:6" ht="15.6" x14ac:dyDescent="0.3">
      <c r="A22" s="7" t="s">
        <v>21</v>
      </c>
      <c r="B22" s="9" t="s">
        <v>22</v>
      </c>
      <c r="C22" s="13">
        <v>161200</v>
      </c>
      <c r="D22" s="19">
        <f t="shared" si="0"/>
        <v>166036</v>
      </c>
      <c r="E22" s="21">
        <f t="shared" si="1"/>
        <v>172677.44</v>
      </c>
      <c r="F22" s="21">
        <f t="shared" si="2"/>
        <v>181311.31200000001</v>
      </c>
    </row>
    <row r="23" spans="1:6" ht="31.2" x14ac:dyDescent="0.3">
      <c r="A23" s="7" t="s">
        <v>23</v>
      </c>
      <c r="B23" s="9" t="s">
        <v>51</v>
      </c>
      <c r="C23" s="13">
        <v>170753</v>
      </c>
      <c r="D23" s="19">
        <f t="shared" si="0"/>
        <v>175875.59</v>
      </c>
      <c r="E23" s="21">
        <f t="shared" si="1"/>
        <v>182910.61360000001</v>
      </c>
      <c r="F23" s="21">
        <f t="shared" si="2"/>
        <v>192056.14428000001</v>
      </c>
    </row>
    <row r="24" spans="1:6" ht="15.6" x14ac:dyDescent="0.3">
      <c r="A24" s="7" t="s">
        <v>24</v>
      </c>
      <c r="B24" s="9" t="s">
        <v>4</v>
      </c>
      <c r="C24" s="13">
        <v>312200</v>
      </c>
      <c r="D24" s="19">
        <f t="shared" si="0"/>
        <v>321566</v>
      </c>
      <c r="E24" s="21">
        <f t="shared" si="1"/>
        <v>334428.64</v>
      </c>
      <c r="F24" s="21">
        <f t="shared" si="2"/>
        <v>351150.07200000004</v>
      </c>
    </row>
    <row r="25" spans="1:6" ht="15.6" x14ac:dyDescent="0.3">
      <c r="A25" s="7" t="s">
        <v>25</v>
      </c>
      <c r="B25" s="9" t="s">
        <v>26</v>
      </c>
      <c r="C25" s="13">
        <v>593063</v>
      </c>
      <c r="D25" s="19">
        <f t="shared" si="0"/>
        <v>610854.89</v>
      </c>
      <c r="E25" s="21">
        <f t="shared" si="1"/>
        <v>635289.08559999999</v>
      </c>
      <c r="F25" s="21">
        <f t="shared" si="2"/>
        <v>667053.53988000005</v>
      </c>
    </row>
    <row r="26" spans="1:6" ht="31.2" x14ac:dyDescent="0.3">
      <c r="A26" s="7" t="s">
        <v>27</v>
      </c>
      <c r="B26" s="9" t="s">
        <v>52</v>
      </c>
      <c r="C26" s="13">
        <v>87760</v>
      </c>
      <c r="D26" s="19">
        <f t="shared" si="0"/>
        <v>90392.8</v>
      </c>
      <c r="E26" s="21">
        <f t="shared" si="1"/>
        <v>94008.512000000002</v>
      </c>
      <c r="F26" s="21">
        <f t="shared" si="2"/>
        <v>98708.937600000005</v>
      </c>
    </row>
    <row r="27" spans="1:6" ht="31.2" x14ac:dyDescent="0.3">
      <c r="A27" s="7" t="s">
        <v>28</v>
      </c>
      <c r="B27" s="9" t="s">
        <v>29</v>
      </c>
      <c r="C27" s="13">
        <v>481909</v>
      </c>
      <c r="D27" s="19">
        <f t="shared" si="0"/>
        <v>496366.27</v>
      </c>
      <c r="E27" s="21">
        <f t="shared" si="1"/>
        <v>516220.92080000002</v>
      </c>
      <c r="F27" s="21">
        <f t="shared" si="2"/>
        <v>542031.96684000001</v>
      </c>
    </row>
    <row r="28" spans="1:6" ht="15.6" x14ac:dyDescent="0.3">
      <c r="A28" s="7" t="s">
        <v>30</v>
      </c>
      <c r="B28" s="9" t="s">
        <v>31</v>
      </c>
      <c r="C28" s="13">
        <v>3796744</v>
      </c>
      <c r="D28" s="19">
        <f t="shared" si="0"/>
        <v>3910646.3200000003</v>
      </c>
      <c r="E28" s="21">
        <f t="shared" si="1"/>
        <v>4067072.1728000003</v>
      </c>
      <c r="F28" s="21">
        <f t="shared" si="2"/>
        <v>4270425.78144</v>
      </c>
    </row>
    <row r="29" spans="1:6" ht="31.2" x14ac:dyDescent="0.3">
      <c r="A29" s="7" t="s">
        <v>32</v>
      </c>
      <c r="B29" s="9" t="s">
        <v>53</v>
      </c>
      <c r="C29" s="13">
        <v>88900</v>
      </c>
      <c r="D29" s="19">
        <f t="shared" si="0"/>
        <v>91567</v>
      </c>
      <c r="E29" s="21">
        <f t="shared" si="1"/>
        <v>95229.680000000008</v>
      </c>
      <c r="F29" s="21">
        <f t="shared" si="2"/>
        <v>99991.164000000019</v>
      </c>
    </row>
    <row r="30" spans="1:6" ht="31.2" x14ac:dyDescent="0.3">
      <c r="A30" s="7" t="s">
        <v>33</v>
      </c>
      <c r="B30" s="9" t="s">
        <v>54</v>
      </c>
      <c r="C30" s="13">
        <v>33319599</v>
      </c>
      <c r="D30" s="19">
        <f t="shared" si="0"/>
        <v>34319186.969999999</v>
      </c>
      <c r="E30" s="21">
        <f t="shared" si="1"/>
        <v>35691954.448799998</v>
      </c>
      <c r="F30" s="21">
        <f t="shared" si="2"/>
        <v>37476552.171240002</v>
      </c>
    </row>
    <row r="31" spans="1:6" ht="15.6" x14ac:dyDescent="0.3">
      <c r="A31" s="7" t="s">
        <v>33</v>
      </c>
      <c r="B31" s="9" t="s">
        <v>34</v>
      </c>
      <c r="C31" s="13">
        <v>30828324</v>
      </c>
      <c r="D31" s="19">
        <f t="shared" si="0"/>
        <v>31753173.720000003</v>
      </c>
      <c r="E31" s="21">
        <f t="shared" si="1"/>
        <v>33023300.668800004</v>
      </c>
      <c r="F31" s="21">
        <f t="shared" si="2"/>
        <v>34674465.702240005</v>
      </c>
    </row>
    <row r="32" spans="1:6" ht="31.2" x14ac:dyDescent="0.3">
      <c r="A32" s="7" t="s">
        <v>37</v>
      </c>
      <c r="B32" s="9" t="s">
        <v>55</v>
      </c>
      <c r="C32" s="13">
        <v>4384500</v>
      </c>
      <c r="D32" s="19">
        <f t="shared" si="0"/>
        <v>4516035</v>
      </c>
      <c r="E32" s="21">
        <f t="shared" si="1"/>
        <v>4696676.4000000004</v>
      </c>
      <c r="F32" s="21">
        <f t="shared" si="2"/>
        <v>4931510.2200000007</v>
      </c>
    </row>
    <row r="33" spans="1:6" ht="15.6" x14ac:dyDescent="0.3">
      <c r="A33" s="7" t="s">
        <v>38</v>
      </c>
      <c r="B33" s="9" t="s">
        <v>39</v>
      </c>
      <c r="C33" s="13">
        <v>3387708</v>
      </c>
      <c r="D33" s="19">
        <f t="shared" si="0"/>
        <v>3489339.24</v>
      </c>
      <c r="E33" s="21">
        <f t="shared" si="1"/>
        <v>3628912.8096000003</v>
      </c>
      <c r="F33" s="21">
        <f t="shared" si="2"/>
        <v>3810358.4500800003</v>
      </c>
    </row>
    <row r="34" spans="1:6" ht="31.2" x14ac:dyDescent="0.3">
      <c r="A34" s="7" t="s">
        <v>40</v>
      </c>
      <c r="B34" s="9" t="s">
        <v>41</v>
      </c>
      <c r="C34" s="13">
        <v>11201472</v>
      </c>
      <c r="D34" s="19">
        <f t="shared" si="0"/>
        <v>11537516.16</v>
      </c>
      <c r="E34" s="21">
        <f t="shared" si="1"/>
        <v>11999016.806400001</v>
      </c>
      <c r="F34" s="21">
        <f t="shared" si="2"/>
        <v>12598967.646720001</v>
      </c>
    </row>
    <row r="35" spans="1:6" ht="46.8" x14ac:dyDescent="0.3">
      <c r="A35" s="7" t="s">
        <v>122</v>
      </c>
      <c r="B35" s="9" t="s">
        <v>123</v>
      </c>
      <c r="C35" s="13">
        <v>12650000</v>
      </c>
      <c r="D35" s="19">
        <f t="shared" si="0"/>
        <v>13029500</v>
      </c>
      <c r="E35" s="21">
        <f t="shared" si="1"/>
        <v>13550680</v>
      </c>
      <c r="F35" s="21">
        <f t="shared" si="2"/>
        <v>14228214</v>
      </c>
    </row>
    <row r="36" spans="1:6" ht="15.6" x14ac:dyDescent="0.3">
      <c r="A36" s="7" t="s">
        <v>42</v>
      </c>
      <c r="B36" s="9" t="s">
        <v>31</v>
      </c>
      <c r="C36" s="13">
        <v>157704</v>
      </c>
      <c r="D36" s="19">
        <f t="shared" si="0"/>
        <v>162435.12</v>
      </c>
      <c r="E36" s="21">
        <f t="shared" si="1"/>
        <v>168932.52480000001</v>
      </c>
      <c r="F36" s="21">
        <f t="shared" si="2"/>
        <v>177379.15104000003</v>
      </c>
    </row>
    <row r="37" spans="1:6" ht="46.8" x14ac:dyDescent="0.3">
      <c r="A37" s="7" t="s">
        <v>110</v>
      </c>
      <c r="B37" s="9" t="s">
        <v>111</v>
      </c>
      <c r="C37" s="13">
        <f>4840*12*1.27</f>
        <v>73761.600000000006</v>
      </c>
      <c r="D37" s="19">
        <f t="shared" si="0"/>
        <v>75974.448000000004</v>
      </c>
      <c r="E37" s="21">
        <f t="shared" si="1"/>
        <v>79013.425920000009</v>
      </c>
      <c r="F37" s="21">
        <f t="shared" si="2"/>
        <v>82964.097216000009</v>
      </c>
    </row>
    <row r="38" spans="1:6" ht="15.6" x14ac:dyDescent="0.3">
      <c r="A38" s="7" t="s">
        <v>43</v>
      </c>
      <c r="B38" s="9" t="s">
        <v>44</v>
      </c>
      <c r="C38" s="13">
        <v>219027</v>
      </c>
      <c r="D38" s="19">
        <f t="shared" si="0"/>
        <v>225597.81</v>
      </c>
      <c r="E38" s="21">
        <f t="shared" si="1"/>
        <v>234621.7224</v>
      </c>
      <c r="F38" s="21">
        <f t="shared" si="2"/>
        <v>246352.80852000002</v>
      </c>
    </row>
    <row r="39" spans="1:6" ht="15.6" x14ac:dyDescent="0.3">
      <c r="A39" s="7" t="s">
        <v>45</v>
      </c>
      <c r="B39" s="9" t="s">
        <v>46</v>
      </c>
      <c r="C39" s="13">
        <v>1143000</v>
      </c>
      <c r="D39" s="19">
        <f t="shared" si="0"/>
        <v>1177290</v>
      </c>
      <c r="E39" s="21">
        <f t="shared" si="1"/>
        <v>1224381.6000000001</v>
      </c>
      <c r="F39" s="21">
        <f t="shared" si="2"/>
        <v>1285600.6800000002</v>
      </c>
    </row>
    <row r="40" spans="1:6" ht="31.2" x14ac:dyDescent="0.3">
      <c r="A40" s="7" t="s">
        <v>47</v>
      </c>
      <c r="B40" s="10" t="s">
        <v>56</v>
      </c>
      <c r="C40" s="13">
        <v>1109663</v>
      </c>
      <c r="D40" s="19">
        <f t="shared" si="0"/>
        <v>1142952.8900000001</v>
      </c>
      <c r="E40" s="21">
        <f t="shared" si="1"/>
        <v>1188671.0056000003</v>
      </c>
      <c r="F40" s="21">
        <f t="shared" si="2"/>
        <v>1248104.5558800003</v>
      </c>
    </row>
    <row r="41" spans="1:6" ht="24.9" customHeight="1" x14ac:dyDescent="0.3">
      <c r="A41" s="4"/>
      <c r="B41" s="5"/>
      <c r="C41" s="14"/>
      <c r="D41" s="20"/>
      <c r="E41" s="5"/>
      <c r="F41" s="5"/>
    </row>
    <row r="42" spans="1:6" ht="24.9" customHeight="1" x14ac:dyDescent="0.3">
      <c r="A42" s="4" t="s">
        <v>112</v>
      </c>
      <c r="B42" s="5"/>
      <c r="C42" s="17">
        <f>SUM(C5:C41)</f>
        <v>181622717.59999999</v>
      </c>
      <c r="D42" s="17">
        <f>SUM(D5:D41)</f>
        <v>187071399.12799999</v>
      </c>
      <c r="E42" s="17">
        <f>SUM(E5:E41)</f>
        <v>194554255.09312004</v>
      </c>
      <c r="F42" s="17">
        <f>SUM(F5:F41)</f>
        <v>204281967.84777606</v>
      </c>
    </row>
    <row r="45" spans="1:6" x14ac:dyDescent="0.3">
      <c r="A45" t="s">
        <v>125</v>
      </c>
    </row>
    <row r="46" spans="1:6" x14ac:dyDescent="0.3">
      <c r="A46" s="33" t="s">
        <v>129</v>
      </c>
      <c r="B46" s="33"/>
      <c r="C46" s="33"/>
      <c r="D46" s="33"/>
      <c r="E46" s="33"/>
      <c r="F46" s="33"/>
    </row>
    <row r="47" spans="1:6" x14ac:dyDescent="0.3">
      <c r="A47" s="33"/>
      <c r="B47" s="33"/>
      <c r="C47" s="33"/>
      <c r="D47" s="33"/>
      <c r="E47" s="33"/>
      <c r="F47" s="33"/>
    </row>
    <row r="48" spans="1:6" x14ac:dyDescent="0.3">
      <c r="A48" s="33"/>
      <c r="B48" s="33"/>
      <c r="C48" s="33"/>
      <c r="D48" s="33"/>
      <c r="E48" s="33"/>
      <c r="F48" s="33"/>
    </row>
    <row r="49" spans="1:6" x14ac:dyDescent="0.3">
      <c r="A49" s="33"/>
      <c r="B49" s="33"/>
      <c r="C49" s="33"/>
      <c r="D49" s="33"/>
      <c r="E49" s="33"/>
      <c r="F49" s="33"/>
    </row>
    <row r="50" spans="1:6" x14ac:dyDescent="0.3">
      <c r="A50" s="33"/>
      <c r="B50" s="33"/>
      <c r="C50" s="33"/>
      <c r="D50" s="33"/>
      <c r="E50" s="33"/>
      <c r="F50" s="33"/>
    </row>
    <row r="51" spans="1:6" x14ac:dyDescent="0.3">
      <c r="A51" s="33"/>
      <c r="B51" s="33"/>
      <c r="C51" s="33"/>
      <c r="D51" s="33"/>
      <c r="E51" s="33"/>
      <c r="F51" s="33"/>
    </row>
    <row r="52" spans="1:6" x14ac:dyDescent="0.3">
      <c r="A52" s="33"/>
      <c r="B52" s="33"/>
      <c r="C52" s="33"/>
      <c r="D52" s="33"/>
      <c r="E52" s="33"/>
      <c r="F52" s="33"/>
    </row>
    <row r="53" spans="1:6" x14ac:dyDescent="0.3">
      <c r="A53" s="33"/>
      <c r="B53" s="33"/>
      <c r="C53" s="33"/>
      <c r="D53" s="33"/>
      <c r="E53" s="33"/>
      <c r="F53" s="33"/>
    </row>
    <row r="54" spans="1:6" x14ac:dyDescent="0.3">
      <c r="A54" s="33"/>
      <c r="B54" s="33"/>
      <c r="C54" s="33"/>
      <c r="D54" s="33"/>
      <c r="E54" s="33"/>
      <c r="F54" s="33"/>
    </row>
    <row r="56" spans="1:6" x14ac:dyDescent="0.3">
      <c r="A56" s="33" t="s">
        <v>128</v>
      </c>
      <c r="B56" s="33"/>
      <c r="C56" s="33"/>
      <c r="D56" s="33"/>
      <c r="E56" s="33"/>
      <c r="F56" s="33"/>
    </row>
    <row r="57" spans="1:6" x14ac:dyDescent="0.3">
      <c r="A57" s="33"/>
      <c r="B57" s="33"/>
      <c r="C57" s="33"/>
      <c r="D57" s="33"/>
      <c r="E57" s="33"/>
      <c r="F57" s="33"/>
    </row>
    <row r="58" spans="1:6" x14ac:dyDescent="0.3">
      <c r="A58" s="33"/>
      <c r="B58" s="33"/>
      <c r="C58" s="33"/>
      <c r="D58" s="33"/>
      <c r="E58" s="33"/>
      <c r="F58" s="33"/>
    </row>
  </sheetData>
  <sortState ref="A4:F39">
    <sortCondition ref="A3"/>
  </sortState>
  <mergeCells count="4">
    <mergeCell ref="A3:F3"/>
    <mergeCell ref="A46:F54"/>
    <mergeCell ref="A56:F58"/>
    <mergeCell ref="E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15. sz. melléklet a __/2015. ( 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5"/>
  <sheetViews>
    <sheetView workbookViewId="0">
      <selection activeCell="I13" sqref="I13"/>
    </sheetView>
  </sheetViews>
  <sheetFormatPr defaultRowHeight="14.4" x14ac:dyDescent="0.3"/>
  <cols>
    <col min="1" max="1" width="38.109375" bestFit="1" customWidth="1"/>
    <col min="2" max="2" width="20.44140625" bestFit="1" customWidth="1"/>
    <col min="3" max="3" width="18.33203125" style="2" bestFit="1" customWidth="1"/>
    <col min="4" max="4" width="19.5546875" bestFit="1" customWidth="1"/>
    <col min="5" max="5" width="16.5546875" customWidth="1"/>
    <col min="6" max="6" width="16.5546875" bestFit="1" customWidth="1"/>
  </cols>
  <sheetData>
    <row r="2" spans="1:6" x14ac:dyDescent="0.3">
      <c r="E2" s="34" t="s">
        <v>131</v>
      </c>
      <c r="F2" s="34"/>
    </row>
    <row r="3" spans="1:6" ht="18.75" customHeight="1" x14ac:dyDescent="0.3">
      <c r="A3" s="35" t="s">
        <v>132</v>
      </c>
      <c r="B3" s="35"/>
      <c r="C3" s="35"/>
      <c r="D3" s="35"/>
      <c r="E3" s="35"/>
      <c r="F3" s="35"/>
    </row>
    <row r="4" spans="1:6" ht="18.75" customHeight="1" x14ac:dyDescent="0.3">
      <c r="A4" s="3"/>
      <c r="B4" s="3"/>
      <c r="C4" s="3"/>
      <c r="D4" s="3"/>
      <c r="E4" s="3"/>
      <c r="F4" s="3"/>
    </row>
    <row r="5" spans="1:6" ht="46.8" x14ac:dyDescent="0.3">
      <c r="A5" s="7" t="s">
        <v>0</v>
      </c>
      <c r="B5" s="7" t="s">
        <v>1</v>
      </c>
      <c r="C5" s="12" t="s">
        <v>106</v>
      </c>
      <c r="D5" s="12" t="s">
        <v>116</v>
      </c>
      <c r="E5" s="12" t="s">
        <v>117</v>
      </c>
      <c r="F5" s="12" t="s">
        <v>118</v>
      </c>
    </row>
    <row r="6" spans="1:6" ht="15.6" x14ac:dyDescent="0.3">
      <c r="A6" s="6" t="s">
        <v>59</v>
      </c>
      <c r="B6" s="8" t="s">
        <v>3</v>
      </c>
      <c r="C6" s="15">
        <v>18720</v>
      </c>
      <c r="D6" s="22">
        <f>C6*1.03</f>
        <v>19281.600000000002</v>
      </c>
      <c r="E6" s="24">
        <f>D6*1.04</f>
        <v>20052.864000000001</v>
      </c>
      <c r="F6" s="25">
        <f>E6*1.05</f>
        <v>21055.507200000004</v>
      </c>
    </row>
    <row r="7" spans="1:6" ht="15.6" x14ac:dyDescent="0.3">
      <c r="A7" s="6" t="s">
        <v>60</v>
      </c>
      <c r="B7" s="8" t="s">
        <v>61</v>
      </c>
      <c r="C7" s="15">
        <v>40812</v>
      </c>
      <c r="D7" s="22">
        <f t="shared" ref="D7:D37" si="0">C7*1.03</f>
        <v>42036.36</v>
      </c>
      <c r="E7" s="24">
        <f t="shared" ref="E7:E37" si="1">D7*1.04</f>
        <v>43717.814400000003</v>
      </c>
      <c r="F7" s="25">
        <f t="shared" ref="F7:F37" si="2">E7*1.05</f>
        <v>45903.705120000006</v>
      </c>
    </row>
    <row r="8" spans="1:6" ht="15.6" x14ac:dyDescent="0.3">
      <c r="A8" s="6" t="s">
        <v>62</v>
      </c>
      <c r="B8" s="11" t="s">
        <v>15</v>
      </c>
      <c r="C8" s="15">
        <v>72390</v>
      </c>
      <c r="D8" s="22">
        <f t="shared" si="0"/>
        <v>74561.7</v>
      </c>
      <c r="E8" s="24">
        <f t="shared" si="1"/>
        <v>77544.168000000005</v>
      </c>
      <c r="F8" s="25">
        <f t="shared" si="2"/>
        <v>81421.376400000008</v>
      </c>
    </row>
    <row r="9" spans="1:6" ht="15.6" x14ac:dyDescent="0.3">
      <c r="A9" s="6" t="s">
        <v>63</v>
      </c>
      <c r="B9" s="11" t="s">
        <v>64</v>
      </c>
      <c r="C9" s="15">
        <v>89878</v>
      </c>
      <c r="D9" s="22">
        <f t="shared" si="0"/>
        <v>92574.34</v>
      </c>
      <c r="E9" s="24">
        <f t="shared" si="1"/>
        <v>96277.313599999994</v>
      </c>
      <c r="F9" s="25">
        <f t="shared" si="2"/>
        <v>101091.17928</v>
      </c>
    </row>
    <row r="10" spans="1:6" ht="15.6" x14ac:dyDescent="0.3">
      <c r="A10" s="6" t="s">
        <v>65</v>
      </c>
      <c r="B10" s="8" t="s">
        <v>66</v>
      </c>
      <c r="C10" s="15">
        <v>225692</v>
      </c>
      <c r="D10" s="22">
        <f t="shared" si="0"/>
        <v>232462.76</v>
      </c>
      <c r="E10" s="24">
        <f t="shared" si="1"/>
        <v>241761.27040000001</v>
      </c>
      <c r="F10" s="25">
        <f t="shared" si="2"/>
        <v>253849.33392000003</v>
      </c>
    </row>
    <row r="11" spans="1:6" ht="15.6" x14ac:dyDescent="0.3">
      <c r="A11" s="6" t="s">
        <v>14</v>
      </c>
      <c r="B11" s="11" t="s">
        <v>15</v>
      </c>
      <c r="C11" s="15">
        <v>327025</v>
      </c>
      <c r="D11" s="22">
        <f t="shared" si="0"/>
        <v>336835.75</v>
      </c>
      <c r="E11" s="24">
        <f t="shared" si="1"/>
        <v>350309.18</v>
      </c>
      <c r="F11" s="25">
        <f t="shared" si="2"/>
        <v>367824.63900000002</v>
      </c>
    </row>
    <row r="12" spans="1:6" ht="15.6" x14ac:dyDescent="0.3">
      <c r="A12" s="6" t="s">
        <v>67</v>
      </c>
      <c r="B12" s="11" t="s">
        <v>68</v>
      </c>
      <c r="C12" s="15">
        <v>8420332</v>
      </c>
      <c r="D12" s="22">
        <f t="shared" si="0"/>
        <v>8672941.9600000009</v>
      </c>
      <c r="E12" s="24">
        <f t="shared" si="1"/>
        <v>9019859.6384000015</v>
      </c>
      <c r="F12" s="25">
        <f t="shared" si="2"/>
        <v>9470852.6203200016</v>
      </c>
    </row>
    <row r="13" spans="1:6" ht="15.6" x14ac:dyDescent="0.3">
      <c r="A13" s="6" t="s">
        <v>69</v>
      </c>
      <c r="B13" s="11" t="s">
        <v>70</v>
      </c>
      <c r="C13" s="15">
        <v>246303</v>
      </c>
      <c r="D13" s="22">
        <f t="shared" si="0"/>
        <v>253692.09</v>
      </c>
      <c r="E13" s="24">
        <f t="shared" si="1"/>
        <v>263839.77360000001</v>
      </c>
      <c r="F13" s="25">
        <f t="shared" si="2"/>
        <v>277031.76228000002</v>
      </c>
    </row>
    <row r="14" spans="1:6" ht="15.6" x14ac:dyDescent="0.3">
      <c r="A14" s="6" t="s">
        <v>71</v>
      </c>
      <c r="B14" s="8" t="s">
        <v>44</v>
      </c>
      <c r="C14" s="15">
        <v>85832</v>
      </c>
      <c r="D14" s="22">
        <f t="shared" si="0"/>
        <v>88406.96</v>
      </c>
      <c r="E14" s="24">
        <f t="shared" si="1"/>
        <v>91943.238400000017</v>
      </c>
      <c r="F14" s="25">
        <f t="shared" si="2"/>
        <v>96540.400320000015</v>
      </c>
    </row>
    <row r="15" spans="1:6" ht="15.6" x14ac:dyDescent="0.3">
      <c r="A15" s="6" t="s">
        <v>72</v>
      </c>
      <c r="B15" s="11" t="s">
        <v>50</v>
      </c>
      <c r="C15" s="15">
        <v>2025356</v>
      </c>
      <c r="D15" s="22">
        <f t="shared" si="0"/>
        <v>2086116.6800000002</v>
      </c>
      <c r="E15" s="24">
        <f t="shared" si="1"/>
        <v>2169561.3472000002</v>
      </c>
      <c r="F15" s="25">
        <f t="shared" si="2"/>
        <v>2278039.4145600004</v>
      </c>
    </row>
    <row r="16" spans="1:6" ht="15.6" x14ac:dyDescent="0.3">
      <c r="A16" s="6" t="s">
        <v>73</v>
      </c>
      <c r="B16" s="11" t="s">
        <v>74</v>
      </c>
      <c r="C16" s="15">
        <v>262890</v>
      </c>
      <c r="D16" s="22">
        <f t="shared" si="0"/>
        <v>270776.7</v>
      </c>
      <c r="E16" s="24">
        <f t="shared" si="1"/>
        <v>281607.76800000004</v>
      </c>
      <c r="F16" s="25">
        <f t="shared" si="2"/>
        <v>295688.15640000004</v>
      </c>
    </row>
    <row r="17" spans="1:6" ht="15.6" x14ac:dyDescent="0.3">
      <c r="A17" s="6" t="s">
        <v>23</v>
      </c>
      <c r="B17" s="11" t="s">
        <v>75</v>
      </c>
      <c r="C17" s="15">
        <v>29240</v>
      </c>
      <c r="D17" s="22">
        <f t="shared" si="0"/>
        <v>30117.200000000001</v>
      </c>
      <c r="E17" s="24">
        <f t="shared" si="1"/>
        <v>31321.888000000003</v>
      </c>
      <c r="F17" s="25">
        <f t="shared" si="2"/>
        <v>32887.982400000001</v>
      </c>
    </row>
    <row r="18" spans="1:6" ht="15.6" x14ac:dyDescent="0.3">
      <c r="A18" s="6" t="s">
        <v>76</v>
      </c>
      <c r="B18" s="11" t="s">
        <v>13</v>
      </c>
      <c r="C18" s="15">
        <v>1547397</v>
      </c>
      <c r="D18" s="22">
        <f t="shared" si="0"/>
        <v>1593818.9100000001</v>
      </c>
      <c r="E18" s="24">
        <f t="shared" si="1"/>
        <v>1657571.6664000002</v>
      </c>
      <c r="F18" s="25">
        <f t="shared" si="2"/>
        <v>1740450.2497200002</v>
      </c>
    </row>
    <row r="19" spans="1:6" ht="15.6" x14ac:dyDescent="0.3">
      <c r="A19" s="6" t="s">
        <v>77</v>
      </c>
      <c r="B19" s="11" t="s">
        <v>101</v>
      </c>
      <c r="C19" s="15">
        <v>99060</v>
      </c>
      <c r="D19" s="22">
        <f t="shared" si="0"/>
        <v>102031.8</v>
      </c>
      <c r="E19" s="24">
        <f t="shared" si="1"/>
        <v>106113.072</v>
      </c>
      <c r="F19" s="25">
        <f t="shared" si="2"/>
        <v>111418.72560000001</v>
      </c>
    </row>
    <row r="20" spans="1:6" ht="15.6" x14ac:dyDescent="0.3">
      <c r="A20" s="6" t="s">
        <v>78</v>
      </c>
      <c r="B20" s="11" t="s">
        <v>79</v>
      </c>
      <c r="C20" s="15">
        <v>228600</v>
      </c>
      <c r="D20" s="22">
        <f t="shared" si="0"/>
        <v>235458</v>
      </c>
      <c r="E20" s="24">
        <f t="shared" si="1"/>
        <v>244876.32</v>
      </c>
      <c r="F20" s="25">
        <f t="shared" si="2"/>
        <v>257120.13600000003</v>
      </c>
    </row>
    <row r="21" spans="1:6" ht="15.6" x14ac:dyDescent="0.3">
      <c r="A21" s="6" t="s">
        <v>80</v>
      </c>
      <c r="B21" s="8" t="s">
        <v>64</v>
      </c>
      <c r="C21" s="15">
        <v>106680</v>
      </c>
      <c r="D21" s="22">
        <f t="shared" si="0"/>
        <v>109880.40000000001</v>
      </c>
      <c r="E21" s="24">
        <f t="shared" si="1"/>
        <v>114275.61600000001</v>
      </c>
      <c r="F21" s="25">
        <f t="shared" si="2"/>
        <v>119989.39680000002</v>
      </c>
    </row>
    <row r="22" spans="1:6" ht="15.6" x14ac:dyDescent="0.3">
      <c r="A22" s="6" t="s">
        <v>81</v>
      </c>
      <c r="B22" s="11" t="s">
        <v>74</v>
      </c>
      <c r="C22" s="15">
        <v>2717830</v>
      </c>
      <c r="D22" s="22">
        <f t="shared" si="0"/>
        <v>2799364.9</v>
      </c>
      <c r="E22" s="24">
        <f t="shared" si="1"/>
        <v>2911339.4959999998</v>
      </c>
      <c r="F22" s="25">
        <f t="shared" si="2"/>
        <v>3056906.4707999998</v>
      </c>
    </row>
    <row r="23" spans="1:6" ht="15.6" x14ac:dyDescent="0.3">
      <c r="A23" s="6" t="s">
        <v>82</v>
      </c>
      <c r="B23" s="11" t="s">
        <v>102</v>
      </c>
      <c r="C23" s="15">
        <v>1517636</v>
      </c>
      <c r="D23" s="22">
        <f t="shared" si="0"/>
        <v>1563165.08</v>
      </c>
      <c r="E23" s="24">
        <f t="shared" si="1"/>
        <v>1625691.6832000001</v>
      </c>
      <c r="F23" s="25">
        <f t="shared" si="2"/>
        <v>1706976.2673600002</v>
      </c>
    </row>
    <row r="24" spans="1:6" ht="15.6" x14ac:dyDescent="0.3">
      <c r="A24" s="6" t="s">
        <v>83</v>
      </c>
      <c r="B24" s="11" t="s">
        <v>84</v>
      </c>
      <c r="C24" s="15">
        <v>9420957</v>
      </c>
      <c r="D24" s="22">
        <f t="shared" si="0"/>
        <v>9703585.7100000009</v>
      </c>
      <c r="E24" s="24">
        <f t="shared" si="1"/>
        <v>10091729.138400001</v>
      </c>
      <c r="F24" s="25">
        <f t="shared" si="2"/>
        <v>10596315.595320001</v>
      </c>
    </row>
    <row r="25" spans="1:6" ht="15.6" x14ac:dyDescent="0.3">
      <c r="A25" s="6" t="s">
        <v>85</v>
      </c>
      <c r="B25" s="11" t="s">
        <v>86</v>
      </c>
      <c r="C25" s="15">
        <v>141170</v>
      </c>
      <c r="D25" s="22">
        <f t="shared" si="0"/>
        <v>145405.1</v>
      </c>
      <c r="E25" s="24">
        <f t="shared" si="1"/>
        <v>151221.304</v>
      </c>
      <c r="F25" s="25">
        <f t="shared" si="2"/>
        <v>158782.36920000002</v>
      </c>
    </row>
    <row r="26" spans="1:6" ht="15.6" x14ac:dyDescent="0.3">
      <c r="A26" s="6" t="s">
        <v>87</v>
      </c>
      <c r="B26" s="11" t="s">
        <v>64</v>
      </c>
      <c r="C26" s="15">
        <v>213360</v>
      </c>
      <c r="D26" s="22">
        <f t="shared" si="0"/>
        <v>219760.80000000002</v>
      </c>
      <c r="E26" s="24">
        <f t="shared" si="1"/>
        <v>228551.23200000002</v>
      </c>
      <c r="F26" s="25">
        <f t="shared" si="2"/>
        <v>239978.79360000003</v>
      </c>
    </row>
    <row r="27" spans="1:6" ht="15.6" x14ac:dyDescent="0.3">
      <c r="A27" s="6" t="s">
        <v>88</v>
      </c>
      <c r="B27" s="11" t="s">
        <v>89</v>
      </c>
      <c r="C27" s="15">
        <v>8682798</v>
      </c>
      <c r="D27" s="22">
        <f t="shared" si="0"/>
        <v>8943281.9399999995</v>
      </c>
      <c r="E27" s="24">
        <f t="shared" si="1"/>
        <v>9301013.2175999992</v>
      </c>
      <c r="F27" s="25">
        <f t="shared" si="2"/>
        <v>9766063.8784800004</v>
      </c>
    </row>
    <row r="28" spans="1:6" ht="15.6" x14ac:dyDescent="0.3">
      <c r="A28" s="6" t="s">
        <v>30</v>
      </c>
      <c r="B28" s="11" t="s">
        <v>31</v>
      </c>
      <c r="C28" s="15">
        <v>2076275</v>
      </c>
      <c r="D28" s="22">
        <f t="shared" si="0"/>
        <v>2138563.25</v>
      </c>
      <c r="E28" s="24">
        <f t="shared" si="1"/>
        <v>2224105.7800000003</v>
      </c>
      <c r="F28" s="25">
        <f t="shared" si="2"/>
        <v>2335311.0690000006</v>
      </c>
    </row>
    <row r="29" spans="1:6" ht="15.6" x14ac:dyDescent="0.3">
      <c r="A29" s="6" t="s">
        <v>90</v>
      </c>
      <c r="B29" s="11" t="s">
        <v>91</v>
      </c>
      <c r="C29" s="15">
        <v>323460</v>
      </c>
      <c r="D29" s="22">
        <f t="shared" si="0"/>
        <v>333163.8</v>
      </c>
      <c r="E29" s="24">
        <f t="shared" si="1"/>
        <v>346490.35200000001</v>
      </c>
      <c r="F29" s="25">
        <f t="shared" si="2"/>
        <v>363814.86960000003</v>
      </c>
    </row>
    <row r="30" spans="1:6" ht="15.6" x14ac:dyDescent="0.3">
      <c r="A30" s="6" t="s">
        <v>92</v>
      </c>
      <c r="B30" s="11" t="s">
        <v>35</v>
      </c>
      <c r="C30" s="15">
        <v>207476</v>
      </c>
      <c r="D30" s="22">
        <f t="shared" si="0"/>
        <v>213700.28</v>
      </c>
      <c r="E30" s="24">
        <f t="shared" si="1"/>
        <v>222248.29120000001</v>
      </c>
      <c r="F30" s="25">
        <f t="shared" si="2"/>
        <v>233360.70576000001</v>
      </c>
    </row>
    <row r="31" spans="1:6" ht="15.6" x14ac:dyDescent="0.3">
      <c r="A31" s="6" t="s">
        <v>36</v>
      </c>
      <c r="B31" s="8" t="s">
        <v>93</v>
      </c>
      <c r="C31" s="15">
        <v>2812030</v>
      </c>
      <c r="D31" s="22">
        <f t="shared" si="0"/>
        <v>2896390.9</v>
      </c>
      <c r="E31" s="24">
        <f t="shared" si="1"/>
        <v>3012246.5359999998</v>
      </c>
      <c r="F31" s="25">
        <f t="shared" si="2"/>
        <v>3162858.8627999998</v>
      </c>
    </row>
    <row r="32" spans="1:6" ht="15.6" x14ac:dyDescent="0.3">
      <c r="A32" s="6" t="s">
        <v>94</v>
      </c>
      <c r="B32" s="11" t="s">
        <v>64</v>
      </c>
      <c r="C32" s="15">
        <v>712200</v>
      </c>
      <c r="D32" s="22">
        <f t="shared" si="0"/>
        <v>733566</v>
      </c>
      <c r="E32" s="24">
        <f t="shared" si="1"/>
        <v>762908.64</v>
      </c>
      <c r="F32" s="25">
        <f t="shared" si="2"/>
        <v>801054.07200000004</v>
      </c>
    </row>
    <row r="33" spans="1:6" ht="15.6" x14ac:dyDescent="0.3">
      <c r="A33" s="6" t="s">
        <v>95</v>
      </c>
      <c r="B33" s="8" t="s">
        <v>96</v>
      </c>
      <c r="C33" s="15">
        <v>289600</v>
      </c>
      <c r="D33" s="22">
        <f t="shared" si="0"/>
        <v>298288</v>
      </c>
      <c r="E33" s="24">
        <f t="shared" si="1"/>
        <v>310219.52000000002</v>
      </c>
      <c r="F33" s="25">
        <f t="shared" si="2"/>
        <v>325730.49600000004</v>
      </c>
    </row>
    <row r="34" spans="1:6" ht="15.6" x14ac:dyDescent="0.3">
      <c r="A34" s="6" t="s">
        <v>97</v>
      </c>
      <c r="B34" s="11" t="s">
        <v>31</v>
      </c>
      <c r="C34" s="15">
        <v>1482849</v>
      </c>
      <c r="D34" s="22">
        <f t="shared" si="0"/>
        <v>1527334.47</v>
      </c>
      <c r="E34" s="24">
        <f t="shared" si="1"/>
        <v>1588427.8488</v>
      </c>
      <c r="F34" s="25">
        <f t="shared" si="2"/>
        <v>1667849.2412400001</v>
      </c>
    </row>
    <row r="35" spans="1:6" ht="15.6" x14ac:dyDescent="0.3">
      <c r="A35" s="6" t="s">
        <v>98</v>
      </c>
      <c r="B35" s="11" t="s">
        <v>103</v>
      </c>
      <c r="C35" s="15">
        <v>735990</v>
      </c>
      <c r="D35" s="22">
        <f t="shared" si="0"/>
        <v>758069.70000000007</v>
      </c>
      <c r="E35" s="24">
        <f t="shared" si="1"/>
        <v>788392.48800000013</v>
      </c>
      <c r="F35" s="25">
        <f t="shared" si="2"/>
        <v>827812.11240000022</v>
      </c>
    </row>
    <row r="36" spans="1:6" ht="15.6" x14ac:dyDescent="0.3">
      <c r="A36" s="6" t="s">
        <v>99</v>
      </c>
      <c r="B36" s="11" t="s">
        <v>31</v>
      </c>
      <c r="C36" s="15">
        <v>2162031</v>
      </c>
      <c r="D36" s="22">
        <f t="shared" si="0"/>
        <v>2226891.9300000002</v>
      </c>
      <c r="E36" s="24">
        <f t="shared" si="1"/>
        <v>2315967.6072000004</v>
      </c>
      <c r="F36" s="25">
        <f t="shared" si="2"/>
        <v>2431765.9875600007</v>
      </c>
    </row>
    <row r="37" spans="1:6" ht="15.6" x14ac:dyDescent="0.3">
      <c r="A37" s="6" t="s">
        <v>100</v>
      </c>
      <c r="B37" s="11" t="s">
        <v>44</v>
      </c>
      <c r="C37" s="15">
        <v>378937</v>
      </c>
      <c r="D37" s="22">
        <f t="shared" si="0"/>
        <v>390305.11</v>
      </c>
      <c r="E37" s="24">
        <f t="shared" si="1"/>
        <v>405917.31439999997</v>
      </c>
      <c r="F37" s="25">
        <f t="shared" si="2"/>
        <v>426213.18011999998</v>
      </c>
    </row>
    <row r="38" spans="1:6" x14ac:dyDescent="0.3">
      <c r="A38" s="1"/>
      <c r="B38" s="1"/>
      <c r="C38" s="16"/>
      <c r="D38" s="23"/>
      <c r="E38" s="23"/>
      <c r="F38" s="23"/>
    </row>
    <row r="39" spans="1:6" ht="15.6" x14ac:dyDescent="0.3">
      <c r="A39" s="1" t="s">
        <v>112</v>
      </c>
      <c r="B39" s="1"/>
      <c r="C39" s="18">
        <f>SUM(C6:C38)</f>
        <v>47700806</v>
      </c>
      <c r="D39" s="18">
        <f t="shared" ref="D39:F39" si="3">SUM(D6:D38)</f>
        <v>49131830.18</v>
      </c>
      <c r="E39" s="18">
        <f t="shared" si="3"/>
        <v>51097103.387200013</v>
      </c>
      <c r="F39" s="18">
        <f t="shared" si="3"/>
        <v>53651958.55656001</v>
      </c>
    </row>
    <row r="42" spans="1:6" x14ac:dyDescent="0.3">
      <c r="A42" t="s">
        <v>125</v>
      </c>
    </row>
    <row r="43" spans="1:6" x14ac:dyDescent="0.3">
      <c r="A43" s="33" t="s">
        <v>126</v>
      </c>
      <c r="B43" s="33"/>
      <c r="C43" s="33"/>
      <c r="D43" s="33"/>
      <c r="E43" s="33"/>
      <c r="F43" s="33"/>
    </row>
    <row r="44" spans="1:6" x14ac:dyDescent="0.3">
      <c r="A44" s="33"/>
      <c r="B44" s="33"/>
      <c r="C44" s="33"/>
      <c r="D44" s="33"/>
      <c r="E44" s="33"/>
      <c r="F44" s="33"/>
    </row>
    <row r="45" spans="1:6" x14ac:dyDescent="0.3">
      <c r="A45" s="33"/>
      <c r="B45" s="33"/>
      <c r="C45" s="33"/>
      <c r="D45" s="33"/>
      <c r="E45" s="33"/>
      <c r="F45" s="33"/>
    </row>
  </sheetData>
  <sortState ref="A4:F35">
    <sortCondition ref="A3"/>
  </sortState>
  <mergeCells count="3">
    <mergeCell ref="A3:F3"/>
    <mergeCell ref="A43:F45"/>
    <mergeCell ref="E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L15" sqref="L15"/>
    </sheetView>
  </sheetViews>
  <sheetFormatPr defaultRowHeight="14.4" x14ac:dyDescent="0.3"/>
  <cols>
    <col min="1" max="1" width="11.109375" customWidth="1"/>
    <col min="2" max="3" width="17.33203125" bestFit="1" customWidth="1"/>
    <col min="4" max="4" width="14.5546875" bestFit="1" customWidth="1"/>
    <col min="5" max="5" width="22" customWidth="1"/>
  </cols>
  <sheetData>
    <row r="1" spans="1:8" ht="48.75" customHeight="1" x14ac:dyDescent="0.3">
      <c r="A1" s="36" t="s">
        <v>133</v>
      </c>
      <c r="B1" s="36"/>
      <c r="C1" s="36"/>
      <c r="D1" s="36"/>
      <c r="E1" s="36"/>
      <c r="F1" s="31"/>
    </row>
    <row r="2" spans="1:8" ht="15.6" x14ac:dyDescent="0.3">
      <c r="A2" s="30"/>
      <c r="B2" s="30"/>
      <c r="C2" s="30"/>
      <c r="D2" s="37" t="s">
        <v>130</v>
      </c>
      <c r="E2" s="37"/>
      <c r="F2" s="30"/>
    </row>
    <row r="3" spans="1:8" ht="15.6" x14ac:dyDescent="0.3">
      <c r="A3" s="29"/>
      <c r="B3" s="29"/>
      <c r="C3" s="29"/>
      <c r="D3" s="29"/>
      <c r="E3" s="29"/>
      <c r="F3" s="30"/>
    </row>
    <row r="4" spans="1:8" x14ac:dyDescent="0.3">
      <c r="A4" s="1" t="s">
        <v>127</v>
      </c>
      <c r="B4" s="1">
        <v>2015</v>
      </c>
      <c r="C4" s="1">
        <v>2016</v>
      </c>
      <c r="D4" s="26">
        <v>2017</v>
      </c>
      <c r="E4" s="1">
        <v>2018</v>
      </c>
    </row>
    <row r="5" spans="1:8" x14ac:dyDescent="0.3">
      <c r="A5" s="1" t="s">
        <v>113</v>
      </c>
      <c r="B5" s="27">
        <f>'ÖNKORM. KÖTVÁLL'!C42</f>
        <v>181622717.59999999</v>
      </c>
      <c r="C5" s="27">
        <f>'ÖNKORM. KÖTVÁLL'!D42</f>
        <v>187071399.12799999</v>
      </c>
      <c r="D5" s="27">
        <f>'ÖNKORM. KÖTVÁLL'!E42</f>
        <v>194554255.09312004</v>
      </c>
      <c r="E5" s="27">
        <f>'ÖNKORM. KÖTVÁLL'!F42</f>
        <v>204281967.84777606</v>
      </c>
    </row>
    <row r="6" spans="1:8" x14ac:dyDescent="0.3">
      <c r="A6" s="1" t="s">
        <v>114</v>
      </c>
      <c r="B6" s="27">
        <f>'PH KÖTVÁLL'!C39</f>
        <v>47700806</v>
      </c>
      <c r="C6" s="27">
        <f>'PH KÖTVÁLL'!D39</f>
        <v>49131830.18</v>
      </c>
      <c r="D6" s="27">
        <f>'PH KÖTVÁLL'!E39</f>
        <v>51097103.387200013</v>
      </c>
      <c r="E6" s="27">
        <f>'PH KÖTVÁLL'!F39</f>
        <v>53651958.55656001</v>
      </c>
    </row>
    <row r="7" spans="1:8" x14ac:dyDescent="0.3">
      <c r="A7" s="1" t="s">
        <v>112</v>
      </c>
      <c r="B7" s="28">
        <f>SUM(B5:B6)</f>
        <v>229323523.59999999</v>
      </c>
      <c r="C7" s="28">
        <f t="shared" ref="C7:E7" si="0">SUM(C5:C6)</f>
        <v>236203229.308</v>
      </c>
      <c r="D7" s="27">
        <f t="shared" si="0"/>
        <v>245651358.48032004</v>
      </c>
      <c r="E7" s="27">
        <f t="shared" si="0"/>
        <v>257933926.40433607</v>
      </c>
    </row>
    <row r="10" spans="1:8" x14ac:dyDescent="0.3">
      <c r="A10" s="33" t="s">
        <v>124</v>
      </c>
      <c r="B10" s="33"/>
      <c r="C10" s="33"/>
      <c r="D10" s="33"/>
      <c r="E10" s="33"/>
      <c r="F10" s="33"/>
      <c r="G10" s="33"/>
      <c r="H10" s="33"/>
    </row>
    <row r="11" spans="1:8" x14ac:dyDescent="0.3">
      <c r="A11" s="33"/>
      <c r="B11" s="33"/>
      <c r="C11" s="33"/>
      <c r="D11" s="33"/>
      <c r="E11" s="33"/>
      <c r="F11" s="33"/>
      <c r="G11" s="33"/>
      <c r="H11" s="33"/>
    </row>
    <row r="12" spans="1:8" x14ac:dyDescent="0.3">
      <c r="A12" s="33"/>
      <c r="B12" s="33"/>
      <c r="C12" s="33"/>
      <c r="D12" s="33"/>
      <c r="E12" s="33"/>
      <c r="F12" s="33"/>
      <c r="G12" s="33"/>
      <c r="H12" s="33"/>
    </row>
    <row r="13" spans="1:8" x14ac:dyDescent="0.3">
      <c r="A13" s="33"/>
      <c r="B13" s="33"/>
      <c r="C13" s="33"/>
      <c r="D13" s="33"/>
      <c r="E13" s="33"/>
      <c r="F13" s="33"/>
      <c r="G13" s="33"/>
      <c r="H13" s="33"/>
    </row>
    <row r="14" spans="1:8" x14ac:dyDescent="0.3">
      <c r="A14" s="33"/>
      <c r="B14" s="33"/>
      <c r="C14" s="33"/>
      <c r="D14" s="33"/>
      <c r="E14" s="33"/>
      <c r="F14" s="33"/>
      <c r="G14" s="33"/>
      <c r="H14" s="33"/>
    </row>
    <row r="15" spans="1:8" x14ac:dyDescent="0.3">
      <c r="A15" s="33"/>
      <c r="B15" s="33"/>
      <c r="C15" s="33"/>
      <c r="D15" s="33"/>
      <c r="E15" s="33"/>
      <c r="F15" s="33"/>
      <c r="G15" s="33"/>
      <c r="H15" s="33"/>
    </row>
    <row r="16" spans="1:8" x14ac:dyDescent="0.3">
      <c r="A16" s="33"/>
      <c r="B16" s="33"/>
      <c r="C16" s="33"/>
      <c r="D16" s="33"/>
      <c r="E16" s="33"/>
      <c r="F16" s="33"/>
      <c r="G16" s="33"/>
      <c r="H16" s="33"/>
    </row>
    <row r="17" spans="1:8" x14ac:dyDescent="0.3">
      <c r="A17" s="33"/>
      <c r="B17" s="33"/>
      <c r="C17" s="33"/>
      <c r="D17" s="33"/>
      <c r="E17" s="33"/>
      <c r="F17" s="33"/>
      <c r="G17" s="33"/>
      <c r="H17" s="33"/>
    </row>
    <row r="18" spans="1:8" ht="46.5" customHeight="1" x14ac:dyDescent="0.3">
      <c r="A18" s="33"/>
      <c r="B18" s="33"/>
      <c r="C18" s="33"/>
      <c r="D18" s="33"/>
      <c r="E18" s="33"/>
      <c r="F18" s="33"/>
      <c r="G18" s="33"/>
      <c r="H18" s="33"/>
    </row>
  </sheetData>
  <mergeCells count="3">
    <mergeCell ref="A10:H18"/>
    <mergeCell ref="A1:E1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ÖNKORM. KÖTVÁLL</vt:lpstr>
      <vt:lpstr>PH KÖTVÁLL</vt:lpstr>
      <vt:lpstr>ÖSSZESÍTÉS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lmuzsnyaine</dc:creator>
  <cp:lastModifiedBy>Pabar Beatrix</cp:lastModifiedBy>
  <cp:lastPrinted>2015-02-07T00:41:38Z</cp:lastPrinted>
  <dcterms:created xsi:type="dcterms:W3CDTF">2015-01-07T14:54:10Z</dcterms:created>
  <dcterms:modified xsi:type="dcterms:W3CDTF">2015-02-17T15:14:54Z</dcterms:modified>
</cp:coreProperties>
</file>