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2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fn.IFERROR" hidden="1">#NAME?</definedName>
    <definedName name="_xlnm.Print_Titles" localSheetId="0">'1'!$4:$5</definedName>
    <definedName name="_xlnm.Print_Titles" localSheetId="12">'11'!$4:$6</definedName>
    <definedName name="_xlnm.Print_Titles" localSheetId="1">'2'!$3:$5</definedName>
    <definedName name="_xlnm.Print_Titles" localSheetId="4">'3'!$3:$6</definedName>
    <definedName name="_xlnm.Print_Titles" localSheetId="5">'4'!$3:$6</definedName>
    <definedName name="_xlnm.Print_Titles" localSheetId="6">'5'!$3:$6</definedName>
    <definedName name="_xlnm.Print_Area" localSheetId="0">'1'!$A$1:$BP$29</definedName>
    <definedName name="_xlnm.Print_Area" localSheetId="12">'11'!$A$1:$D$71</definedName>
    <definedName name="_xlnm.Print_Area" localSheetId="1">'2'!$A$1:$AR$95</definedName>
    <definedName name="_xlnm.Print_Area" localSheetId="4">'3'!$A$1:$AR$65</definedName>
    <definedName name="_xlnm.Print_Area" localSheetId="5">'4'!$A$1:$AT$30</definedName>
    <definedName name="_xlnm.Print_Area" localSheetId="6">'5'!$A$1:$AS$21</definedName>
  </definedNames>
  <calcPr fullCalcOnLoad="1"/>
</workbook>
</file>

<file path=xl/sharedStrings.xml><?xml version="1.0" encoding="utf-8"?>
<sst xmlns="http://schemas.openxmlformats.org/spreadsheetml/2006/main" count="958" uniqueCount="782">
  <si>
    <t>K1-K8. Költségvetési kiadások</t>
  </si>
  <si>
    <t>ezer forintban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</si>
  <si>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</si>
  <si>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</si>
  <si>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</si>
  <si>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</si>
  <si>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</si>
  <si>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</si>
  <si>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</si>
  <si>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</si>
  <si>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</si>
  <si>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</si>
  <si>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</si>
  <si>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</si>
  <si>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</si>
  <si>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</si>
  <si>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</si>
  <si>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</si>
  <si>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</si>
  <si>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</si>
  <si>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</si>
  <si>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</si>
  <si>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</si>
  <si>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</si>
  <si>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</si>
  <si>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</si>
  <si>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</si>
  <si>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</si>
  <si>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</si>
  <si>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</si>
  <si>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</si>
  <si>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</si>
  <si>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</si>
  <si>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</si>
  <si>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</si>
  <si>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</si>
  <si>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</si>
  <si>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</si>
  <si>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</si>
  <si>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</si>
  <si>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</si>
  <si>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</si>
  <si>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</si>
  <si>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</si>
  <si>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</si>
  <si>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</si>
  <si>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</si>
  <si>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</si>
  <si>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</si>
  <si>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</si>
  <si>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</si>
  <si>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</si>
  <si>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</si>
  <si>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</si>
  <si>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</si>
  <si>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</si>
  <si>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</si>
  <si>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</si>
  <si>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</si>
  <si>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</si>
  <si>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</si>
  <si>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</si>
  <si>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</si>
  <si>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</si>
  <si>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</si>
  <si>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</si>
  <si>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</si>
  <si>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</si>
  <si>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</si>
  <si>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</si>
  <si>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</si>
  <si>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</si>
  <si>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</si>
  <si>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</si>
  <si>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</si>
  <si>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</si>
  <si>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</si>
  <si>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</si>
  <si>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</si>
  <si>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</si>
  <si>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</si>
  <si>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</si>
  <si>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</si>
  <si>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</si>
  <si>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</si>
  <si>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</si>
  <si>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</si>
  <si>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</si>
  <si>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</si>
  <si>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</si>
  <si>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</si>
  <si>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</si>
  <si>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</si>
  <si>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</si>
  <si>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</si>
  <si>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</si>
  <si>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</si>
  <si>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</si>
  <si>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</si>
  <si>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</si>
  <si>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</si>
  <si>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</si>
  <si>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</si>
  <si>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</si>
  <si>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</si>
  <si>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</si>
  <si>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</si>
  <si>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</si>
  <si>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</si>
  <si>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</si>
  <si>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</si>
  <si>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</si>
  <si>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</si>
  <si>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</si>
  <si>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</si>
  <si>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</si>
  <si>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</si>
  <si>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</si>
  <si>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</si>
  <si>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</si>
  <si>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</si>
  <si>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</si>
  <si>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</si>
  <si>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</si>
  <si>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</si>
  <si>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</si>
  <si>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</si>
  <si>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</si>
  <si>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</si>
  <si>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</si>
  <si>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</si>
  <si>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</si>
  <si>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</si>
  <si>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</si>
  <si>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</si>
  <si>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</si>
  <si>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</si>
  <si>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</si>
  <si>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</si>
  <si>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</si>
  <si>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</si>
  <si>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</si>
  <si>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</si>
  <si>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</si>
  <si>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</si>
  <si>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</si>
  <si>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</si>
  <si>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</si>
  <si>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</si>
  <si>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</si>
  <si>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</si>
  <si>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</si>
  <si>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</si>
  <si>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</si>
  <si>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</si>
  <si>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</si>
  <si>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</si>
  <si>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</si>
  <si>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</si>
  <si>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</si>
  <si>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</si>
  <si>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</si>
  <si>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</si>
  <si>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</si>
  <si>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</si>
  <si>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</si>
  <si>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</si>
  <si>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</si>
  <si>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</si>
  <si>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</si>
  <si>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</si>
  <si>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</si>
  <si>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</si>
  <si>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</si>
  <si>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</si>
  <si>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</si>
  <si>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</si>
  <si>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</si>
  <si>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</si>
  <si>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</si>
  <si>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</si>
  <si>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</si>
  <si>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</si>
  <si>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</si>
  <si>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</si>
  <si>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</si>
  <si>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</si>
  <si>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</si>
  <si>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</si>
  <si>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</si>
  <si>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</si>
  <si>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</si>
  <si>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</si>
  <si>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</si>
  <si>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</si>
  <si>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</si>
  <si>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</si>
  <si>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</si>
  <si>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</si>
  <si>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</si>
  <si>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</si>
  <si>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</si>
  <si>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</si>
  <si>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</si>
  <si>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</si>
  <si>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</si>
  <si>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</si>
  <si>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</si>
  <si>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</si>
  <si>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</si>
  <si>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</si>
  <si>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</si>
  <si>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</si>
  <si>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</si>
  <si>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</si>
  <si>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</si>
  <si>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</si>
  <si>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</si>
  <si>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</si>
  <si>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</si>
  <si>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</si>
  <si>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</si>
  <si>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</si>
  <si>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</si>
  <si>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</si>
  <si>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</si>
  <si>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</si>
  <si>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</si>
  <si>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</si>
  <si>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</si>
  <si>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</si>
  <si>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</si>
  <si>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</si>
  <si>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</si>
  <si>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</si>
  <si>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</si>
  <si>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</si>
  <si>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</si>
  <si>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</si>
  <si>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</si>
  <si>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</si>
  <si>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</si>
  <si>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</si>
  <si>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</si>
  <si>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</si>
  <si>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</si>
  <si>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</si>
  <si>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</si>
  <si>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</si>
  <si>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</si>
  <si>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</si>
  <si>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</si>
  <si>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</si>
  <si>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</si>
  <si>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</si>
  <si>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</si>
  <si>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</si>
  <si>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</si>
  <si>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</si>
  <si>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</si>
  <si>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</si>
  <si>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</si>
  <si>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</si>
  <si>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</si>
  <si>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</si>
  <si>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</si>
  <si>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</si>
  <si>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</si>
  <si>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</si>
  <si>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</si>
  <si>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</si>
  <si>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</si>
  <si>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</si>
  <si>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</si>
  <si>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</si>
  <si>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</si>
  <si>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</si>
  <si>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</si>
  <si>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</si>
  <si>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</si>
  <si>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</si>
  <si>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</si>
  <si>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</si>
  <si>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</si>
  <si>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</si>
  <si>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</si>
  <si>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</si>
  <si>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</si>
  <si>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</si>
  <si>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</si>
  <si>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</si>
  <si>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</si>
  <si>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</si>
  <si>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</si>
  <si>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</si>
  <si>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</si>
  <si>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</si>
  <si>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</si>
  <si>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</si>
  <si>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</si>
  <si>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</si>
  <si>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</si>
  <si>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</si>
  <si>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</si>
  <si>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</si>
  <si>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</si>
  <si>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</si>
  <si>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</si>
  <si>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</si>
  <si>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</si>
  <si>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</si>
  <si>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</si>
  <si>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</si>
  <si>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</si>
  <si>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</si>
  <si>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</si>
  <si>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</si>
  <si>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</si>
  <si>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</si>
  <si>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</si>
  <si>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</si>
  <si>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</si>
  <si>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</si>
  <si>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</si>
  <si>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</si>
  <si>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</si>
  <si>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</si>
  <si>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</si>
  <si>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</si>
  <si>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</si>
  <si>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</si>
  <si>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</si>
  <si>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</si>
  <si>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</si>
  <si>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</si>
  <si>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</si>
  <si>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</si>
  <si>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</si>
  <si>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</si>
  <si>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</si>
  <si>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</si>
  <si>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</si>
  <si>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</si>
  <si>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</si>
  <si>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</si>
  <si>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</si>
  <si>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</si>
  <si>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</si>
  <si>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</si>
  <si>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</si>
  <si>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</si>
  <si>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</si>
  <si>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</si>
  <si>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</si>
  <si>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</si>
  <si>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</si>
  <si>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</si>
  <si>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</si>
  <si>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</si>
  <si>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</si>
  <si>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</si>
  <si>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</si>
  <si>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</si>
  <si>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</si>
  <si>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</si>
  <si>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</si>
  <si>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</si>
  <si>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</si>
  <si>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</si>
  <si>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</si>
  <si>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</si>
  <si>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</si>
  <si>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</si>
  <si>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</si>
  <si>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</si>
  <si>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</si>
  <si>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</si>
  <si>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</si>
  <si>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</si>
  <si>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</si>
  <si>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</si>
  <si>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</si>
  <si>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</si>
  <si>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</si>
  <si>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</si>
  <si>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</si>
  <si>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</si>
  <si>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</si>
  <si>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</si>
  <si>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</si>
  <si>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</si>
  <si>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</si>
  <si>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</si>
  <si>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</si>
  <si>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</si>
  <si>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</si>
  <si>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</si>
  <si>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</si>
  <si>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</si>
  <si>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</si>
  <si>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</si>
  <si>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</si>
  <si>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</si>
  <si>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</si>
  <si>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</si>
  <si>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</si>
  <si>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</si>
  <si>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</si>
  <si>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</si>
  <si>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</si>
  <si>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</si>
  <si>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</si>
  <si>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</si>
  <si>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</si>
  <si>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</si>
  <si>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</si>
  <si>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</si>
  <si>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</si>
  <si>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</si>
  <si>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</si>
  <si>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</si>
  <si>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</si>
  <si>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</si>
  <si>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</si>
  <si>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</si>
  <si>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</si>
  <si>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</si>
  <si>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Ezer Ft-ban</t>
  </si>
  <si>
    <t>Támogatott cél megnevezése</t>
  </si>
  <si>
    <t>Betegséggel kapcsolatos ellátások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</si>
  <si>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</si>
  <si>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</si>
  <si>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</si>
  <si>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</si>
  <si>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</si>
  <si>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</si>
  <si>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</si>
  <si>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</si>
  <si>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</si>
  <si>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</si>
  <si>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</si>
  <si>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</si>
  <si>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</si>
  <si>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</si>
  <si>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Ellátottak pénzbeli juttatásai részletezése</t>
  </si>
  <si>
    <t>Zalakoaros Kistérség Többcélú Társulása belső ellenőrzés</t>
  </si>
  <si>
    <t>2015. ÉVI KÖLTSÉGVETÉSÉNEK ÖSSZEVONT MÉRLEGE</t>
  </si>
  <si>
    <t>2015. évi eredeti
előirányzat</t>
  </si>
  <si>
    <t>2015. ÉVI KÖLTSÉGVETÉSE</t>
  </si>
  <si>
    <t>Ellátottak pénzbeli juttatásai összesen</t>
  </si>
  <si>
    <t>Zalaszentjakab Roma Nemzetiségi Önkormányzat</t>
  </si>
  <si>
    <t>Sporttevékenység támogatása</t>
  </si>
  <si>
    <t>Római Katolikus Egyházközség</t>
  </si>
  <si>
    <t xml:space="preserve">     </t>
  </si>
  <si>
    <t xml:space="preserve">2015. módosított előirányzat </t>
  </si>
  <si>
    <t>2015. teljesítés 2015.12.31.</t>
  </si>
  <si>
    <t>2015. teljesítés 2015.12.31</t>
  </si>
  <si>
    <t xml:space="preserve">Módosított
előirányzat </t>
  </si>
  <si>
    <t>Teljesítés 2015.12.31.</t>
  </si>
  <si>
    <t xml:space="preserve">Módosított előirányzat </t>
  </si>
  <si>
    <t>Teljsítés 2015.12.31</t>
  </si>
  <si>
    <t>óvodáztatási támogatás</t>
  </si>
  <si>
    <t>GYVK Erzsébet-utalvány</t>
  </si>
  <si>
    <t>ápolási díj</t>
  </si>
  <si>
    <t>foglalkoztatást helyettesítő támogatás</t>
  </si>
  <si>
    <t>lakásfenntartási támogatás</t>
  </si>
  <si>
    <t>szociális tüzifa</t>
  </si>
  <si>
    <t>települési támogatás - temetési segély</t>
  </si>
  <si>
    <t>települési támogatás - átmeneti segély</t>
  </si>
  <si>
    <t>Módosított előirányzat</t>
  </si>
  <si>
    <t>Zalaszentjakab Község Önkormányzata</t>
  </si>
  <si>
    <t>AZ önkormányzat által adott közvetett támogatások, kedvezmények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</si>
  <si>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</si>
  <si>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</si>
  <si>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</si>
  <si>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</si>
  <si>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</si>
  <si>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</si>
  <si>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</si>
  <si>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</si>
  <si>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</si>
  <si>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</si>
  <si>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</si>
  <si>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</si>
  <si>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</si>
  <si>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</si>
  <si>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</si>
  <si>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</si>
  <si>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</si>
  <si>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</si>
  <si>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</si>
  <si>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</si>
  <si>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</si>
  <si>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</si>
  <si>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</si>
  <si>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</si>
  <si>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</si>
  <si>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</si>
  <si>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</si>
  <si>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</si>
  <si>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</si>
  <si>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</si>
  <si>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</si>
  <si>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</si>
  <si>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</si>
  <si>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</si>
  <si>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</si>
  <si>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</si>
  <si>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</si>
  <si>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</si>
  <si>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</si>
  <si>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</si>
  <si>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</si>
  <si>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</si>
  <si>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</si>
  <si>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</si>
  <si>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</si>
  <si>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</si>
  <si>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Délzalai Víz- és Csatornamű Zrt.</t>
  </si>
  <si>
    <t xml:space="preserve">       ÖSSZESEN: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</si>
  <si>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</si>
  <si>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</si>
  <si>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</si>
  <si>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</si>
  <si>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</si>
  <si>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</si>
  <si>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</si>
  <si>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</si>
  <si>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</si>
  <si>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</si>
  <si>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</si>
  <si>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</si>
  <si>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</si>
  <si>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</si>
  <si>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</si>
  <si>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</si>
  <si>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</si>
  <si>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</si>
  <si>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</si>
  <si>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</si>
  <si>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</si>
  <si>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</si>
  <si>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</si>
  <si>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</si>
  <si>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</si>
  <si>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</si>
  <si>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Teljesített kiadások kormányzati funkciónként</t>
  </si>
  <si>
    <t>Személyi juttatások</t>
  </si>
  <si>
    <t>Munkaadót terhelő járulékok</t>
  </si>
  <si>
    <t>Kormányzati funkció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</si>
  <si>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</si>
  <si>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</si>
  <si>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</si>
  <si>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</si>
  <si>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</si>
  <si>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</si>
  <si>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Összesen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</si>
  <si>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</si>
  <si>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</si>
  <si>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</si>
  <si>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</si>
  <si>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</si>
  <si>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</si>
  <si>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66010 Zöldterület kezelés</t>
  </si>
  <si>
    <t>066020  Város- és községgazdálkodási egyéb szolgáltatások</t>
  </si>
  <si>
    <t>072112 Háziorvosi ügyeleti ellátás</t>
  </si>
  <si>
    <t>072312 Fogorvosi ügyeleti ellátások</t>
  </si>
  <si>
    <t>81030 Sportlétesítmények, edzőtáborok működtetése és fejlesztése</t>
  </si>
  <si>
    <t>081045 Szabadidősport-tevékenység és támogatása</t>
  </si>
  <si>
    <t>082091 Közművelődés-közösségi és társadalmi részvétel fejlesztése</t>
  </si>
  <si>
    <t>082092 Közművelődés - hagyományos közösségi kulturális értékek gondozása</t>
  </si>
  <si>
    <t>084031 Civil szervezetk működési támogatása</t>
  </si>
  <si>
    <t>091140 Óvodai nevelés, ellátás működtetési feladati</t>
  </si>
  <si>
    <t>101150 Betegséggel kapcsolatos pénzbeli ellátások, támogatások</t>
  </si>
  <si>
    <t>104051 Gyermekvédelmi pénzbeli és természetbeni ellátások</t>
  </si>
  <si>
    <t>105020 Foglalkoztatást elősegítő képzések és egyéb támogatások</t>
  </si>
  <si>
    <t>106020 Lakásfenntartással, lakhatással összefüggő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</si>
  <si>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</si>
  <si>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</si>
  <si>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</si>
  <si>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</si>
  <si>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Maradványkimutatás</t>
  </si>
  <si>
    <t>Pénzeszközváltozás levezetése</t>
  </si>
  <si>
    <t>Megnevezés</t>
  </si>
  <si>
    <t>Összeg</t>
  </si>
  <si>
    <t>ezer ft-ben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</si>
  <si>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</si>
  <si>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</si>
  <si>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</si>
  <si>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</si>
  <si>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</si>
  <si>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</si>
  <si>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</si>
  <si>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</si>
  <si>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2015. évi költségvetés</t>
  </si>
  <si>
    <t>Zalaszentjakab Község Önkormányzat tulajdonában álló gazdálkodó szervezetek működéséből származó 
kötelezettségek és részesedések alakulása a 2015. évben</t>
  </si>
  <si>
    <t>Adósság állomány alakulása lejárat, eszközök, bel- és külföldi hitelezők szerinti bontásban 
2015. december 31-én</t>
  </si>
  <si>
    <t>Előző időszak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</si>
  <si>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</si>
  <si>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</si>
  <si>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</si>
  <si>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</si>
  <si>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</si>
  <si>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</si>
  <si>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</si>
  <si>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</si>
  <si>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</si>
  <si>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A) NEMZETI VAGYONBA TARTOZÓ BEFEKTETETT ESZKÖZÖK (=A/I+A/II+A/III+A/IV)</t>
  </si>
  <si>
    <t>B/I/4  Befejezetlen termelés, félkész termékek, késztermékek</t>
  </si>
  <si>
    <t>B/I/5 Növendék-, hízó és egyéb állatok</t>
  </si>
  <si>
    <t>B/I Készletek (=B/I/1+…+B/I/5)</t>
  </si>
  <si>
    <t>B) NEMZETI VAGYONBA TARTOZÓ FORGÓESZKÖZÖK (= B/I+B/II)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</si>
  <si>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</si>
  <si>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</si>
  <si>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</si>
  <si>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</si>
  <si>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</si>
  <si>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</si>
  <si>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</si>
  <si>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</si>
  <si>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</si>
  <si>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</si>
  <si>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</si>
  <si>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</si>
  <si>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</si>
  <si>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</si>
  <si>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</si>
  <si>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</si>
  <si>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</si>
  <si>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</si>
  <si>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</si>
  <si>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</si>
  <si>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</si>
  <si>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</si>
  <si>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</si>
  <si>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</si>
  <si>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</si>
  <si>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</si>
  <si>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</si>
  <si>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</si>
  <si>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</si>
  <si>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</si>
  <si>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</si>
  <si>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</si>
  <si>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</si>
  <si>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</si>
  <si>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</si>
  <si>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</si>
  <si>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</si>
  <si>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</si>
  <si>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</si>
  <si>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</si>
  <si>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</si>
  <si>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</si>
  <si>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</si>
  <si>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</si>
  <si>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</si>
  <si>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</si>
  <si>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</si>
  <si>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</si>
  <si>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</si>
  <si>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</si>
  <si>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</si>
  <si>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</si>
  <si>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</si>
  <si>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</si>
  <si>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</si>
  <si>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</si>
  <si>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</si>
  <si>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</si>
  <si>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</si>
  <si>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</si>
  <si>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</si>
  <si>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</si>
  <si>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</si>
  <si>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</si>
  <si>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</si>
  <si>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</si>
  <si>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</si>
  <si>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</si>
  <si>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</si>
  <si>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</si>
  <si>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</si>
  <si>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</si>
  <si>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</si>
  <si>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</si>
  <si>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</si>
  <si>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</si>
  <si>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</si>
  <si>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Mérleg</t>
  </si>
  <si>
    <t>Tárgyidőszak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</si>
  <si>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</si>
  <si>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</si>
  <si>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</si>
  <si>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</si>
  <si>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</si>
  <si>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</si>
  <si>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</si>
  <si>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</si>
  <si>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</si>
  <si>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</si>
  <si>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</si>
  <si>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</si>
  <si>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</si>
  <si>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</si>
  <si>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</si>
  <si>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</si>
  <si>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</si>
  <si>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</si>
  <si>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</si>
  <si>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</si>
  <si>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</si>
  <si>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</si>
  <si>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</si>
  <si>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</si>
  <si>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</si>
  <si>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</si>
  <si>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</si>
  <si>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</si>
  <si>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</si>
  <si>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</si>
  <si>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</si>
  <si>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</si>
  <si>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</si>
  <si>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</si>
  <si>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</si>
  <si>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</si>
  <si>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</si>
  <si>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</si>
  <si>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</si>
  <si>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</si>
  <si>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</si>
  <si>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</si>
  <si>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</si>
  <si>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</si>
  <si>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</si>
  <si>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</si>
  <si>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</si>
  <si>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</si>
  <si>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</si>
  <si>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</si>
  <si>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</si>
  <si>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</si>
  <si>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</si>
  <si>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</si>
  <si>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</si>
  <si>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</si>
  <si>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</si>
  <si>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</si>
  <si>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</si>
  <si>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</si>
  <si>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</si>
  <si>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</si>
  <si>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</si>
  <si>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</si>
  <si>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</si>
  <si>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</si>
  <si>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</si>
  <si>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</si>
  <si>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</si>
  <si>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</si>
  <si>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3. Tenyészállatok</t>
  </si>
  <si>
    <t>4. Beruházások, felújítások</t>
  </si>
  <si>
    <t>4.1 Forgalomképtelen eszköz létesítésére irányuló beruházások, felújítások</t>
  </si>
  <si>
    <t>4.2. Korlátozttan forgalomképes eszköz létesítésére irányuló beruházások,</t>
  </si>
  <si>
    <t>4.3. Forgalomképes eszköz létesítésére irányuló beruházások, felújítások</t>
  </si>
  <si>
    <t>Teljesített bevételek kormányzati funkciónként</t>
  </si>
  <si>
    <t>Önkormányzatok működési támogatásai</t>
  </si>
  <si>
    <t>Működési célú támogatások államháztartá-son belül</t>
  </si>
  <si>
    <t>Működési bevételek</t>
  </si>
  <si>
    <t>Működési célú átvett pénzeszközök</t>
  </si>
  <si>
    <t>Felhalmozási célú átvett pénzeszközök</t>
  </si>
  <si>
    <t>Finanszírozási bevételek</t>
  </si>
  <si>
    <t>013350 Az önkormányzati vagyonnal való gazdálkodással kapcsolatos feladatok</t>
  </si>
  <si>
    <t>018010 Önkormányzatok elszámolása a központi költségvetéssel</t>
  </si>
  <si>
    <t>018020 Központi költségvetési befizetések</t>
  </si>
  <si>
    <t>018030 Támogatási célú finanszírozási műveletek</t>
  </si>
  <si>
    <t>051030 Nem veszélyes (települési) hulladék vegyes (ömlesztett) begyűjtése, szállítása</t>
  </si>
  <si>
    <t>061030 Lakáshoz jutást segítő támogatások</t>
  </si>
  <si>
    <t>066020 Város- községgazdálkodási egyéb szolgáltatások</t>
  </si>
  <si>
    <t>900020 Önkormányzatok funkcióra nem sorolható bevételei államháztartáson kívülről</t>
  </si>
  <si>
    <t>2015. ÉVI KÖLTSÉGVETÉS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</si>
</sst>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0.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0" borderId="0" xfId="59" applyFont="1" applyFill="1">
      <alignment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horizontal="left"/>
      <protection/>
    </xf>
    <xf numFmtId="0" fontId="10" fillId="32" borderId="0" xfId="59" applyFont="1" applyFill="1">
      <alignment/>
      <protection/>
    </xf>
    <xf numFmtId="0" fontId="13" fillId="32" borderId="0" xfId="59" applyFont="1" applyFill="1">
      <alignment/>
      <protection/>
    </xf>
    <xf numFmtId="0" fontId="13" fillId="0" borderId="0" xfId="59" applyFont="1" applyFill="1">
      <alignment/>
      <protection/>
    </xf>
    <xf numFmtId="164" fontId="13" fillId="32" borderId="0" xfId="59" applyNumberFormat="1" applyFont="1" applyFill="1">
      <alignment/>
      <protection/>
    </xf>
    <xf numFmtId="164" fontId="9" fillId="0" borderId="0" xfId="59" applyNumberFormat="1" applyFont="1" applyFill="1" applyAlignment="1">
      <alignment/>
      <protection/>
    </xf>
    <xf numFmtId="3" fontId="13" fillId="32" borderId="0" xfId="59" applyNumberFormat="1" applyFont="1" applyFill="1" applyAlignment="1">
      <alignment horizontal="center"/>
      <protection/>
    </xf>
    <xf numFmtId="3" fontId="10" fillId="32" borderId="0" xfId="59" applyNumberFormat="1" applyFont="1" applyFill="1">
      <alignment/>
      <protection/>
    </xf>
    <xf numFmtId="164" fontId="17" fillId="0" borderId="0" xfId="59" applyNumberFormat="1" applyFont="1" applyFill="1" applyAlignment="1">
      <alignment/>
      <protection/>
    </xf>
    <xf numFmtId="164" fontId="17" fillId="0" borderId="0" xfId="59" applyNumberFormat="1" applyFont="1" applyFill="1" applyBorder="1" applyAlignment="1">
      <alignment/>
      <protection/>
    </xf>
    <xf numFmtId="0" fontId="6" fillId="0" borderId="0" xfId="64">
      <alignment/>
      <protection/>
    </xf>
    <xf numFmtId="0" fontId="20" fillId="0" borderId="0" xfId="64" applyFont="1" applyBorder="1" applyAlignment="1">
      <alignment horizontal="center" wrapText="1"/>
      <protection/>
    </xf>
    <xf numFmtId="0" fontId="20" fillId="0" borderId="0" xfId="64" applyFont="1" applyBorder="1" applyAlignment="1">
      <alignment horizontal="center"/>
      <protection/>
    </xf>
    <xf numFmtId="0" fontId="21" fillId="0" borderId="0" xfId="64" applyFont="1" applyBorder="1">
      <alignment/>
      <protection/>
    </xf>
    <xf numFmtId="0" fontId="6" fillId="0" borderId="0" xfId="64" applyBorder="1">
      <alignment/>
      <protection/>
    </xf>
    <xf numFmtId="0" fontId="22" fillId="0" borderId="0" xfId="64" applyFont="1">
      <alignment/>
      <protection/>
    </xf>
    <xf numFmtId="0" fontId="22" fillId="0" borderId="0" xfId="64" applyFont="1" applyBorder="1">
      <alignment/>
      <protection/>
    </xf>
    <xf numFmtId="0" fontId="22" fillId="0" borderId="0" xfId="64" applyFont="1" applyBorder="1" applyAlignment="1">
      <alignment horizontal="center" vertical="center"/>
      <protection/>
    </xf>
    <xf numFmtId="0" fontId="23" fillId="0" borderId="0" xfId="64" applyFont="1" applyBorder="1">
      <alignment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0" fillId="0" borderId="0" xfId="59" applyFont="1" applyFill="1" applyBorder="1" applyAlignment="1" quotePrefix="1">
      <alignment horizontal="center" vertical="center"/>
      <protection/>
    </xf>
    <xf numFmtId="0" fontId="11" fillId="0" borderId="0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3" fontId="10" fillId="0" borderId="0" xfId="59" applyNumberFormat="1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11" fillId="0" borderId="0" xfId="64" applyFont="1">
      <alignment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 horizontal="center"/>
      <protection/>
    </xf>
    <xf numFmtId="0" fontId="12" fillId="0" borderId="0" xfId="64" applyFont="1" applyBorder="1" applyAlignment="1">
      <alignment horizontal="right"/>
      <protection/>
    </xf>
    <xf numFmtId="0" fontId="11" fillId="0" borderId="10" xfId="64" applyFont="1" applyBorder="1" applyAlignment="1">
      <alignment horizontal="center" vertical="center"/>
      <protection/>
    </xf>
    <xf numFmtId="0" fontId="12" fillId="0" borderId="10" xfId="64" applyFont="1" applyBorder="1">
      <alignment/>
      <protection/>
    </xf>
    <xf numFmtId="0" fontId="12" fillId="0" borderId="10" xfId="64" applyFont="1" applyFill="1" applyBorder="1">
      <alignment/>
      <protection/>
    </xf>
    <xf numFmtId="0" fontId="11" fillId="0" borderId="10" xfId="64" applyFont="1" applyBorder="1">
      <alignment/>
      <protection/>
    </xf>
    <xf numFmtId="0" fontId="12" fillId="0" borderId="0" xfId="64" applyFont="1" applyBorder="1">
      <alignment/>
      <protection/>
    </xf>
    <xf numFmtId="3" fontId="12" fillId="0" borderId="0" xfId="64" applyNumberFormat="1" applyFont="1" applyBorder="1">
      <alignment/>
      <protection/>
    </xf>
    <xf numFmtId="0" fontId="11" fillId="0" borderId="10" xfId="64" applyFont="1" applyBorder="1" applyAlignment="1">
      <alignment horizontal="center" wrapText="1"/>
      <protection/>
    </xf>
    <xf numFmtId="3" fontId="12" fillId="0" borderId="10" xfId="64" applyNumberFormat="1" applyFont="1" applyBorder="1" applyAlignment="1">
      <alignment horizontal="center"/>
      <protection/>
    </xf>
    <xf numFmtId="3" fontId="11" fillId="0" borderId="10" xfId="64" applyNumberFormat="1" applyFont="1" applyBorder="1" applyAlignment="1">
      <alignment horizontal="center"/>
      <protection/>
    </xf>
    <xf numFmtId="0" fontId="11" fillId="0" borderId="10" xfId="64" applyFont="1" applyFill="1" applyBorder="1">
      <alignment/>
      <protection/>
    </xf>
    <xf numFmtId="0" fontId="15" fillId="0" borderId="0" xfId="64" applyFont="1" applyAlignment="1">
      <alignment horizontal="center"/>
      <protection/>
    </xf>
    <xf numFmtId="0" fontId="11" fillId="0" borderId="10" xfId="64" applyFont="1" applyBorder="1" applyAlignment="1">
      <alignment horizontal="center" vertical="center" wrapText="1"/>
      <protection/>
    </xf>
    <xf numFmtId="3" fontId="10" fillId="0" borderId="10" xfId="59" applyNumberFormat="1" applyFont="1" applyFill="1" applyBorder="1" applyAlignment="1">
      <alignment horizontal="center" vertical="center"/>
      <protection/>
    </xf>
    <xf numFmtId="3" fontId="10" fillId="0" borderId="11" xfId="59" applyNumberFormat="1" applyFont="1" applyFill="1" applyBorder="1" applyAlignment="1">
      <alignment horizontal="center" vertical="center"/>
      <protection/>
    </xf>
    <xf numFmtId="3" fontId="10" fillId="0" borderId="12" xfId="59" applyNumberFormat="1" applyFont="1" applyFill="1" applyBorder="1" applyAlignment="1">
      <alignment horizontal="center" vertical="center"/>
      <protection/>
    </xf>
    <xf numFmtId="0" fontId="6" fillId="0" borderId="13" xfId="59" applyFont="1" applyBorder="1" applyAlignment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3" fontId="10" fillId="0" borderId="10" xfId="59" applyNumberFormat="1" applyFont="1" applyFill="1" applyBorder="1" applyAlignment="1">
      <alignment horizontal="center"/>
      <protection/>
    </xf>
    <xf numFmtId="3" fontId="10" fillId="32" borderId="14" xfId="59" applyNumberFormat="1" applyFont="1" applyFill="1" applyBorder="1" applyAlignment="1">
      <alignment horizontal="center"/>
      <protection/>
    </xf>
    <xf numFmtId="3" fontId="10" fillId="0" borderId="15" xfId="59" applyNumberFormat="1" applyFont="1" applyFill="1" applyBorder="1" applyAlignment="1">
      <alignment horizontal="center"/>
      <protection/>
    </xf>
    <xf numFmtId="3" fontId="10" fillId="32" borderId="16" xfId="59" applyNumberFormat="1" applyFont="1" applyFill="1" applyBorder="1" applyAlignment="1">
      <alignment horizontal="center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24" fillId="0" borderId="10" xfId="64" applyFont="1" applyBorder="1" applyAlignment="1">
      <alignment horizontal="left"/>
      <protection/>
    </xf>
    <xf numFmtId="3" fontId="24" fillId="0" borderId="10" xfId="64" applyNumberFormat="1" applyFont="1" applyBorder="1" applyAlignment="1">
      <alignment horizontal="center"/>
      <protection/>
    </xf>
    <xf numFmtId="0" fontId="24" fillId="0" borderId="10" xfId="64" applyFont="1" applyBorder="1">
      <alignment/>
      <protection/>
    </xf>
    <xf numFmtId="0" fontId="24" fillId="0" borderId="10" xfId="64" applyFont="1" applyFill="1" applyBorder="1">
      <alignment/>
      <protection/>
    </xf>
    <xf numFmtId="0" fontId="14" fillId="0" borderId="0" xfId="66" applyFill="1" applyAlignment="1">
      <alignment vertical="center" wrapText="1"/>
      <protection/>
    </xf>
    <xf numFmtId="167" fontId="27" fillId="0" borderId="0" xfId="66" applyNumberFormat="1" applyFont="1" applyFill="1" applyAlignment="1">
      <alignment horizontal="center" vertical="center" wrapText="1"/>
      <protection/>
    </xf>
    <xf numFmtId="167" fontId="27" fillId="0" borderId="0" xfId="66" applyNumberFormat="1" applyFont="1" applyFill="1" applyAlignment="1">
      <alignment vertical="center" wrapText="1"/>
      <protection/>
    </xf>
    <xf numFmtId="167" fontId="28" fillId="0" borderId="0" xfId="66" applyNumberFormat="1" applyFont="1" applyFill="1" applyAlignment="1">
      <alignment horizontal="right" vertical="center"/>
      <protection/>
    </xf>
    <xf numFmtId="0" fontId="29" fillId="0" borderId="17" xfId="66" applyFont="1" applyFill="1" applyBorder="1" applyAlignment="1">
      <alignment horizontal="center" vertical="center" wrapText="1"/>
      <protection/>
    </xf>
    <xf numFmtId="0" fontId="29" fillId="0" borderId="18" xfId="66" applyFont="1" applyFill="1" applyBorder="1" applyAlignment="1">
      <alignment horizontal="center" vertical="center" wrapText="1"/>
      <protection/>
    </xf>
    <xf numFmtId="0" fontId="29" fillId="0" borderId="19" xfId="66" applyFont="1" applyFill="1" applyBorder="1" applyAlignment="1">
      <alignment horizontal="center" vertical="center" wrapText="1"/>
      <protection/>
    </xf>
    <xf numFmtId="0" fontId="30" fillId="0" borderId="0" xfId="66" applyFont="1" applyFill="1" applyAlignment="1">
      <alignment horizontal="center" vertical="center" wrapText="1"/>
      <protection/>
    </xf>
    <xf numFmtId="0" fontId="31" fillId="0" borderId="17" xfId="66" applyFont="1" applyFill="1" applyBorder="1" applyAlignment="1">
      <alignment horizontal="center" vertical="center" wrapText="1"/>
      <protection/>
    </xf>
    <xf numFmtId="0" fontId="31" fillId="0" borderId="18" xfId="66" applyFont="1" applyFill="1" applyBorder="1" applyAlignment="1">
      <alignment horizontal="center" vertical="center" wrapText="1"/>
      <protection/>
    </xf>
    <xf numFmtId="0" fontId="31" fillId="0" borderId="19" xfId="66" applyFont="1" applyFill="1" applyBorder="1" applyAlignment="1">
      <alignment horizontal="center" vertical="center" wrapText="1"/>
      <protection/>
    </xf>
    <xf numFmtId="0" fontId="32" fillId="0" borderId="20" xfId="66" applyFont="1" applyFill="1" applyBorder="1" applyAlignment="1">
      <alignment horizontal="center" vertical="center" wrapText="1"/>
      <protection/>
    </xf>
    <xf numFmtId="0" fontId="33" fillId="0" borderId="21" xfId="66" applyFont="1" applyFill="1" applyBorder="1" applyAlignment="1" applyProtection="1">
      <alignment horizontal="left" vertical="center" wrapText="1" indent="1"/>
      <protection locked="0"/>
    </xf>
    <xf numFmtId="167" fontId="32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67" fontId="32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3" xfId="66" applyFont="1" applyFill="1" applyBorder="1" applyAlignment="1">
      <alignment horizontal="center" vertical="center" wrapText="1"/>
      <protection/>
    </xf>
    <xf numFmtId="0" fontId="33" fillId="0" borderId="24" xfId="66" applyFont="1" applyFill="1" applyBorder="1" applyAlignment="1" applyProtection="1">
      <alignment horizontal="left" vertical="center" wrapText="1" indent="1"/>
      <protection locked="0"/>
    </xf>
    <xf numFmtId="167" fontId="32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167" fontId="32" fillId="0" borderId="25" xfId="6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66" applyFont="1" applyFill="1" applyBorder="1" applyAlignment="1" applyProtection="1">
      <alignment horizontal="left" vertical="center" wrapText="1" indent="8"/>
      <protection locked="0"/>
    </xf>
    <xf numFmtId="0" fontId="31" fillId="0" borderId="17" xfId="66" applyFont="1" applyFill="1" applyBorder="1" applyAlignment="1">
      <alignment horizontal="center" vertical="center" wrapText="1"/>
      <protection/>
    </xf>
    <xf numFmtId="0" fontId="29" fillId="0" borderId="26" xfId="66" applyFont="1" applyFill="1" applyBorder="1" applyAlignment="1">
      <alignment vertical="center" wrapText="1"/>
      <protection/>
    </xf>
    <xf numFmtId="167" fontId="31" fillId="0" borderId="26" xfId="66" applyNumberFormat="1" applyFont="1" applyFill="1" applyBorder="1" applyAlignment="1">
      <alignment vertical="center" wrapText="1"/>
      <protection/>
    </xf>
    <xf numFmtId="167" fontId="31" fillId="0" borderId="27" xfId="66" applyNumberFormat="1" applyFont="1" applyFill="1" applyBorder="1" applyAlignment="1">
      <alignment vertical="center" wrapText="1"/>
      <protection/>
    </xf>
    <xf numFmtId="0" fontId="14" fillId="0" borderId="0" xfId="66" applyFill="1" applyAlignment="1">
      <alignment horizontal="right" vertical="center" wrapText="1"/>
      <protection/>
    </xf>
    <xf numFmtId="0" fontId="14" fillId="0" borderId="0" xfId="66" applyFill="1" applyAlignment="1">
      <alignment horizontal="center" vertical="center" wrapText="1"/>
      <protection/>
    </xf>
    <xf numFmtId="0" fontId="14" fillId="0" borderId="0" xfId="67" applyProtection="1">
      <alignment/>
      <protection/>
    </xf>
    <xf numFmtId="0" fontId="35" fillId="0" borderId="0" xfId="67" applyFont="1" applyAlignment="1" applyProtection="1">
      <alignment horizontal="right"/>
      <protection/>
    </xf>
    <xf numFmtId="0" fontId="10" fillId="0" borderId="0" xfId="67" applyFont="1" applyAlignment="1" applyProtection="1">
      <alignment horizontal="center"/>
      <protection/>
    </xf>
    <xf numFmtId="0" fontId="37" fillId="0" borderId="17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center" vertical="center" wrapText="1"/>
      <protection/>
    </xf>
    <xf numFmtId="0" fontId="10" fillId="0" borderId="19" xfId="67" applyFont="1" applyBorder="1" applyAlignment="1" applyProtection="1">
      <alignment horizontal="center" vertical="center" wrapText="1"/>
      <protection/>
    </xf>
    <xf numFmtId="0" fontId="10" fillId="0" borderId="28" xfId="67" applyFont="1" applyBorder="1" applyAlignment="1" applyProtection="1">
      <alignment horizontal="center" vertical="top" wrapText="1"/>
      <protection/>
    </xf>
    <xf numFmtId="0" fontId="13" fillId="0" borderId="15" xfId="67" applyFont="1" applyBorder="1" applyAlignment="1" applyProtection="1">
      <alignment horizontal="left" vertical="top" wrapText="1"/>
      <protection locked="0"/>
    </xf>
    <xf numFmtId="171" fontId="13" fillId="0" borderId="15" xfId="75" applyNumberFormat="1" applyFont="1" applyBorder="1" applyAlignment="1" applyProtection="1">
      <alignment horizontal="center" vertical="center" wrapText="1"/>
      <protection locked="0"/>
    </xf>
    <xf numFmtId="168" fontId="13" fillId="0" borderId="15" xfId="44" applyNumberFormat="1" applyFont="1" applyBorder="1" applyAlignment="1" applyProtection="1">
      <alignment horizontal="center" vertical="center" wrapText="1"/>
      <protection locked="0"/>
    </xf>
    <xf numFmtId="168" fontId="13" fillId="0" borderId="22" xfId="44" applyNumberFormat="1" applyFont="1" applyBorder="1" applyAlignment="1" applyProtection="1">
      <alignment horizontal="center" vertical="top" wrapText="1"/>
      <protection locked="0"/>
    </xf>
    <xf numFmtId="0" fontId="10" fillId="33" borderId="18" xfId="67" applyFont="1" applyFill="1" applyBorder="1" applyAlignment="1" applyProtection="1">
      <alignment horizontal="center" vertical="top" wrapText="1"/>
      <protection/>
    </xf>
    <xf numFmtId="168" fontId="13" fillId="0" borderId="18" xfId="44" applyNumberFormat="1" applyFont="1" applyBorder="1" applyAlignment="1" applyProtection="1">
      <alignment horizontal="center" vertical="center" wrapText="1"/>
      <protection/>
    </xf>
    <xf numFmtId="168" fontId="13" fillId="0" borderId="19" xfId="44" applyNumberFormat="1" applyFont="1" applyBorder="1" applyAlignment="1" applyProtection="1">
      <alignment horizontal="center" vertical="top" wrapText="1"/>
      <protection/>
    </xf>
    <xf numFmtId="0" fontId="14" fillId="0" borderId="0" xfId="67" applyFill="1">
      <alignment/>
      <protection/>
    </xf>
    <xf numFmtId="0" fontId="29" fillId="0" borderId="18" xfId="67" applyFont="1" applyFill="1" applyBorder="1" applyAlignment="1">
      <alignment horizontal="center" vertical="center" wrapText="1"/>
      <protection/>
    </xf>
    <xf numFmtId="0" fontId="29" fillId="0" borderId="29" xfId="67" applyFont="1" applyFill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31" fillId="0" borderId="17" xfId="67" applyFont="1" applyFill="1" applyBorder="1" applyAlignment="1">
      <alignment horizontal="center" vertical="center" wrapText="1"/>
      <protection/>
    </xf>
    <xf numFmtId="0" fontId="31" fillId="0" borderId="18" xfId="67" applyFont="1" applyFill="1" applyBorder="1" applyAlignment="1">
      <alignment horizontal="center" vertical="center" wrapText="1"/>
      <protection/>
    </xf>
    <xf numFmtId="0" fontId="31" fillId="0" borderId="19" xfId="67" applyFont="1" applyFill="1" applyBorder="1" applyAlignment="1">
      <alignment horizontal="center" vertical="center" wrapText="1"/>
      <protection/>
    </xf>
    <xf numFmtId="0" fontId="32" fillId="0" borderId="23" xfId="67" applyFont="1" applyFill="1" applyBorder="1" applyAlignment="1" applyProtection="1">
      <alignment horizontal="center" vertical="center"/>
      <protection/>
    </xf>
    <xf numFmtId="0" fontId="32" fillId="0" borderId="10" xfId="67" applyFont="1" applyFill="1" applyBorder="1" applyAlignment="1" applyProtection="1">
      <alignment vertical="center" wrapText="1"/>
      <protection/>
    </xf>
    <xf numFmtId="167" fontId="32" fillId="0" borderId="10" xfId="67" applyNumberFormat="1" applyFont="1" applyFill="1" applyBorder="1" applyAlignment="1" applyProtection="1">
      <alignment vertical="center"/>
      <protection locked="0"/>
    </xf>
    <xf numFmtId="167" fontId="32" fillId="0" borderId="12" xfId="67" applyNumberFormat="1" applyFont="1" applyFill="1" applyBorder="1" applyAlignment="1" applyProtection="1">
      <alignment vertical="center"/>
      <protection locked="0"/>
    </xf>
    <xf numFmtId="167" fontId="31" fillId="0" borderId="12" xfId="67" applyNumberFormat="1" applyFont="1" applyFill="1" applyBorder="1" applyAlignment="1" applyProtection="1">
      <alignment vertical="center"/>
      <protection/>
    </xf>
    <xf numFmtId="167" fontId="31" fillId="0" borderId="25" xfId="67" applyNumberFormat="1" applyFont="1" applyFill="1" applyBorder="1" applyAlignment="1" applyProtection="1">
      <alignment vertical="center"/>
      <protection/>
    </xf>
    <xf numFmtId="0" fontId="32" fillId="0" borderId="30" xfId="67" applyFont="1" applyFill="1" applyBorder="1" applyAlignment="1" applyProtection="1">
      <alignment horizontal="center" vertical="center"/>
      <protection/>
    </xf>
    <xf numFmtId="0" fontId="32" fillId="0" borderId="14" xfId="67" applyFont="1" applyFill="1" applyBorder="1" applyAlignment="1" applyProtection="1">
      <alignment vertical="center" wrapText="1"/>
      <protection/>
    </xf>
    <xf numFmtId="167" fontId="32" fillId="0" borderId="14" xfId="67" applyNumberFormat="1" applyFont="1" applyFill="1" applyBorder="1" applyAlignment="1" applyProtection="1">
      <alignment vertical="center"/>
      <protection locked="0"/>
    </xf>
    <xf numFmtId="167" fontId="32" fillId="0" borderId="31" xfId="67" applyNumberFormat="1" applyFont="1" applyFill="1" applyBorder="1" applyAlignment="1" applyProtection="1">
      <alignment vertical="center"/>
      <protection locked="0"/>
    </xf>
    <xf numFmtId="0" fontId="32" fillId="0" borderId="32" xfId="67" applyFont="1" applyFill="1" applyBorder="1" applyAlignment="1" applyProtection="1">
      <alignment horizontal="center" vertical="center"/>
      <protection/>
    </xf>
    <xf numFmtId="0" fontId="32" fillId="0" borderId="33" xfId="67" applyFont="1" applyFill="1" applyBorder="1" applyAlignment="1" applyProtection="1">
      <alignment vertical="center" wrapText="1"/>
      <protection/>
    </xf>
    <xf numFmtId="167" fontId="32" fillId="0" borderId="33" xfId="67" applyNumberFormat="1" applyFont="1" applyFill="1" applyBorder="1" applyAlignment="1" applyProtection="1">
      <alignment vertical="center"/>
      <protection locked="0"/>
    </xf>
    <xf numFmtId="167" fontId="32" fillId="0" borderId="34" xfId="67" applyNumberFormat="1" applyFont="1" applyFill="1" applyBorder="1" applyAlignment="1" applyProtection="1">
      <alignment vertical="center"/>
      <protection locked="0"/>
    </xf>
    <xf numFmtId="167" fontId="31" fillId="0" borderId="18" xfId="67" applyNumberFormat="1" applyFont="1" applyFill="1" applyBorder="1" applyAlignment="1" applyProtection="1">
      <alignment vertical="center"/>
      <protection/>
    </xf>
    <xf numFmtId="167" fontId="31" fillId="0" borderId="29" xfId="67" applyNumberFormat="1" applyFont="1" applyFill="1" applyBorder="1" applyAlignment="1" applyProtection="1">
      <alignment vertical="center"/>
      <protection/>
    </xf>
    <xf numFmtId="167" fontId="31" fillId="0" borderId="19" xfId="67" applyNumberFormat="1" applyFont="1" applyFill="1" applyBorder="1" applyAlignment="1" applyProtection="1">
      <alignment vertical="center"/>
      <protection/>
    </xf>
    <xf numFmtId="0" fontId="30" fillId="0" borderId="0" xfId="67" applyFont="1" applyFill="1">
      <alignment/>
      <protection/>
    </xf>
    <xf numFmtId="0" fontId="14" fillId="0" borderId="0" xfId="67" applyFill="1" applyProtection="1">
      <alignment/>
      <protection locked="0"/>
    </xf>
    <xf numFmtId="167" fontId="31" fillId="0" borderId="35" xfId="67" applyNumberFormat="1" applyFont="1" applyFill="1" applyBorder="1" applyAlignment="1" applyProtection="1">
      <alignment vertical="center"/>
      <protection/>
    </xf>
    <xf numFmtId="167" fontId="29" fillId="0" borderId="18" xfId="67" applyNumberFormat="1" applyFont="1" applyFill="1" applyBorder="1" applyAlignment="1" applyProtection="1">
      <alignment vertical="center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>
      <alignment horizontal="center" vertical="center" wrapText="1"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3" fontId="5" fillId="0" borderId="0" xfId="59" applyNumberFormat="1" applyFont="1" applyFill="1">
      <alignment/>
      <protection/>
    </xf>
    <xf numFmtId="0" fontId="39" fillId="0" borderId="0" xfId="65">
      <alignment/>
      <protection/>
    </xf>
    <xf numFmtId="0" fontId="39" fillId="0" borderId="0" xfId="65" applyAlignment="1">
      <alignment horizontal="center"/>
      <protection/>
    </xf>
    <xf numFmtId="0" fontId="6" fillId="0" borderId="10" xfId="65" applyFont="1" applyBorder="1" applyAlignment="1">
      <alignment horizontal="center" vertical="center" wrapText="1"/>
      <protection/>
    </xf>
    <xf numFmtId="3" fontId="6" fillId="0" borderId="10" xfId="65" applyNumberFormat="1" applyFont="1" applyBorder="1" applyAlignment="1">
      <alignment horizontal="center" vertical="center" wrapText="1"/>
      <protection/>
    </xf>
    <xf numFmtId="0" fontId="39" fillId="0" borderId="0" xfId="65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 wrapText="1"/>
      <protection/>
    </xf>
    <xf numFmtId="3" fontId="8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8" fillId="0" borderId="10" xfId="65" applyFont="1" applyBorder="1" applyAlignment="1">
      <alignment horizontal="left" vertical="center" wrapText="1"/>
      <protection/>
    </xf>
    <xf numFmtId="0" fontId="21" fillId="34" borderId="10" xfId="65" applyFont="1" applyFill="1" applyBorder="1" applyAlignment="1">
      <alignment horizontal="center" vertical="top" wrapText="1"/>
      <protection/>
    </xf>
    <xf numFmtId="0" fontId="22" fillId="34" borderId="10" xfId="65" applyFont="1" applyFill="1" applyBorder="1" applyAlignment="1">
      <alignment horizontal="center" vertical="center" wrapText="1"/>
      <protection/>
    </xf>
    <xf numFmtId="0" fontId="21" fillId="0" borderId="0" xfId="62" applyFont="1">
      <alignment/>
      <protection/>
    </xf>
    <xf numFmtId="0" fontId="11" fillId="35" borderId="10" xfId="62" applyFont="1" applyFill="1" applyBorder="1" applyAlignment="1">
      <alignment horizontal="center"/>
      <protection/>
    </xf>
    <xf numFmtId="0" fontId="12" fillId="0" borderId="10" xfId="62" applyFont="1" applyBorder="1">
      <alignment/>
      <protection/>
    </xf>
    <xf numFmtId="0" fontId="12" fillId="0" borderId="12" xfId="62" applyFont="1" applyBorder="1" applyAlignment="1">
      <alignment horizontal="left" vertical="top"/>
      <protection/>
    </xf>
    <xf numFmtId="3" fontId="11" fillId="0" borderId="10" xfId="62" applyNumberFormat="1" applyFont="1" applyBorder="1">
      <alignment/>
      <protection/>
    </xf>
    <xf numFmtId="3" fontId="12" fillId="0" borderId="10" xfId="62" applyNumberFormat="1" applyFont="1" applyBorder="1">
      <alignment/>
      <protection/>
    </xf>
    <xf numFmtId="0" fontId="12" fillId="0" borderId="12" xfId="62" applyFont="1" applyBorder="1" applyAlignment="1">
      <alignment horizontal="left"/>
      <protection/>
    </xf>
    <xf numFmtId="0" fontId="11" fillId="0" borderId="10" xfId="62" applyFont="1" applyBorder="1">
      <alignment/>
      <protection/>
    </xf>
    <xf numFmtId="0" fontId="11" fillId="0" borderId="12" xfId="62" applyFont="1" applyBorder="1" applyAlignment="1">
      <alignment horizontal="left"/>
      <protection/>
    </xf>
    <xf numFmtId="0" fontId="11" fillId="0" borderId="24" xfId="62" applyFont="1" applyBorder="1" applyAlignment="1">
      <alignment horizontal="left"/>
      <protection/>
    </xf>
    <xf numFmtId="0" fontId="12" fillId="0" borderId="0" xfId="62" applyFont="1">
      <alignment/>
      <protection/>
    </xf>
    <xf numFmtId="164" fontId="17" fillId="0" borderId="0" xfId="59" applyNumberFormat="1" applyFont="1" applyFill="1" applyAlignment="1">
      <alignment horizontal="center"/>
      <protection/>
    </xf>
    <xf numFmtId="3" fontId="5" fillId="0" borderId="0" xfId="59" applyNumberFormat="1" applyFont="1" applyFill="1" applyAlignment="1">
      <alignment horizontal="center"/>
      <protection/>
    </xf>
    <xf numFmtId="0" fontId="5" fillId="0" borderId="0" xfId="59" applyFont="1" applyFill="1" applyAlignment="1">
      <alignment horizontal="center"/>
      <protection/>
    </xf>
    <xf numFmtId="0" fontId="10" fillId="0" borderId="12" xfId="59" applyFont="1" applyFill="1" applyBorder="1" applyAlignment="1" quotePrefix="1">
      <alignment horizontal="center" vertical="center"/>
      <protection/>
    </xf>
    <xf numFmtId="0" fontId="10" fillId="0" borderId="24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left" vertical="center"/>
      <protection/>
    </xf>
    <xf numFmtId="0" fontId="11" fillId="0" borderId="11" xfId="59" applyFont="1" applyFill="1" applyBorder="1" applyAlignment="1">
      <alignment horizontal="left" vertical="center"/>
      <protection/>
    </xf>
    <xf numFmtId="0" fontId="11" fillId="0" borderId="24" xfId="59" applyFont="1" applyFill="1" applyBorder="1" applyAlignment="1">
      <alignment horizontal="left" vertical="center"/>
      <protection/>
    </xf>
    <xf numFmtId="3" fontId="10" fillId="0" borderId="12" xfId="59" applyNumberFormat="1" applyFont="1" applyFill="1" applyBorder="1" applyAlignment="1">
      <alignment horizontal="center" vertical="center"/>
      <protection/>
    </xf>
    <xf numFmtId="3" fontId="10" fillId="0" borderId="11" xfId="59" applyNumberFormat="1" applyFont="1" applyFill="1" applyBorder="1" applyAlignment="1">
      <alignment horizontal="center" vertical="center"/>
      <protection/>
    </xf>
    <xf numFmtId="3" fontId="10" fillId="0" borderId="24" xfId="59" applyNumberFormat="1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left" vertical="center" wrapText="1"/>
      <protection/>
    </xf>
    <xf numFmtId="0" fontId="11" fillId="0" borderId="11" xfId="59" applyFont="1" applyFill="1" applyBorder="1" applyAlignment="1">
      <alignment horizontal="left" vertical="center" wrapText="1"/>
      <protection/>
    </xf>
    <xf numFmtId="0" fontId="11" fillId="0" borderId="24" xfId="59" applyFont="1" applyFill="1" applyBorder="1" applyAlignment="1">
      <alignment horizontal="left" vertical="center" wrapText="1"/>
      <protection/>
    </xf>
    <xf numFmtId="0" fontId="10" fillId="0" borderId="24" xfId="59" applyFont="1" applyFill="1" applyBorder="1" applyAlignment="1" quotePrefix="1">
      <alignment horizontal="center" vertical="center"/>
      <protection/>
    </xf>
    <xf numFmtId="3" fontId="10" fillId="0" borderId="10" xfId="59" applyNumberFormat="1" applyFont="1" applyFill="1" applyBorder="1" applyAlignment="1">
      <alignment horizontal="center" vertical="center"/>
      <protection/>
    </xf>
    <xf numFmtId="0" fontId="10" fillId="0" borderId="11" xfId="59" applyFont="1" applyFill="1" applyBorder="1" applyAlignment="1" quotePrefix="1">
      <alignment horizontal="center" vertical="center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24" xfId="59" applyFont="1" applyFill="1" applyBorder="1" applyAlignment="1">
      <alignment horizontal="left" vertical="center" wrapText="1"/>
      <protection/>
    </xf>
    <xf numFmtId="1" fontId="10" fillId="0" borderId="12" xfId="59" applyNumberFormat="1" applyFont="1" applyFill="1" applyBorder="1" applyAlignment="1" quotePrefix="1">
      <alignment horizontal="center" vertical="center"/>
      <protection/>
    </xf>
    <xf numFmtId="1" fontId="10" fillId="0" borderId="24" xfId="59" applyNumberFormat="1" applyFont="1" applyFill="1" applyBorder="1" applyAlignment="1" quotePrefix="1">
      <alignment horizontal="center" vertical="center"/>
      <protection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left" vertical="center"/>
      <protection/>
    </xf>
    <xf numFmtId="0" fontId="10" fillId="0" borderId="12" xfId="59" applyFont="1" applyFill="1" applyBorder="1" applyAlignment="1">
      <alignment vertical="center" wrapText="1"/>
      <protection/>
    </xf>
    <xf numFmtId="0" fontId="10" fillId="0" borderId="11" xfId="59" applyFont="1" applyFill="1" applyBorder="1" applyAlignment="1">
      <alignment vertic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164" fontId="5" fillId="0" borderId="0" xfId="59" applyNumberFormat="1" applyFont="1" applyFill="1" applyBorder="1" applyAlignment="1">
      <alignment horizontal="center"/>
      <protection/>
    </xf>
    <xf numFmtId="0" fontId="7" fillId="0" borderId="13" xfId="59" applyFont="1" applyFill="1" applyBorder="1" applyAlignment="1">
      <alignment horizontal="right"/>
      <protection/>
    </xf>
    <xf numFmtId="0" fontId="6" fillId="0" borderId="13" xfId="59" applyFont="1" applyBorder="1" applyAlignment="1">
      <alignment/>
      <protection/>
    </xf>
    <xf numFmtId="164" fontId="10" fillId="0" borderId="10" xfId="59" applyNumberFormat="1" applyFont="1" applyFill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/>
      <protection/>
    </xf>
    <xf numFmtId="0" fontId="12" fillId="0" borderId="24" xfId="59" applyFont="1" applyBorder="1" applyAlignment="1">
      <alignment horizontal="center" vertical="center"/>
      <protection/>
    </xf>
    <xf numFmtId="164" fontId="10" fillId="0" borderId="24" xfId="59" applyNumberFormat="1" applyFont="1" applyFill="1" applyBorder="1" applyAlignment="1">
      <alignment horizontal="center" vertical="center" wrapText="1"/>
      <protection/>
    </xf>
    <xf numFmtId="3" fontId="7" fillId="0" borderId="12" xfId="59" applyNumberFormat="1" applyFont="1" applyFill="1" applyBorder="1" applyAlignment="1">
      <alignment horizontal="right" vertical="center"/>
      <protection/>
    </xf>
    <xf numFmtId="3" fontId="7" fillId="0" borderId="11" xfId="59" applyNumberFormat="1" applyFont="1" applyFill="1" applyBorder="1" applyAlignment="1">
      <alignment horizontal="right" vertical="center"/>
      <protection/>
    </xf>
    <xf numFmtId="3" fontId="7" fillId="0" borderId="24" xfId="59" applyNumberFormat="1" applyFont="1" applyFill="1" applyBorder="1" applyAlignment="1">
      <alignment horizontal="right" vertical="center"/>
      <protection/>
    </xf>
    <xf numFmtId="3" fontId="5" fillId="0" borderId="12" xfId="59" applyNumberFormat="1" applyFont="1" applyFill="1" applyBorder="1" applyAlignment="1">
      <alignment horizontal="right" vertical="center"/>
      <protection/>
    </xf>
    <xf numFmtId="3" fontId="5" fillId="0" borderId="11" xfId="59" applyNumberFormat="1" applyFont="1" applyFill="1" applyBorder="1" applyAlignment="1">
      <alignment horizontal="right" vertical="center"/>
      <protection/>
    </xf>
    <xf numFmtId="3" fontId="5" fillId="0" borderId="24" xfId="59" applyNumberFormat="1" applyFont="1" applyFill="1" applyBorder="1" applyAlignment="1">
      <alignment horizontal="right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164" fontId="5" fillId="0" borderId="12" xfId="59" applyNumberFormat="1" applyFont="1" applyFill="1" applyBorder="1" applyAlignment="1" quotePrefix="1">
      <alignment horizontal="center" vertical="center"/>
      <protection/>
    </xf>
    <xf numFmtId="164" fontId="5" fillId="0" borderId="24" xfId="59" applyNumberFormat="1" applyFont="1" applyFill="1" applyBorder="1" applyAlignment="1" quotePrefix="1">
      <alignment horizontal="center" vertical="center"/>
      <protection/>
    </xf>
    <xf numFmtId="0" fontId="5" fillId="0" borderId="12" xfId="59" applyFont="1" applyFill="1" applyBorder="1" applyAlignment="1">
      <alignment vertical="center"/>
      <protection/>
    </xf>
    <xf numFmtId="0" fontId="5" fillId="0" borderId="11" xfId="59" applyFont="1" applyFill="1" applyBorder="1" applyAlignment="1">
      <alignment vertical="center"/>
      <protection/>
    </xf>
    <xf numFmtId="165" fontId="5" fillId="0" borderId="10" xfId="59" applyNumberFormat="1" applyFont="1" applyFill="1" applyBorder="1" applyAlignment="1">
      <alignment vertical="center"/>
      <protection/>
    </xf>
    <xf numFmtId="0" fontId="6" fillId="0" borderId="12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164" fontId="7" fillId="0" borderId="12" xfId="59" applyNumberFormat="1" applyFont="1" applyFill="1" applyBorder="1" applyAlignment="1" quotePrefix="1">
      <alignment horizontal="center" vertical="center"/>
      <protection/>
    </xf>
    <xf numFmtId="164" fontId="7" fillId="0" borderId="24" xfId="59" applyNumberFormat="1" applyFont="1" applyFill="1" applyBorder="1" applyAlignment="1" quotePrefix="1">
      <alignment horizontal="center" vertical="center"/>
      <protection/>
    </xf>
    <xf numFmtId="0" fontId="7" fillId="0" borderId="12" xfId="59" applyFont="1" applyFill="1" applyBorder="1" applyAlignment="1">
      <alignment horizontal="left" vertical="center"/>
      <protection/>
    </xf>
    <xf numFmtId="0" fontId="7" fillId="0" borderId="11" xfId="59" applyFont="1" applyFill="1" applyBorder="1" applyAlignment="1">
      <alignment horizontal="left" vertical="center"/>
      <protection/>
    </xf>
    <xf numFmtId="0" fontId="8" fillId="0" borderId="12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left" vertical="center" wrapText="1"/>
      <protection/>
    </xf>
    <xf numFmtId="165" fontId="7" fillId="0" borderId="10" xfId="59" applyNumberFormat="1" applyFont="1" applyFill="1" applyBorder="1" applyAlignment="1">
      <alignment vertical="center"/>
      <protection/>
    </xf>
    <xf numFmtId="165" fontId="7" fillId="0" borderId="12" xfId="59" applyNumberFormat="1" applyFont="1" applyFill="1" applyBorder="1" applyAlignment="1">
      <alignment vertical="center"/>
      <protection/>
    </xf>
    <xf numFmtId="165" fontId="7" fillId="0" borderId="11" xfId="59" applyNumberFormat="1" applyFont="1" applyFill="1" applyBorder="1" applyAlignment="1">
      <alignment vertical="center"/>
      <protection/>
    </xf>
    <xf numFmtId="165" fontId="7" fillId="0" borderId="24" xfId="59" applyNumberFormat="1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horizontal="left" vertical="center"/>
      <protection/>
    </xf>
    <xf numFmtId="0" fontId="5" fillId="0" borderId="11" xfId="59" applyFont="1" applyFill="1" applyBorder="1" applyAlignment="1">
      <alignment horizontal="left" vertical="center"/>
      <protection/>
    </xf>
    <xf numFmtId="166" fontId="5" fillId="0" borderId="12" xfId="59" applyNumberFormat="1" applyFont="1" applyFill="1" applyBorder="1" applyAlignment="1">
      <alignment horizontal="left" vertical="center"/>
      <protection/>
    </xf>
    <xf numFmtId="166" fontId="5" fillId="0" borderId="11" xfId="59" applyNumberFormat="1" applyFont="1" applyFill="1" applyBorder="1" applyAlignment="1">
      <alignment horizontal="left" vertical="center"/>
      <protection/>
    </xf>
    <xf numFmtId="0" fontId="6" fillId="0" borderId="12" xfId="59" applyFont="1" applyFill="1" applyBorder="1" applyAlignment="1">
      <alignment vertical="center"/>
      <protection/>
    </xf>
    <xf numFmtId="0" fontId="6" fillId="0" borderId="11" xfId="59" applyFont="1" applyFill="1" applyBorder="1" applyAlignment="1">
      <alignment vertical="center"/>
      <protection/>
    </xf>
    <xf numFmtId="0" fontId="6" fillId="0" borderId="12" xfId="59" applyFont="1" applyFill="1" applyBorder="1" applyAlignment="1">
      <alignment vertical="center" wrapText="1"/>
      <protection/>
    </xf>
    <xf numFmtId="0" fontId="6" fillId="0" borderId="11" xfId="59" applyFont="1" applyFill="1" applyBorder="1" applyAlignment="1">
      <alignment vertical="center" wrapText="1"/>
      <protection/>
    </xf>
    <xf numFmtId="0" fontId="6" fillId="36" borderId="12" xfId="59" applyFont="1" applyFill="1" applyBorder="1" applyAlignment="1">
      <alignment horizontal="left" vertical="center" wrapText="1"/>
      <protection/>
    </xf>
    <xf numFmtId="0" fontId="6" fillId="36" borderId="11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36" borderId="12" xfId="59" applyFont="1" applyFill="1" applyBorder="1" applyAlignment="1">
      <alignment horizontal="left" vertical="center" wrapText="1"/>
      <protection/>
    </xf>
    <xf numFmtId="0" fontId="5" fillId="36" borderId="11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vertic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165" fontId="5" fillId="0" borderId="12" xfId="59" applyNumberFormat="1" applyFont="1" applyFill="1" applyBorder="1" applyAlignment="1">
      <alignment vertical="center"/>
      <protection/>
    </xf>
    <xf numFmtId="165" fontId="5" fillId="0" borderId="11" xfId="59" applyNumberFormat="1" applyFont="1" applyFill="1" applyBorder="1" applyAlignment="1">
      <alignment vertical="center"/>
      <protection/>
    </xf>
    <xf numFmtId="165" fontId="5" fillId="0" borderId="24" xfId="59" applyNumberFormat="1" applyFont="1" applyFill="1" applyBorder="1" applyAlignment="1">
      <alignment vertical="center"/>
      <protection/>
    </xf>
    <xf numFmtId="0" fontId="5" fillId="0" borderId="12" xfId="59" applyNumberFormat="1" applyFont="1" applyFill="1" applyBorder="1" applyAlignment="1">
      <alignment vertical="center"/>
      <protection/>
    </xf>
    <xf numFmtId="0" fontId="5" fillId="0" borderId="11" xfId="59" applyNumberFormat="1" applyFont="1" applyFill="1" applyBorder="1" applyAlignment="1">
      <alignment vertical="center"/>
      <protection/>
    </xf>
    <xf numFmtId="0" fontId="5" fillId="0" borderId="24" xfId="59" applyNumberFormat="1" applyFont="1" applyFill="1" applyBorder="1" applyAlignment="1">
      <alignment vertical="center"/>
      <protection/>
    </xf>
    <xf numFmtId="164" fontId="17" fillId="0" borderId="0" xfId="59" applyNumberFormat="1" applyFont="1" applyFill="1" applyBorder="1" applyAlignment="1">
      <alignment horizontal="center"/>
      <protection/>
    </xf>
    <xf numFmtId="164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164" fontId="3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Border="1" applyAlignment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0" xfId="64" applyFont="1" applyAlignment="1">
      <alignment horizontal="right"/>
      <protection/>
    </xf>
    <xf numFmtId="0" fontId="6" fillId="0" borderId="0" xfId="64" applyAlignment="1">
      <alignment horizontal="right"/>
      <protection/>
    </xf>
    <xf numFmtId="0" fontId="15" fillId="0" borderId="0" xfId="64" applyFont="1" applyAlignment="1">
      <alignment horizontal="center"/>
      <protection/>
    </xf>
    <xf numFmtId="3" fontId="7" fillId="0" borderId="12" xfId="59" applyNumberFormat="1" applyFont="1" applyFill="1" applyBorder="1" applyAlignment="1">
      <alignment horizontal="center" vertical="center"/>
      <protection/>
    </xf>
    <xf numFmtId="3" fontId="7" fillId="0" borderId="11" xfId="59" applyNumberFormat="1" applyFont="1" applyFill="1" applyBorder="1" applyAlignment="1">
      <alignment horizontal="center" vertical="center"/>
      <protection/>
    </xf>
    <xf numFmtId="3" fontId="7" fillId="0" borderId="24" xfId="59" applyNumberFormat="1" applyFont="1" applyFill="1" applyBorder="1" applyAlignment="1">
      <alignment horizontal="center" vertical="center"/>
      <protection/>
    </xf>
    <xf numFmtId="3" fontId="5" fillId="0" borderId="12" xfId="59" applyNumberFormat="1" applyFont="1" applyFill="1" applyBorder="1" applyAlignment="1">
      <alignment horizontal="center" vertical="center"/>
      <protection/>
    </xf>
    <xf numFmtId="3" fontId="5" fillId="0" borderId="11" xfId="59" applyNumberFormat="1" applyFont="1" applyFill="1" applyBorder="1" applyAlignment="1">
      <alignment horizontal="center" vertical="center"/>
      <protection/>
    </xf>
    <xf numFmtId="3" fontId="5" fillId="0" borderId="24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 quotePrefix="1">
      <alignment horizontal="center" vertic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center" vertical="center"/>
      <protection/>
    </xf>
    <xf numFmtId="0" fontId="5" fillId="0" borderId="24" xfId="59" applyFont="1" applyFill="1" applyBorder="1" applyAlignment="1">
      <alignment horizontal="left" vertical="center"/>
      <protection/>
    </xf>
    <xf numFmtId="0" fontId="5" fillId="0" borderId="12" xfId="59" applyFont="1" applyFill="1" applyBorder="1" applyAlignment="1" quotePrefix="1">
      <alignment horizontal="center" vertical="center"/>
      <protection/>
    </xf>
    <xf numFmtId="0" fontId="5" fillId="0" borderId="24" xfId="59" applyFont="1" applyFill="1" applyBorder="1" applyAlignment="1">
      <alignment horizontal="center" vertical="center"/>
      <protection/>
    </xf>
    <xf numFmtId="0" fontId="5" fillId="0" borderId="24" xfId="59" applyFont="1" applyFill="1" applyBorder="1" applyAlignment="1" quotePrefix="1">
      <alignment horizontal="center" vertical="center"/>
      <protection/>
    </xf>
    <xf numFmtId="0" fontId="5" fillId="0" borderId="24" xfId="59" applyFont="1" applyFill="1" applyBorder="1" applyAlignment="1">
      <alignment horizontal="left" vertical="center" wrapText="1"/>
      <protection/>
    </xf>
    <xf numFmtId="0" fontId="6" fillId="0" borderId="24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 quotePrefix="1">
      <alignment horizontal="center" vertical="center"/>
      <protection/>
    </xf>
    <xf numFmtId="0" fontId="7" fillId="0" borderId="24" xfId="59" applyFont="1" applyFill="1" applyBorder="1" applyAlignment="1" quotePrefix="1">
      <alignment horizontal="center" vertical="center"/>
      <protection/>
    </xf>
    <xf numFmtId="0" fontId="8" fillId="0" borderId="24" xfId="59" applyFont="1" applyFill="1" applyBorder="1" applyAlignment="1">
      <alignment horizontal="left" vertical="center" wrapText="1"/>
      <protection/>
    </xf>
    <xf numFmtId="0" fontId="7" fillId="0" borderId="24" xfId="59" applyFont="1" applyFill="1" applyBorder="1" applyAlignment="1">
      <alignment horizontal="left" vertical="center"/>
      <protection/>
    </xf>
    <xf numFmtId="0" fontId="7" fillId="0" borderId="24" xfId="59" applyFont="1" applyFill="1" applyBorder="1" applyAlignment="1">
      <alignment horizontal="left" vertical="center" wrapText="1"/>
      <protection/>
    </xf>
    <xf numFmtId="0" fontId="7" fillId="0" borderId="24" xfId="59" applyFont="1" applyFill="1" applyBorder="1" applyAlignment="1">
      <alignment horizontal="center" vertical="center"/>
      <protection/>
    </xf>
    <xf numFmtId="0" fontId="5" fillId="0" borderId="24" xfId="59" applyFont="1" applyFill="1" applyBorder="1" applyAlignment="1">
      <alignment vertical="center" wrapText="1"/>
      <protection/>
    </xf>
    <xf numFmtId="0" fontId="6" fillId="0" borderId="0" xfId="59" applyFont="1" applyBorder="1" applyAlignment="1">
      <alignment/>
      <protection/>
    </xf>
    <xf numFmtId="3" fontId="5" fillId="0" borderId="12" xfId="59" applyNumberFormat="1" applyFont="1" applyFill="1" applyBorder="1" applyAlignment="1">
      <alignment horizontal="center" vertical="center" wrapText="1"/>
      <protection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3" fontId="5" fillId="0" borderId="24" xfId="59" applyNumberFormat="1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 quotePrefix="1">
      <alignment horizontal="center" vertical="center" wrapText="1"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38" fillId="0" borderId="11" xfId="59" applyFont="1" applyBorder="1" applyAlignment="1">
      <alignment horizontal="center" vertical="center" wrapText="1"/>
      <protection/>
    </xf>
    <xf numFmtId="0" fontId="38" fillId="0" borderId="24" xfId="59" applyFont="1" applyBorder="1" applyAlignment="1">
      <alignment horizontal="center" vertical="center" wrapText="1"/>
      <protection/>
    </xf>
    <xf numFmtId="0" fontId="25" fillId="0" borderId="0" xfId="66" applyFont="1" applyFill="1" applyAlignment="1">
      <alignment horizontal="center" vertical="center" wrapText="1"/>
      <protection/>
    </xf>
    <xf numFmtId="0" fontId="26" fillId="0" borderId="0" xfId="66" applyFont="1" applyFill="1" applyAlignment="1">
      <alignment horizontal="center" vertical="center" wrapText="1"/>
      <protection/>
    </xf>
    <xf numFmtId="0" fontId="32" fillId="0" borderId="36" xfId="66" applyFont="1" applyFill="1" applyBorder="1" applyAlignment="1">
      <alignment horizontal="justify" vertical="center" wrapText="1"/>
      <protection/>
    </xf>
    <xf numFmtId="0" fontId="34" fillId="0" borderId="0" xfId="67" applyFont="1" applyAlignment="1" applyProtection="1">
      <alignment horizontal="right"/>
      <protection locked="0"/>
    </xf>
    <xf numFmtId="0" fontId="36" fillId="0" borderId="0" xfId="67" applyFont="1" applyAlignment="1" applyProtection="1">
      <alignment horizontal="center" vertical="center" wrapText="1"/>
      <protection locked="0"/>
    </xf>
    <xf numFmtId="0" fontId="10" fillId="0" borderId="17" xfId="67" applyFont="1" applyBorder="1" applyAlignment="1" applyProtection="1">
      <alignment wrapText="1"/>
      <protection/>
    </xf>
    <xf numFmtId="0" fontId="10" fillId="0" borderId="18" xfId="67" applyFont="1" applyBorder="1" applyAlignment="1" applyProtection="1">
      <alignment wrapText="1"/>
      <protection/>
    </xf>
    <xf numFmtId="0" fontId="30" fillId="0" borderId="37" xfId="67" applyFont="1" applyFill="1" applyBorder="1" applyAlignment="1" applyProtection="1">
      <alignment horizontal="left" vertical="center"/>
      <protection/>
    </xf>
    <xf numFmtId="0" fontId="30" fillId="0" borderId="38" xfId="67" applyFont="1" applyFill="1" applyBorder="1" applyAlignment="1" applyProtection="1">
      <alignment horizontal="left" vertical="center"/>
      <protection/>
    </xf>
    <xf numFmtId="0" fontId="26" fillId="0" borderId="0" xfId="67" applyFont="1" applyFill="1" applyAlignment="1">
      <alignment horizontal="center" wrapText="1"/>
      <protection/>
    </xf>
    <xf numFmtId="0" fontId="26" fillId="0" borderId="0" xfId="67" applyFont="1" applyFill="1" applyAlignment="1">
      <alignment horizontal="center"/>
      <protection/>
    </xf>
    <xf numFmtId="0" fontId="28" fillId="0" borderId="39" xfId="67" applyFont="1" applyFill="1" applyBorder="1" applyAlignment="1">
      <alignment horizontal="right"/>
      <protection/>
    </xf>
    <xf numFmtId="0" fontId="29" fillId="0" borderId="40" xfId="67" applyFont="1" applyFill="1" applyBorder="1" applyAlignment="1">
      <alignment horizontal="center" vertical="center" wrapText="1"/>
      <protection/>
    </xf>
    <xf numFmtId="0" fontId="29" fillId="0" borderId="41" xfId="67" applyFont="1" applyFill="1" applyBorder="1" applyAlignment="1">
      <alignment horizontal="center" vertical="center" wrapText="1"/>
      <protection/>
    </xf>
    <xf numFmtId="0" fontId="29" fillId="0" borderId="42" xfId="67" applyFont="1" applyFill="1" applyBorder="1" applyAlignment="1">
      <alignment horizontal="center" vertical="center" wrapText="1"/>
      <protection/>
    </xf>
    <xf numFmtId="0" fontId="29" fillId="0" borderId="26" xfId="67" applyFont="1" applyFill="1" applyBorder="1" applyAlignment="1">
      <alignment horizontal="center" vertical="center" wrapText="1"/>
      <protection/>
    </xf>
    <xf numFmtId="0" fontId="29" fillId="0" borderId="36" xfId="67" applyFont="1" applyFill="1" applyBorder="1" applyAlignment="1">
      <alignment horizontal="center" vertical="center" wrapText="1"/>
      <protection/>
    </xf>
    <xf numFmtId="0" fontId="29" fillId="0" borderId="39" xfId="67" applyFont="1" applyFill="1" applyBorder="1" applyAlignment="1">
      <alignment horizontal="center" vertical="center" wrapText="1"/>
      <protection/>
    </xf>
    <xf numFmtId="0" fontId="29" fillId="0" borderId="29" xfId="67" applyFont="1" applyFill="1" applyBorder="1" applyAlignment="1">
      <alignment horizontal="center"/>
      <protection/>
    </xf>
    <xf numFmtId="0" fontId="29" fillId="0" borderId="43" xfId="67" applyFont="1" applyFill="1" applyBorder="1" applyAlignment="1">
      <alignment horizontal="center"/>
      <protection/>
    </xf>
    <xf numFmtId="0" fontId="29" fillId="0" borderId="44" xfId="67" applyFont="1" applyFill="1" applyBorder="1" applyAlignment="1">
      <alignment horizontal="center" vertical="center" wrapText="1"/>
      <protection/>
    </xf>
    <xf numFmtId="0" fontId="29" fillId="0" borderId="27" xfId="67" applyFont="1" applyFill="1" applyBorder="1" applyAlignment="1">
      <alignment horizontal="center" vertical="center" wrapText="1"/>
      <protection/>
    </xf>
    <xf numFmtId="0" fontId="29" fillId="0" borderId="40" xfId="67" applyFont="1" applyFill="1" applyBorder="1" applyAlignment="1">
      <alignment horizontal="left" vertical="center" wrapText="1"/>
      <protection/>
    </xf>
    <xf numFmtId="0" fontId="29" fillId="0" borderId="36" xfId="67" applyFont="1" applyFill="1" applyBorder="1" applyAlignment="1">
      <alignment horizontal="left" vertical="center" wrapText="1"/>
      <protection/>
    </xf>
    <xf numFmtId="0" fontId="29" fillId="0" borderId="45" xfId="67" applyFont="1" applyFill="1" applyBorder="1" applyAlignment="1">
      <alignment horizontal="left" vertical="center" wrapText="1"/>
      <protection/>
    </xf>
    <xf numFmtId="0" fontId="31" fillId="0" borderId="37" xfId="67" applyFont="1" applyFill="1" applyBorder="1" applyAlignment="1" applyProtection="1">
      <alignment horizontal="left" vertical="center"/>
      <protection/>
    </xf>
    <xf numFmtId="0" fontId="31" fillId="0" borderId="38" xfId="67" applyFont="1" applyFill="1" applyBorder="1" applyAlignment="1" applyProtection="1">
      <alignment horizontal="left" vertical="center"/>
      <protection/>
    </xf>
    <xf numFmtId="0" fontId="29" fillId="0" borderId="40" xfId="67" applyFont="1" applyFill="1" applyBorder="1" applyAlignment="1" applyProtection="1">
      <alignment horizontal="left" vertical="center" wrapText="1"/>
      <protection/>
    </xf>
    <xf numFmtId="0" fontId="29" fillId="0" borderId="36" xfId="67" applyFont="1" applyFill="1" applyBorder="1" applyAlignment="1" applyProtection="1">
      <alignment horizontal="left" vertical="center" wrapText="1"/>
      <protection/>
    </xf>
    <xf numFmtId="0" fontId="29" fillId="0" borderId="45" xfId="67" applyFont="1" applyFill="1" applyBorder="1" applyAlignment="1" applyProtection="1">
      <alignment horizontal="left" vertical="center" wrapText="1"/>
      <protection/>
    </xf>
    <xf numFmtId="0" fontId="21" fillId="37" borderId="0" xfId="65" applyFont="1" applyFill="1" applyAlignment="1">
      <alignment horizontal="center" vertical="top" wrapText="1"/>
      <protection/>
    </xf>
    <xf numFmtId="0" fontId="39" fillId="37" borderId="0" xfId="65" applyFill="1">
      <alignment/>
      <protection/>
    </xf>
    <xf numFmtId="0" fontId="11" fillId="35" borderId="12" xfId="62" applyFont="1" applyFill="1" applyBorder="1" applyAlignment="1">
      <alignment horizontal="center"/>
      <protection/>
    </xf>
    <xf numFmtId="0" fontId="11" fillId="35" borderId="24" xfId="62" applyFont="1" applyFill="1" applyBorder="1" applyAlignment="1">
      <alignment horizontal="center"/>
      <protection/>
    </xf>
    <xf numFmtId="0" fontId="11" fillId="0" borderId="12" xfId="62" applyFont="1" applyBorder="1" applyAlignment="1">
      <alignment horizontal="left"/>
      <protection/>
    </xf>
    <xf numFmtId="0" fontId="11" fillId="0" borderId="24" xfId="62" applyFont="1" applyBorder="1" applyAlignment="1">
      <alignment horizontal="left"/>
      <protection/>
    </xf>
    <xf numFmtId="0" fontId="12" fillId="0" borderId="12" xfId="62" applyFont="1" applyBorder="1" applyAlignment="1">
      <alignment horizontal="center"/>
      <protection/>
    </xf>
    <xf numFmtId="0" fontId="12" fillId="0" borderId="24" xfId="62" applyFont="1" applyBorder="1" applyAlignment="1">
      <alignment horizontal="center"/>
      <protection/>
    </xf>
    <xf numFmtId="0" fontId="12" fillId="0" borderId="12" xfId="62" applyFont="1" applyBorder="1" applyAlignment="1">
      <alignment horizontal="left"/>
      <protection/>
    </xf>
    <xf numFmtId="0" fontId="12" fillId="0" borderId="24" xfId="62" applyFont="1" applyBorder="1" applyAlignment="1">
      <alignment horizontal="left"/>
      <protection/>
    </xf>
    <xf numFmtId="0" fontId="15" fillId="0" borderId="0" xfId="62" applyFont="1" applyAlignment="1">
      <alignment horizontal="center"/>
      <protection/>
    </xf>
    <xf numFmtId="0" fontId="15" fillId="0" borderId="0" xfId="63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40" fillId="35" borderId="14" xfId="62" applyFont="1" applyFill="1" applyBorder="1" applyAlignment="1">
      <alignment horizontal="center"/>
      <protection/>
    </xf>
    <xf numFmtId="0" fontId="40" fillId="35" borderId="16" xfId="62" applyFont="1" applyFill="1" applyBorder="1" applyAlignment="1">
      <alignment horizontal="center"/>
      <protection/>
    </xf>
    <xf numFmtId="0" fontId="40" fillId="35" borderId="15" xfId="62" applyFont="1" applyFill="1" applyBorder="1" applyAlignment="1">
      <alignment horizontal="center"/>
      <protection/>
    </xf>
    <xf numFmtId="0" fontId="11" fillId="35" borderId="14" xfId="62" applyFont="1" applyFill="1" applyBorder="1" applyAlignment="1">
      <alignment horizontal="center" vertical="center"/>
      <protection/>
    </xf>
    <xf numFmtId="0" fontId="11" fillId="35" borderId="16" xfId="62" applyFont="1" applyFill="1" applyBorder="1" applyAlignment="1">
      <alignment horizontal="center" vertical="center"/>
      <protection/>
    </xf>
    <xf numFmtId="0" fontId="11" fillId="35" borderId="15" xfId="62" applyFont="1" applyFill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3 3" xfId="63"/>
    <cellStyle name="Normál 4" xfId="64"/>
    <cellStyle name="Normál 5" xfId="65"/>
    <cellStyle name="Normál_KVIREND" xfId="66"/>
    <cellStyle name="Normál_ZARSZREND13-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view="pageBreakPreview" zoomScaleSheetLayoutView="100" zoomScalePageLayoutView="0" workbookViewId="0" topLeftCell="A1">
      <selection activeCell="BP21" sqref="BP21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6.00390625" style="1" customWidth="1"/>
    <col min="33" max="34" width="11.8515625" style="1" customWidth="1"/>
    <col min="35" max="58" width="2.7109375" style="1" customWidth="1"/>
    <col min="59" max="59" width="1.57421875" style="1" customWidth="1"/>
    <col min="60" max="62" width="2.7109375" style="1" hidden="1" customWidth="1"/>
    <col min="63" max="63" width="2.7109375" style="6" customWidth="1"/>
    <col min="64" max="65" width="2.7109375" style="1" customWidth="1"/>
    <col min="66" max="66" width="5.7109375" style="1" customWidth="1"/>
    <col min="67" max="68" width="12.28125" style="1" customWidth="1"/>
    <col min="69" max="213" width="9.140625" style="1" customWidth="1"/>
    <col min="214" max="16384" width="2.7109375" style="1" customWidth="1"/>
  </cols>
  <sheetData>
    <row r="1" spans="1:67" ht="35.25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</row>
    <row r="2" spans="1:67" ht="35.25" customHeight="1">
      <c r="A2" s="156" t="s">
        <v>446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</row>
    <row r="3" spans="1:66" ht="33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</row>
    <row r="4" spans="1:66" ht="15.7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51"/>
      <c r="AH4" s="51"/>
      <c r="AI4" s="186" t="s">
        <v>1</v>
      </c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</row>
    <row r="5" spans="1:68" ht="65.25" customHeight="1">
      <c r="A5" s="188" t="s">
        <v>2</v>
      </c>
      <c r="B5" s="184"/>
      <c r="C5" s="182" t="s">
        <v>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4" t="s">
        <v>447</v>
      </c>
      <c r="AD5" s="183"/>
      <c r="AE5" s="183"/>
      <c r="AF5" s="183"/>
      <c r="AG5" s="57" t="s">
        <v>454</v>
      </c>
      <c r="AH5" s="25" t="s">
        <v>455</v>
      </c>
      <c r="AI5" s="192" t="s">
        <v>2</v>
      </c>
      <c r="AJ5" s="184"/>
      <c r="AK5" s="182" t="s">
        <v>3</v>
      </c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9" t="s">
        <v>447</v>
      </c>
      <c r="BL5" s="190"/>
      <c r="BM5" s="190"/>
      <c r="BN5" s="191"/>
      <c r="BO5" s="52" t="s">
        <v>454</v>
      </c>
      <c r="BP5" s="52" t="s">
        <v>456</v>
      </c>
    </row>
    <row r="6" spans="1:68" s="2" customFormat="1" ht="19.5" customHeight="1">
      <c r="A6" s="176">
        <v>1</v>
      </c>
      <c r="B6" s="177"/>
      <c r="C6" s="180" t="s">
        <v>395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64">
        <v>31320</v>
      </c>
      <c r="AD6" s="165"/>
      <c r="AE6" s="165"/>
      <c r="AF6" s="166"/>
      <c r="AG6" s="49">
        <v>38309</v>
      </c>
      <c r="AH6" s="48">
        <v>38047</v>
      </c>
      <c r="AI6" s="172">
        <v>1</v>
      </c>
      <c r="AJ6" s="160"/>
      <c r="AK6" s="173" t="s">
        <v>403</v>
      </c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5"/>
      <c r="BK6" s="164">
        <v>54460</v>
      </c>
      <c r="BL6" s="165"/>
      <c r="BM6" s="165"/>
      <c r="BN6" s="166"/>
      <c r="BO6" s="53">
        <v>65363</v>
      </c>
      <c r="BP6" s="53">
        <v>66337</v>
      </c>
    </row>
    <row r="7" spans="1:68" ht="19.5" customHeight="1">
      <c r="A7" s="176">
        <v>2</v>
      </c>
      <c r="B7" s="177"/>
      <c r="C7" s="173" t="s">
        <v>396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64">
        <v>3035</v>
      </c>
      <c r="AD7" s="165"/>
      <c r="AE7" s="165"/>
      <c r="AF7" s="166"/>
      <c r="AG7" s="49">
        <v>3055</v>
      </c>
      <c r="AH7" s="48">
        <v>2558</v>
      </c>
      <c r="AI7" s="172">
        <v>2</v>
      </c>
      <c r="AJ7" s="160"/>
      <c r="AK7" s="173" t="s">
        <v>404</v>
      </c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5"/>
      <c r="BK7" s="164"/>
      <c r="BL7" s="165"/>
      <c r="BM7" s="165"/>
      <c r="BN7" s="166"/>
      <c r="BO7" s="53"/>
      <c r="BP7" s="53"/>
    </row>
    <row r="8" spans="1:68" ht="19.5" customHeight="1">
      <c r="A8" s="176">
        <v>3</v>
      </c>
      <c r="B8" s="177"/>
      <c r="C8" s="180" t="s">
        <v>418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64">
        <f>SUM(AC6:AF7)</f>
        <v>34355</v>
      </c>
      <c r="AD8" s="165"/>
      <c r="AE8" s="165"/>
      <c r="AF8" s="166"/>
      <c r="AG8" s="49">
        <f>SUM(AG6:AG7)</f>
        <v>41364</v>
      </c>
      <c r="AH8" s="48">
        <f>SUM(AH6:AH7)</f>
        <v>40605</v>
      </c>
      <c r="AI8" s="172">
        <v>3</v>
      </c>
      <c r="AJ8" s="160"/>
      <c r="AK8" s="173" t="s">
        <v>405</v>
      </c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5"/>
      <c r="BK8" s="164">
        <v>3106</v>
      </c>
      <c r="BL8" s="165"/>
      <c r="BM8" s="165"/>
      <c r="BN8" s="166"/>
      <c r="BO8" s="53">
        <v>3106</v>
      </c>
      <c r="BP8" s="53">
        <v>2548</v>
      </c>
    </row>
    <row r="9" spans="1:68" s="3" customFormat="1" ht="33" customHeight="1">
      <c r="A9" s="176">
        <v>4</v>
      </c>
      <c r="B9" s="177"/>
      <c r="C9" s="173" t="s">
        <v>64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64">
        <v>5360</v>
      </c>
      <c r="AD9" s="165"/>
      <c r="AE9" s="165"/>
      <c r="AF9" s="166"/>
      <c r="AG9" s="49">
        <v>6322</v>
      </c>
      <c r="AH9" s="48">
        <v>6216</v>
      </c>
      <c r="AI9" s="172">
        <v>4</v>
      </c>
      <c r="AJ9" s="160"/>
      <c r="AK9" s="167" t="s">
        <v>406</v>
      </c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64">
        <v>166</v>
      </c>
      <c r="BL9" s="165"/>
      <c r="BM9" s="165"/>
      <c r="BN9" s="166"/>
      <c r="BO9" s="53">
        <v>724</v>
      </c>
      <c r="BP9" s="53">
        <v>1704</v>
      </c>
    </row>
    <row r="10" spans="1:68" ht="27.75" customHeight="1">
      <c r="A10" s="176">
        <v>5</v>
      </c>
      <c r="B10" s="177"/>
      <c r="C10" s="173" t="s">
        <v>397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64">
        <v>12480</v>
      </c>
      <c r="AD10" s="165"/>
      <c r="AE10" s="165"/>
      <c r="AF10" s="166"/>
      <c r="AG10" s="49">
        <v>10992</v>
      </c>
      <c r="AH10" s="48">
        <v>10750</v>
      </c>
      <c r="AI10" s="172">
        <v>5</v>
      </c>
      <c r="AJ10" s="160"/>
      <c r="AK10" s="173" t="s">
        <v>407</v>
      </c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5"/>
      <c r="BK10" s="164"/>
      <c r="BL10" s="165"/>
      <c r="BM10" s="165"/>
      <c r="BN10" s="166"/>
      <c r="BO10" s="53"/>
      <c r="BP10" s="53"/>
    </row>
    <row r="11" spans="1:68" ht="19.5" customHeight="1">
      <c r="A11" s="176">
        <v>6</v>
      </c>
      <c r="B11" s="177"/>
      <c r="C11" s="167" t="s">
        <v>398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4">
        <v>4227</v>
      </c>
      <c r="AD11" s="165"/>
      <c r="AE11" s="165"/>
      <c r="AF11" s="166"/>
      <c r="AG11" s="49">
        <v>5626</v>
      </c>
      <c r="AH11" s="48">
        <v>5626</v>
      </c>
      <c r="AI11" s="172">
        <v>6</v>
      </c>
      <c r="AJ11" s="160"/>
      <c r="AK11" s="173" t="s">
        <v>408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5"/>
      <c r="BK11" s="164">
        <v>100</v>
      </c>
      <c r="BL11" s="165"/>
      <c r="BM11" s="165"/>
      <c r="BN11" s="166"/>
      <c r="BO11" s="53">
        <v>100</v>
      </c>
      <c r="BP11" s="53">
        <v>83</v>
      </c>
    </row>
    <row r="12" spans="1:68" ht="19.5" customHeight="1">
      <c r="A12" s="176">
        <v>7</v>
      </c>
      <c r="B12" s="177"/>
      <c r="C12" s="167" t="s">
        <v>399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4">
        <v>4286</v>
      </c>
      <c r="AD12" s="165"/>
      <c r="AE12" s="165"/>
      <c r="AF12" s="166"/>
      <c r="AG12" s="49">
        <v>10063</v>
      </c>
      <c r="AH12" s="48">
        <v>2887</v>
      </c>
      <c r="AI12" s="172">
        <v>7</v>
      </c>
      <c r="AJ12" s="160"/>
      <c r="AK12" s="173" t="s">
        <v>425</v>
      </c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5"/>
      <c r="BK12" s="164">
        <v>100</v>
      </c>
      <c r="BL12" s="165"/>
      <c r="BM12" s="165"/>
      <c r="BN12" s="166"/>
      <c r="BO12" s="53">
        <v>100</v>
      </c>
      <c r="BP12" s="53">
        <v>186</v>
      </c>
    </row>
    <row r="13" spans="1:68" s="3" customFormat="1" ht="19.5" customHeight="1">
      <c r="A13" s="176">
        <v>8</v>
      </c>
      <c r="B13" s="177"/>
      <c r="C13" s="178" t="s">
        <v>400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64">
        <v>2796</v>
      </c>
      <c r="AD13" s="165"/>
      <c r="AE13" s="165"/>
      <c r="AF13" s="166"/>
      <c r="AG13" s="49">
        <v>2729</v>
      </c>
      <c r="AH13" s="48">
        <v>2729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3"/>
      <c r="BL13" s="13"/>
      <c r="BM13" s="13"/>
      <c r="BN13" s="13"/>
      <c r="BO13" s="54"/>
      <c r="BP13" s="54"/>
    </row>
    <row r="14" spans="1:68" s="3" customFormat="1" ht="19.5" customHeight="1">
      <c r="A14" s="176">
        <v>9</v>
      </c>
      <c r="B14" s="177"/>
      <c r="C14" s="167" t="s">
        <v>401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4"/>
      <c r="AD14" s="165"/>
      <c r="AE14" s="165"/>
      <c r="AF14" s="166"/>
      <c r="AG14" s="49">
        <v>224</v>
      </c>
      <c r="AH14" s="48">
        <v>224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3"/>
      <c r="BL14" s="13"/>
      <c r="BM14" s="13"/>
      <c r="BN14" s="13"/>
      <c r="BO14" s="56"/>
      <c r="BP14" s="56"/>
    </row>
    <row r="15" spans="1:68" ht="19.5" customHeight="1">
      <c r="A15" s="176">
        <v>10</v>
      </c>
      <c r="B15" s="177"/>
      <c r="C15" s="167" t="s">
        <v>402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4"/>
      <c r="AD15" s="165"/>
      <c r="AE15" s="165"/>
      <c r="AF15" s="166"/>
      <c r="AG15" s="49"/>
      <c r="AH15" s="4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3"/>
      <c r="BL15" s="13"/>
      <c r="BM15" s="13"/>
      <c r="BN15" s="13"/>
      <c r="BO15" s="56"/>
      <c r="BP15" s="56"/>
    </row>
    <row r="16" spans="1:68" s="3" customFormat="1" ht="19.5" customHeight="1">
      <c r="A16" s="176">
        <v>11</v>
      </c>
      <c r="B16" s="177"/>
      <c r="C16" s="178" t="s">
        <v>419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64">
        <f>SUM(AC8:AF15)</f>
        <v>63504</v>
      </c>
      <c r="AD16" s="165"/>
      <c r="AE16" s="165"/>
      <c r="AF16" s="166"/>
      <c r="AG16" s="49">
        <f>SUM(AG8:AG15)</f>
        <v>77320</v>
      </c>
      <c r="AH16" s="48">
        <f>SUM(AH8:AH15)</f>
        <v>69037</v>
      </c>
      <c r="AI16" s="172">
        <v>8</v>
      </c>
      <c r="AJ16" s="160"/>
      <c r="AK16" s="167" t="s">
        <v>423</v>
      </c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9"/>
      <c r="BK16" s="164">
        <f>SUM(BK6:BN15)</f>
        <v>57932</v>
      </c>
      <c r="BL16" s="165"/>
      <c r="BM16" s="165"/>
      <c r="BN16" s="166"/>
      <c r="BO16" s="55">
        <f>SUM(BO6:BO15)</f>
        <v>69393</v>
      </c>
      <c r="BP16" s="55">
        <f>SUM(BP6:BP15)</f>
        <v>70858</v>
      </c>
    </row>
    <row r="17" spans="1:68" s="9" customFormat="1" ht="19.5" customHeight="1">
      <c r="A17" s="159">
        <v>12</v>
      </c>
      <c r="B17" s="170"/>
      <c r="C17" s="167" t="s">
        <v>409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9"/>
      <c r="AC17" s="171"/>
      <c r="AD17" s="171"/>
      <c r="AE17" s="171"/>
      <c r="AF17" s="171"/>
      <c r="AG17" s="49">
        <v>1000</v>
      </c>
      <c r="AH17" s="48">
        <v>652</v>
      </c>
      <c r="AI17" s="172">
        <v>9</v>
      </c>
      <c r="AJ17" s="160"/>
      <c r="AK17" s="167" t="s">
        <v>413</v>
      </c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9"/>
      <c r="BK17" s="164"/>
      <c r="BL17" s="165"/>
      <c r="BM17" s="165"/>
      <c r="BN17" s="166"/>
      <c r="BO17" s="53">
        <v>1000</v>
      </c>
      <c r="BP17" s="53">
        <v>652</v>
      </c>
    </row>
    <row r="18" spans="1:68" s="9" customFormat="1" ht="19.5" customHeight="1">
      <c r="A18" s="159">
        <v>13</v>
      </c>
      <c r="B18" s="170"/>
      <c r="C18" s="161" t="s">
        <v>410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3"/>
      <c r="AC18" s="171"/>
      <c r="AD18" s="171"/>
      <c r="AE18" s="171"/>
      <c r="AF18" s="171"/>
      <c r="AG18" s="50"/>
      <c r="AH18" s="48"/>
      <c r="AI18" s="172">
        <v>10</v>
      </c>
      <c r="AJ18" s="160"/>
      <c r="AK18" s="161" t="s">
        <v>414</v>
      </c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3"/>
      <c r="BK18" s="164"/>
      <c r="BL18" s="165"/>
      <c r="BM18" s="165"/>
      <c r="BN18" s="166"/>
      <c r="BO18" s="53"/>
      <c r="BP18" s="53"/>
    </row>
    <row r="19" spans="1:68" s="9" customFormat="1" ht="19.5" customHeight="1">
      <c r="A19" s="159">
        <v>14</v>
      </c>
      <c r="B19" s="170"/>
      <c r="C19" s="161" t="s">
        <v>411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71"/>
      <c r="AD19" s="171"/>
      <c r="AE19" s="171"/>
      <c r="AF19" s="171"/>
      <c r="AG19" s="50">
        <v>644</v>
      </c>
      <c r="AH19" s="48">
        <v>644</v>
      </c>
      <c r="AI19" s="172">
        <v>11</v>
      </c>
      <c r="AJ19" s="160"/>
      <c r="AK19" s="173" t="s">
        <v>415</v>
      </c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5"/>
      <c r="BK19" s="164">
        <v>5572</v>
      </c>
      <c r="BL19" s="165"/>
      <c r="BM19" s="165"/>
      <c r="BN19" s="166"/>
      <c r="BO19" s="53">
        <v>7799</v>
      </c>
      <c r="BP19" s="53">
        <v>7799</v>
      </c>
    </row>
    <row r="20" spans="1:68" s="9" customFormat="1" ht="19.5" customHeight="1">
      <c r="A20" s="159">
        <v>15</v>
      </c>
      <c r="B20" s="170"/>
      <c r="C20" s="161" t="s">
        <v>412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  <c r="AC20" s="171"/>
      <c r="AD20" s="171"/>
      <c r="AE20" s="171"/>
      <c r="AF20" s="171"/>
      <c r="AG20" s="50"/>
      <c r="AH20" s="48"/>
      <c r="AI20" s="172">
        <v>12</v>
      </c>
      <c r="AJ20" s="160"/>
      <c r="AK20" s="167" t="s">
        <v>416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9"/>
      <c r="BK20" s="164"/>
      <c r="BL20" s="165"/>
      <c r="BM20" s="165"/>
      <c r="BN20" s="166"/>
      <c r="BO20" s="53">
        <v>772</v>
      </c>
      <c r="BP20" s="53">
        <v>772</v>
      </c>
    </row>
    <row r="21" spans="1:68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12"/>
      <c r="AI21" s="159">
        <v>13</v>
      </c>
      <c r="AJ21" s="160"/>
      <c r="AK21" s="161" t="s">
        <v>417</v>
      </c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3"/>
      <c r="BK21" s="164"/>
      <c r="BL21" s="165"/>
      <c r="BM21" s="165"/>
      <c r="BN21" s="166"/>
      <c r="BO21" s="53"/>
      <c r="BP21" s="53"/>
    </row>
    <row r="22" spans="1:68" s="9" customFormat="1" ht="19.5" customHeight="1">
      <c r="A22" s="159">
        <v>16</v>
      </c>
      <c r="B22" s="170"/>
      <c r="C22" s="161" t="s">
        <v>420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171">
        <f>SUM(AC17:AF20)</f>
        <v>0</v>
      </c>
      <c r="AD22" s="171"/>
      <c r="AE22" s="171"/>
      <c r="AF22" s="171"/>
      <c r="AG22" s="50">
        <f>SUM(AG17:AG20)</f>
        <v>1644</v>
      </c>
      <c r="AH22" s="50">
        <f>SUM(AH17:AH20)</f>
        <v>1296</v>
      </c>
      <c r="AI22" s="159">
        <v>14</v>
      </c>
      <c r="AJ22" s="160"/>
      <c r="AK22" s="161" t="s">
        <v>424</v>
      </c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3"/>
      <c r="BK22" s="164">
        <f>SUM(BK17:BN21)</f>
        <v>5572</v>
      </c>
      <c r="BL22" s="165"/>
      <c r="BM22" s="165"/>
      <c r="BN22" s="166"/>
      <c r="BO22" s="53">
        <f>SUM(BO17:BO21)</f>
        <v>9571</v>
      </c>
      <c r="BP22" s="53">
        <f>SUM(BP17:BP21)</f>
        <v>9223</v>
      </c>
    </row>
    <row r="23" spans="1:68" s="9" customFormat="1" ht="19.5" customHeight="1">
      <c r="A23" s="159">
        <v>17</v>
      </c>
      <c r="B23" s="170"/>
      <c r="C23" s="161" t="s">
        <v>421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  <c r="AC23" s="171">
        <f>AC16+AC22</f>
        <v>63504</v>
      </c>
      <c r="AD23" s="171"/>
      <c r="AE23" s="171"/>
      <c r="AF23" s="171"/>
      <c r="AG23" s="50">
        <f>AG22+AG16</f>
        <v>78964</v>
      </c>
      <c r="AH23" s="50">
        <f>AH22+AH16</f>
        <v>70333</v>
      </c>
      <c r="AI23" s="159">
        <v>15</v>
      </c>
      <c r="AJ23" s="160"/>
      <c r="AK23" s="161" t="s">
        <v>422</v>
      </c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3"/>
      <c r="BK23" s="164">
        <f>BK16+BK22</f>
        <v>63504</v>
      </c>
      <c r="BL23" s="165"/>
      <c r="BM23" s="165"/>
      <c r="BN23" s="166"/>
      <c r="BO23" s="53">
        <f>BO22+BO16</f>
        <v>78964</v>
      </c>
      <c r="BP23" s="53">
        <f>BP22+BP16</f>
        <v>80081</v>
      </c>
    </row>
    <row r="24" spans="1:66" s="9" customFormat="1" ht="19.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8"/>
      <c r="AE24" s="28"/>
      <c r="AF24" s="28"/>
      <c r="AG24" s="29"/>
      <c r="AH24" s="29"/>
      <c r="AI24" s="26"/>
      <c r="AJ24" s="30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/>
      <c r="BL24" s="28"/>
      <c r="BM24" s="28"/>
      <c r="BN24" s="28"/>
    </row>
    <row r="25" spans="29:32" ht="19.5" customHeight="1">
      <c r="AC25" s="5"/>
      <c r="AD25" s="5"/>
      <c r="AE25" s="5"/>
      <c r="AF25" s="5"/>
    </row>
    <row r="26" spans="44:53" ht="12.75"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</row>
    <row r="27" spans="44:53" ht="12.75"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</row>
    <row r="28" spans="44:53" ht="12.75"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</row>
    <row r="29" spans="44:53" ht="12.75"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</row>
    <row r="33" ht="12.75">
      <c r="AU33" s="1" t="s">
        <v>453</v>
      </c>
    </row>
  </sheetData>
  <sheetProtection/>
  <mergeCells count="111">
    <mergeCell ref="AI4:BN4"/>
    <mergeCell ref="AI5:AJ5"/>
    <mergeCell ref="AK5:BJ5"/>
    <mergeCell ref="AK6:BJ6"/>
    <mergeCell ref="BK6:BN6"/>
    <mergeCell ref="AC7:AF7"/>
    <mergeCell ref="C5:AB5"/>
    <mergeCell ref="AC5:AF5"/>
    <mergeCell ref="A6:B6"/>
    <mergeCell ref="C6:AB6"/>
    <mergeCell ref="A3:BN3"/>
    <mergeCell ref="A4:AF4"/>
    <mergeCell ref="A5:B5"/>
    <mergeCell ref="BK5:BN5"/>
    <mergeCell ref="AI6:AJ6"/>
    <mergeCell ref="C11:AB11"/>
    <mergeCell ref="AC6:AF6"/>
    <mergeCell ref="A8:B8"/>
    <mergeCell ref="C8:AB8"/>
    <mergeCell ref="AC8:AF8"/>
    <mergeCell ref="A9:B9"/>
    <mergeCell ref="C9:AB9"/>
    <mergeCell ref="AC9:AF9"/>
    <mergeCell ref="A7:B7"/>
    <mergeCell ref="C7:AB7"/>
    <mergeCell ref="A23:B23"/>
    <mergeCell ref="C23:AB23"/>
    <mergeCell ref="AC23:AF23"/>
    <mergeCell ref="C20:AB20"/>
    <mergeCell ref="AC20:AF20"/>
    <mergeCell ref="A10:B10"/>
    <mergeCell ref="AC13:AF13"/>
    <mergeCell ref="C12:AB12"/>
    <mergeCell ref="AC12:AF12"/>
    <mergeCell ref="C13:AB13"/>
    <mergeCell ref="A20:B20"/>
    <mergeCell ref="C10:AB10"/>
    <mergeCell ref="AC10:AF10"/>
    <mergeCell ref="A15:B15"/>
    <mergeCell ref="C15:AB15"/>
    <mergeCell ref="AC15:AF15"/>
    <mergeCell ref="A14:B14"/>
    <mergeCell ref="A11:B11"/>
    <mergeCell ref="A13:B13"/>
    <mergeCell ref="AC14:AF14"/>
    <mergeCell ref="C17:AB17"/>
    <mergeCell ref="BK17:BN17"/>
    <mergeCell ref="C14:AB14"/>
    <mergeCell ref="A12:B12"/>
    <mergeCell ref="A18:B18"/>
    <mergeCell ref="C18:AB18"/>
    <mergeCell ref="AC18:AF18"/>
    <mergeCell ref="A17:B17"/>
    <mergeCell ref="A16:B16"/>
    <mergeCell ref="C16:AB16"/>
    <mergeCell ref="AK11:BJ11"/>
    <mergeCell ref="BK11:BN11"/>
    <mergeCell ref="AC11:AF11"/>
    <mergeCell ref="AC16:AF16"/>
    <mergeCell ref="AI16:AJ16"/>
    <mergeCell ref="AK16:BJ16"/>
    <mergeCell ref="BK16:BN16"/>
    <mergeCell ref="AI21:AJ21"/>
    <mergeCell ref="AK21:BJ21"/>
    <mergeCell ref="BK21:BN21"/>
    <mergeCell ref="AI20:AJ20"/>
    <mergeCell ref="AI12:AJ12"/>
    <mergeCell ref="AK12:BJ12"/>
    <mergeCell ref="BK12:BN12"/>
    <mergeCell ref="AK19:BJ19"/>
    <mergeCell ref="BK19:BN19"/>
    <mergeCell ref="AI8:AJ8"/>
    <mergeCell ref="AI10:AJ10"/>
    <mergeCell ref="AK10:BJ10"/>
    <mergeCell ref="BK10:BN10"/>
    <mergeCell ref="AI11:AJ11"/>
    <mergeCell ref="AI7:AJ7"/>
    <mergeCell ref="AK7:BJ7"/>
    <mergeCell ref="BK7:BN7"/>
    <mergeCell ref="AK8:BJ8"/>
    <mergeCell ref="BK8:BN8"/>
    <mergeCell ref="AI9:AJ9"/>
    <mergeCell ref="AC19:AF19"/>
    <mergeCell ref="AK20:BJ20"/>
    <mergeCell ref="BK20:BN20"/>
    <mergeCell ref="AI18:AJ18"/>
    <mergeCell ref="AI17:AJ17"/>
    <mergeCell ref="AI19:AJ19"/>
    <mergeCell ref="AK9:BJ9"/>
    <mergeCell ref="BK9:BN9"/>
    <mergeCell ref="AC17:AF17"/>
    <mergeCell ref="BK22:BN22"/>
    <mergeCell ref="AK17:BJ17"/>
    <mergeCell ref="AK18:BJ18"/>
    <mergeCell ref="BK18:BN18"/>
    <mergeCell ref="A22:B22"/>
    <mergeCell ref="C22:AB22"/>
    <mergeCell ref="AC22:AF22"/>
    <mergeCell ref="AI22:AJ22"/>
    <mergeCell ref="A19:B19"/>
    <mergeCell ref="C19:AB19"/>
    <mergeCell ref="A1:BO1"/>
    <mergeCell ref="AR29:BA29"/>
    <mergeCell ref="AR26:BA26"/>
    <mergeCell ref="AI23:AJ23"/>
    <mergeCell ref="AK23:BJ23"/>
    <mergeCell ref="AK22:BJ22"/>
    <mergeCell ref="A2:BO2"/>
    <mergeCell ref="BK23:BN23"/>
    <mergeCell ref="AR27:BA27"/>
    <mergeCell ref="AR28:BA28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1" r:id="rId1"/>
  <headerFooter alignWithMargins="0">
    <oddHeader xml:space="preserve">&amp;R1.  sz.  melléklet a 6/2016.(IV.26.)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E6" sqref="E6"/>
    </sheetView>
  </sheetViews>
  <sheetFormatPr defaultColWidth="8.00390625" defaultRowHeight="15"/>
  <cols>
    <col min="1" max="1" width="8.00390625" style="88" customWidth="1"/>
    <col min="2" max="2" width="50.00390625" style="88" customWidth="1"/>
    <col min="3" max="5" width="21.421875" style="88" customWidth="1"/>
    <col min="6" max="16384" width="8.00390625" style="88" customWidth="1"/>
  </cols>
  <sheetData>
    <row r="1" spans="1:5" ht="15">
      <c r="A1" s="287"/>
      <c r="B1" s="287"/>
      <c r="C1" s="287"/>
      <c r="D1" s="287"/>
      <c r="E1" s="287"/>
    </row>
    <row r="2" ht="12.75">
      <c r="A2" s="89"/>
    </row>
    <row r="3" spans="1:5" ht="33" customHeight="1">
      <c r="A3" s="288" t="s">
        <v>595</v>
      </c>
      <c r="B3" s="288"/>
      <c r="C3" s="288"/>
      <c r="D3" s="288"/>
      <c r="E3" s="288"/>
    </row>
    <row r="4" ht="16.5" thickBot="1">
      <c r="A4" s="90"/>
    </row>
    <row r="5" spans="1:5" ht="79.5" thickBot="1">
      <c r="A5" s="91" t="s">
        <v>513</v>
      </c>
      <c r="B5" s="92" t="s">
        <v>514</v>
      </c>
      <c r="C5" s="92" t="s">
        <v>515</v>
      </c>
      <c r="D5" s="92" t="s">
        <v>516</v>
      </c>
      <c r="E5" s="93" t="s">
        <v>517</v>
      </c>
    </row>
    <row r="6" spans="1:5" ht="16.5" thickBot="1">
      <c r="A6" s="94" t="s">
        <v>477</v>
      </c>
      <c r="B6" s="95" t="s">
        <v>518</v>
      </c>
      <c r="C6" s="96">
        <v>0.00319</v>
      </c>
      <c r="D6" s="97">
        <v>2220000</v>
      </c>
      <c r="E6" s="98">
        <v>0</v>
      </c>
    </row>
    <row r="7" spans="1:5" ht="16.5" thickBot="1">
      <c r="A7" s="289" t="s">
        <v>519</v>
      </c>
      <c r="B7" s="290"/>
      <c r="C7" s="99"/>
      <c r="D7" s="100">
        <f>IF(SUM(D6:D6)=0,"",SUM(D6:D6))</f>
        <v>2220000</v>
      </c>
      <c r="E7" s="101">
        <f>IF(SUM(E6:E6)=0,"",SUM(E6:E6))</f>
      </c>
    </row>
    <row r="8" ht="15.75">
      <c r="A8" s="90"/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8. számú melléklet a 6/2016.(IV.26.) 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E23" sqref="E23"/>
    </sheetView>
  </sheetViews>
  <sheetFormatPr defaultColWidth="8.00390625" defaultRowHeight="15"/>
  <cols>
    <col min="1" max="1" width="4.7109375" style="102" customWidth="1"/>
    <col min="2" max="2" width="33.7109375" style="102" customWidth="1"/>
    <col min="3" max="8" width="11.8515625" style="102" customWidth="1"/>
    <col min="9" max="9" width="13.00390625" style="102" customWidth="1"/>
    <col min="10" max="16384" width="8.00390625" style="102" customWidth="1"/>
  </cols>
  <sheetData>
    <row r="1" spans="1:9" ht="34.5" customHeight="1">
      <c r="A1" s="293" t="s">
        <v>596</v>
      </c>
      <c r="B1" s="294"/>
      <c r="C1" s="294"/>
      <c r="D1" s="294"/>
      <c r="E1" s="294"/>
      <c r="F1" s="294"/>
      <c r="G1" s="294"/>
      <c r="H1" s="294"/>
      <c r="I1" s="294"/>
    </row>
    <row r="2" spans="8:9" ht="14.25" thickBot="1">
      <c r="H2" s="295" t="s">
        <v>520</v>
      </c>
      <c r="I2" s="295"/>
    </row>
    <row r="3" spans="1:9" ht="13.5" thickBot="1">
      <c r="A3" s="296" t="s">
        <v>473</v>
      </c>
      <c r="B3" s="298" t="s">
        <v>521</v>
      </c>
      <c r="C3" s="300" t="s">
        <v>522</v>
      </c>
      <c r="D3" s="302" t="s">
        <v>523</v>
      </c>
      <c r="E3" s="303"/>
      <c r="F3" s="303"/>
      <c r="G3" s="303"/>
      <c r="H3" s="303"/>
      <c r="I3" s="304" t="s">
        <v>524</v>
      </c>
    </row>
    <row r="4" spans="1:9" s="105" customFormat="1" ht="42" customHeight="1" thickBot="1">
      <c r="A4" s="297"/>
      <c r="B4" s="299"/>
      <c r="C4" s="301"/>
      <c r="D4" s="103" t="s">
        <v>525</v>
      </c>
      <c r="E4" s="103" t="s">
        <v>526</v>
      </c>
      <c r="F4" s="103" t="s">
        <v>527</v>
      </c>
      <c r="G4" s="104" t="s">
        <v>528</v>
      </c>
      <c r="H4" s="104" t="s">
        <v>529</v>
      </c>
      <c r="I4" s="305"/>
    </row>
    <row r="5" spans="1:9" s="105" customFormat="1" ht="12" customHeight="1" thickBot="1">
      <c r="A5" s="106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 t="s">
        <v>530</v>
      </c>
      <c r="I5" s="108" t="s">
        <v>531</v>
      </c>
    </row>
    <row r="6" spans="1:9" s="105" customFormat="1" ht="18" customHeight="1">
      <c r="A6" s="306" t="s">
        <v>532</v>
      </c>
      <c r="B6" s="307"/>
      <c r="C6" s="307"/>
      <c r="D6" s="307"/>
      <c r="E6" s="307"/>
      <c r="F6" s="307"/>
      <c r="G6" s="307"/>
      <c r="H6" s="307"/>
      <c r="I6" s="308"/>
    </row>
    <row r="7" spans="1:9" ht="15.75" customHeight="1">
      <c r="A7" s="109" t="s">
        <v>477</v>
      </c>
      <c r="B7" s="110" t="s">
        <v>533</v>
      </c>
      <c r="C7" s="111"/>
      <c r="D7" s="111"/>
      <c r="E7" s="111"/>
      <c r="F7" s="111"/>
      <c r="G7" s="112"/>
      <c r="H7" s="113">
        <f aca="true" t="shared" si="0" ref="H7:H13">SUM(D7:G7)</f>
        <v>0</v>
      </c>
      <c r="I7" s="114">
        <f aca="true" t="shared" si="1" ref="I7:I13">C7+H7</f>
        <v>0</v>
      </c>
    </row>
    <row r="8" spans="1:9" ht="22.5">
      <c r="A8" s="109" t="s">
        <v>479</v>
      </c>
      <c r="B8" s="110" t="s">
        <v>534</v>
      </c>
      <c r="C8" s="111">
        <v>772</v>
      </c>
      <c r="D8" s="111"/>
      <c r="E8" s="111"/>
      <c r="F8" s="111"/>
      <c r="G8" s="112"/>
      <c r="H8" s="113">
        <f t="shared" si="0"/>
        <v>0</v>
      </c>
      <c r="I8" s="114">
        <f t="shared" si="1"/>
        <v>772</v>
      </c>
    </row>
    <row r="9" spans="1:9" ht="22.5">
      <c r="A9" s="109" t="s">
        <v>481</v>
      </c>
      <c r="B9" s="110" t="s">
        <v>535</v>
      </c>
      <c r="C9" s="111"/>
      <c r="D9" s="111"/>
      <c r="E9" s="111"/>
      <c r="F9" s="111"/>
      <c r="G9" s="112"/>
      <c r="H9" s="113">
        <f t="shared" si="0"/>
        <v>0</v>
      </c>
      <c r="I9" s="114">
        <f t="shared" si="1"/>
        <v>0</v>
      </c>
    </row>
    <row r="10" spans="1:9" ht="15.75" customHeight="1">
      <c r="A10" s="109" t="s">
        <v>483</v>
      </c>
      <c r="B10" s="110" t="s">
        <v>536</v>
      </c>
      <c r="C10" s="111"/>
      <c r="D10" s="111"/>
      <c r="E10" s="111"/>
      <c r="F10" s="111"/>
      <c r="G10" s="112"/>
      <c r="H10" s="113">
        <f t="shared" si="0"/>
        <v>0</v>
      </c>
      <c r="I10" s="114">
        <f t="shared" si="1"/>
        <v>0</v>
      </c>
    </row>
    <row r="11" spans="1:9" ht="22.5">
      <c r="A11" s="109" t="s">
        <v>485</v>
      </c>
      <c r="B11" s="110" t="s">
        <v>537</v>
      </c>
      <c r="C11" s="111"/>
      <c r="D11" s="111"/>
      <c r="E11" s="111"/>
      <c r="F11" s="111"/>
      <c r="G11" s="112"/>
      <c r="H11" s="113">
        <f t="shared" si="0"/>
        <v>0</v>
      </c>
      <c r="I11" s="114">
        <f t="shared" si="1"/>
        <v>0</v>
      </c>
    </row>
    <row r="12" spans="1:9" ht="15.75" customHeight="1">
      <c r="A12" s="115" t="s">
        <v>487</v>
      </c>
      <c r="B12" s="116" t="s">
        <v>538</v>
      </c>
      <c r="C12" s="117">
        <v>32</v>
      </c>
      <c r="D12" s="117"/>
      <c r="E12" s="117"/>
      <c r="F12" s="117"/>
      <c r="G12" s="118"/>
      <c r="H12" s="113">
        <f t="shared" si="0"/>
        <v>0</v>
      </c>
      <c r="I12" s="114">
        <f t="shared" si="1"/>
        <v>32</v>
      </c>
    </row>
    <row r="13" spans="1:9" ht="15.75" customHeight="1" thickBot="1">
      <c r="A13" s="119" t="s">
        <v>489</v>
      </c>
      <c r="B13" s="120" t="s">
        <v>539</v>
      </c>
      <c r="C13" s="121">
        <v>2110</v>
      </c>
      <c r="D13" s="121"/>
      <c r="E13" s="121"/>
      <c r="F13" s="121"/>
      <c r="G13" s="122"/>
      <c r="H13" s="113">
        <f t="shared" si="0"/>
        <v>0</v>
      </c>
      <c r="I13" s="114">
        <f t="shared" si="1"/>
        <v>2110</v>
      </c>
    </row>
    <row r="14" spans="1:9" s="126" customFormat="1" ht="18" customHeight="1" thickBot="1">
      <c r="A14" s="309" t="s">
        <v>540</v>
      </c>
      <c r="B14" s="310"/>
      <c r="C14" s="123">
        <f aca="true" t="shared" si="2" ref="C14:I14">SUM(C7:C13)</f>
        <v>2914</v>
      </c>
      <c r="D14" s="123">
        <f t="shared" si="2"/>
        <v>0</v>
      </c>
      <c r="E14" s="123">
        <f t="shared" si="2"/>
        <v>0</v>
      </c>
      <c r="F14" s="123">
        <f t="shared" si="2"/>
        <v>0</v>
      </c>
      <c r="G14" s="124">
        <f t="shared" si="2"/>
        <v>0</v>
      </c>
      <c r="H14" s="124">
        <f t="shared" si="2"/>
        <v>0</v>
      </c>
      <c r="I14" s="125">
        <f t="shared" si="2"/>
        <v>2914</v>
      </c>
    </row>
    <row r="15" spans="1:9" s="127" customFormat="1" ht="18" customHeight="1">
      <c r="A15" s="311" t="s">
        <v>541</v>
      </c>
      <c r="B15" s="312"/>
      <c r="C15" s="312"/>
      <c r="D15" s="312"/>
      <c r="E15" s="312"/>
      <c r="F15" s="312"/>
      <c r="G15" s="312"/>
      <c r="H15" s="312"/>
      <c r="I15" s="313"/>
    </row>
    <row r="16" spans="1:9" s="127" customFormat="1" ht="12.75">
      <c r="A16" s="109" t="s">
        <v>477</v>
      </c>
      <c r="B16" s="110" t="s">
        <v>542</v>
      </c>
      <c r="C16" s="111"/>
      <c r="D16" s="111"/>
      <c r="E16" s="111"/>
      <c r="F16" s="111"/>
      <c r="G16" s="112"/>
      <c r="H16" s="113">
        <f>SUM(D16:G16)</f>
        <v>0</v>
      </c>
      <c r="I16" s="114">
        <f>C16+H16</f>
        <v>0</v>
      </c>
    </row>
    <row r="17" spans="1:9" ht="13.5" thickBot="1">
      <c r="A17" s="119" t="s">
        <v>479</v>
      </c>
      <c r="B17" s="120" t="s">
        <v>543</v>
      </c>
      <c r="C17" s="121"/>
      <c r="D17" s="121"/>
      <c r="E17" s="121"/>
      <c r="F17" s="121"/>
      <c r="G17" s="122"/>
      <c r="H17" s="113">
        <f>SUM(D17:G17)</f>
        <v>0</v>
      </c>
      <c r="I17" s="128">
        <f>C17+H17</f>
        <v>0</v>
      </c>
    </row>
    <row r="18" spans="1:9" ht="15.75" customHeight="1" thickBot="1">
      <c r="A18" s="309" t="s">
        <v>544</v>
      </c>
      <c r="B18" s="310"/>
      <c r="C18" s="123">
        <f aca="true" t="shared" si="3" ref="C18:I18">SUM(C16:C17)</f>
        <v>0</v>
      </c>
      <c r="D18" s="123">
        <f t="shared" si="3"/>
        <v>0</v>
      </c>
      <c r="E18" s="123">
        <f t="shared" si="3"/>
        <v>0</v>
      </c>
      <c r="F18" s="123">
        <f t="shared" si="3"/>
        <v>0</v>
      </c>
      <c r="G18" s="124">
        <f t="shared" si="3"/>
        <v>0</v>
      </c>
      <c r="H18" s="124">
        <f t="shared" si="3"/>
        <v>0</v>
      </c>
      <c r="I18" s="125">
        <f t="shared" si="3"/>
        <v>0</v>
      </c>
    </row>
    <row r="19" spans="1:9" ht="18" customHeight="1" thickBot="1">
      <c r="A19" s="291" t="s">
        <v>545</v>
      </c>
      <c r="B19" s="292"/>
      <c r="C19" s="129">
        <f aca="true" t="shared" si="4" ref="C19:I19">C14+C18</f>
        <v>2914</v>
      </c>
      <c r="D19" s="129">
        <f t="shared" si="4"/>
        <v>0</v>
      </c>
      <c r="E19" s="129">
        <f t="shared" si="4"/>
        <v>0</v>
      </c>
      <c r="F19" s="129">
        <f t="shared" si="4"/>
        <v>0</v>
      </c>
      <c r="G19" s="129">
        <f t="shared" si="4"/>
        <v>0</v>
      </c>
      <c r="H19" s="129">
        <f t="shared" si="4"/>
        <v>0</v>
      </c>
      <c r="I19" s="125">
        <f t="shared" si="4"/>
        <v>2914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9. számú melléklet. 6/2016.(IV.26.)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8.140625" style="134" customWidth="1"/>
    <col min="2" max="2" width="82.00390625" style="134" customWidth="1"/>
    <col min="3" max="4" width="19.140625" style="135" customWidth="1"/>
    <col min="5" max="16384" width="9.140625" style="134" customWidth="1"/>
  </cols>
  <sheetData>
    <row r="1" spans="1:36" ht="33" customHeight="1">
      <c r="A1" s="156" t="s">
        <v>426</v>
      </c>
      <c r="B1" s="156"/>
      <c r="C1" s="156"/>
      <c r="D1" s="15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30.75" customHeight="1">
      <c r="A2" s="244" t="s">
        <v>448</v>
      </c>
      <c r="B2" s="244"/>
      <c r="C2" s="244"/>
      <c r="D2" s="24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30.75" customHeight="1">
      <c r="A3" s="244" t="s">
        <v>689</v>
      </c>
      <c r="B3" s="244"/>
      <c r="C3" s="244"/>
      <c r="D3" s="24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ht="28.5" customHeight="1"/>
    <row r="5" spans="1:4" ht="15">
      <c r="A5" s="314"/>
      <c r="B5" s="315"/>
      <c r="C5" s="315"/>
      <c r="D5" s="315"/>
    </row>
    <row r="6" spans="1:4" ht="37.5" customHeight="1">
      <c r="A6" s="143"/>
      <c r="B6" s="144" t="s">
        <v>583</v>
      </c>
      <c r="C6" s="144" t="s">
        <v>597</v>
      </c>
      <c r="D6" s="144" t="s">
        <v>690</v>
      </c>
    </row>
    <row r="7" spans="1:4" s="138" customFormat="1" ht="19.5" customHeight="1">
      <c r="A7" s="136" t="s">
        <v>18</v>
      </c>
      <c r="B7" s="141" t="s">
        <v>598</v>
      </c>
      <c r="C7" s="137">
        <v>122752</v>
      </c>
      <c r="D7" s="137">
        <v>113696</v>
      </c>
    </row>
    <row r="8" spans="1:4" s="138" customFormat="1" ht="19.5" customHeight="1">
      <c r="A8" s="136" t="s">
        <v>21</v>
      </c>
      <c r="B8" s="141" t="s">
        <v>599</v>
      </c>
      <c r="C8" s="137">
        <v>13942</v>
      </c>
      <c r="D8" s="137">
        <v>11983</v>
      </c>
    </row>
    <row r="9" spans="1:4" s="138" customFormat="1" ht="19.5" customHeight="1">
      <c r="A9" s="136" t="s">
        <v>24</v>
      </c>
      <c r="B9" s="141" t="s">
        <v>600</v>
      </c>
      <c r="C9" s="137">
        <v>0</v>
      </c>
      <c r="D9" s="137">
        <v>169</v>
      </c>
    </row>
    <row r="10" spans="1:4" s="138" customFormat="1" ht="19.5" customHeight="1">
      <c r="A10" s="136" t="s">
        <v>27</v>
      </c>
      <c r="B10" s="141" t="s">
        <v>601</v>
      </c>
      <c r="C10" s="137">
        <v>594</v>
      </c>
      <c r="D10" s="137">
        <v>594</v>
      </c>
    </row>
    <row r="11" spans="1:4" s="138" customFormat="1" ht="19.5" customHeight="1">
      <c r="A11" s="139" t="s">
        <v>33</v>
      </c>
      <c r="B11" s="142" t="s">
        <v>602</v>
      </c>
      <c r="C11" s="140">
        <v>137288</v>
      </c>
      <c r="D11" s="140">
        <v>126442</v>
      </c>
    </row>
    <row r="12" spans="1:4" s="138" customFormat="1" ht="19.5" customHeight="1">
      <c r="A12" s="136" t="s">
        <v>36</v>
      </c>
      <c r="B12" s="141" t="s">
        <v>603</v>
      </c>
      <c r="C12" s="137">
        <v>2220</v>
      </c>
      <c r="D12" s="137">
        <v>2220</v>
      </c>
    </row>
    <row r="13" spans="1:4" s="138" customFormat="1" ht="19.5" customHeight="1">
      <c r="A13" s="136" t="s">
        <v>51</v>
      </c>
      <c r="B13" s="141" t="s">
        <v>604</v>
      </c>
      <c r="C13" s="137">
        <v>2220</v>
      </c>
      <c r="D13" s="137">
        <v>2220</v>
      </c>
    </row>
    <row r="14" spans="1:4" s="138" customFormat="1" ht="19.5" customHeight="1">
      <c r="A14" s="136" t="s">
        <v>54</v>
      </c>
      <c r="B14" s="141" t="s">
        <v>605</v>
      </c>
      <c r="C14" s="137">
        <v>10</v>
      </c>
      <c r="D14" s="137">
        <v>10</v>
      </c>
    </row>
    <row r="15" spans="1:4" s="138" customFormat="1" ht="19.5" customHeight="1">
      <c r="A15" s="139" t="s">
        <v>66</v>
      </c>
      <c r="B15" s="142" t="s">
        <v>606</v>
      </c>
      <c r="C15" s="140">
        <v>2230</v>
      </c>
      <c r="D15" s="140">
        <v>2230</v>
      </c>
    </row>
    <row r="16" spans="1:4" s="138" customFormat="1" ht="19.5" customHeight="1">
      <c r="A16" s="139" t="s">
        <v>87</v>
      </c>
      <c r="B16" s="142" t="s">
        <v>607</v>
      </c>
      <c r="C16" s="140">
        <v>139518</v>
      </c>
      <c r="D16" s="140">
        <v>128672</v>
      </c>
    </row>
    <row r="17" spans="1:4" s="138" customFormat="1" ht="19.5" customHeight="1">
      <c r="A17" s="136" t="s">
        <v>99</v>
      </c>
      <c r="B17" s="141" t="s">
        <v>608</v>
      </c>
      <c r="C17" s="137">
        <v>0</v>
      </c>
      <c r="D17" s="137">
        <v>45</v>
      </c>
    </row>
    <row r="18" spans="1:4" s="138" customFormat="1" ht="19.5" customHeight="1">
      <c r="A18" s="136" t="s">
        <v>102</v>
      </c>
      <c r="B18" s="141" t="s">
        <v>609</v>
      </c>
      <c r="C18" s="137">
        <v>0</v>
      </c>
      <c r="D18" s="137">
        <v>441</v>
      </c>
    </row>
    <row r="19" spans="1:4" s="138" customFormat="1" ht="19.5" customHeight="1">
      <c r="A19" s="139" t="s">
        <v>105</v>
      </c>
      <c r="B19" s="142" t="s">
        <v>610</v>
      </c>
      <c r="C19" s="140">
        <v>0</v>
      </c>
      <c r="D19" s="140">
        <v>486</v>
      </c>
    </row>
    <row r="20" spans="1:4" s="138" customFormat="1" ht="19.5" customHeight="1">
      <c r="A20" s="139" t="s">
        <v>132</v>
      </c>
      <c r="B20" s="142" t="s">
        <v>611</v>
      </c>
      <c r="C20" s="140">
        <v>0</v>
      </c>
      <c r="D20" s="140">
        <v>486</v>
      </c>
    </row>
    <row r="21" spans="1:4" s="138" customFormat="1" ht="19.5" customHeight="1">
      <c r="A21" s="136" t="s">
        <v>156</v>
      </c>
      <c r="B21" s="141" t="s">
        <v>612</v>
      </c>
      <c r="C21" s="137">
        <v>7257</v>
      </c>
      <c r="D21" s="137">
        <v>6507</v>
      </c>
    </row>
    <row r="22" spans="1:4" s="138" customFormat="1" ht="19.5" customHeight="1">
      <c r="A22" s="139" t="s">
        <v>162</v>
      </c>
      <c r="B22" s="142" t="s">
        <v>613</v>
      </c>
      <c r="C22" s="140">
        <v>7257</v>
      </c>
      <c r="D22" s="140">
        <v>6507</v>
      </c>
    </row>
    <row r="23" spans="1:4" s="138" customFormat="1" ht="19.5" customHeight="1">
      <c r="A23" s="139" t="s">
        <v>174</v>
      </c>
      <c r="B23" s="142" t="s">
        <v>614</v>
      </c>
      <c r="C23" s="140">
        <v>7257</v>
      </c>
      <c r="D23" s="140">
        <v>6507</v>
      </c>
    </row>
    <row r="24" spans="1:4" s="138" customFormat="1" ht="19.5" customHeight="1">
      <c r="A24" s="136" t="s">
        <v>189</v>
      </c>
      <c r="B24" s="141" t="s">
        <v>615</v>
      </c>
      <c r="C24" s="137">
        <v>399</v>
      </c>
      <c r="D24" s="137">
        <v>718</v>
      </c>
    </row>
    <row r="25" spans="1:4" s="138" customFormat="1" ht="19.5" customHeight="1">
      <c r="A25" s="136" t="s">
        <v>201</v>
      </c>
      <c r="B25" s="141" t="s">
        <v>616</v>
      </c>
      <c r="C25" s="137">
        <v>146</v>
      </c>
      <c r="D25" s="137">
        <v>268</v>
      </c>
    </row>
    <row r="26" spans="1:4" s="138" customFormat="1" ht="19.5" customHeight="1">
      <c r="A26" s="136" t="s">
        <v>204</v>
      </c>
      <c r="B26" s="141" t="s">
        <v>617</v>
      </c>
      <c r="C26" s="137">
        <v>115</v>
      </c>
      <c r="D26" s="137">
        <v>328</v>
      </c>
    </row>
    <row r="27" spans="1:4" s="138" customFormat="1" ht="19.5" customHeight="1">
      <c r="A27" s="136" t="s">
        <v>207</v>
      </c>
      <c r="B27" s="141" t="s">
        <v>618</v>
      </c>
      <c r="C27" s="137">
        <v>138</v>
      </c>
      <c r="D27" s="137">
        <v>122</v>
      </c>
    </row>
    <row r="28" spans="1:4" s="138" customFormat="1" ht="19.5" customHeight="1">
      <c r="A28" s="136" t="s">
        <v>210</v>
      </c>
      <c r="B28" s="141" t="s">
        <v>619</v>
      </c>
      <c r="C28" s="137">
        <v>910</v>
      </c>
      <c r="D28" s="137">
        <v>1189</v>
      </c>
    </row>
    <row r="29" spans="1:4" s="138" customFormat="1" ht="27.75" customHeight="1">
      <c r="A29" s="136" t="s">
        <v>213</v>
      </c>
      <c r="B29" s="141" t="s">
        <v>620</v>
      </c>
      <c r="C29" s="137">
        <v>910</v>
      </c>
      <c r="D29" s="137">
        <v>562</v>
      </c>
    </row>
    <row r="30" spans="1:4" s="138" customFormat="1" ht="19.5" customHeight="1">
      <c r="A30" s="136" t="s">
        <v>216</v>
      </c>
      <c r="B30" s="141" t="s">
        <v>621</v>
      </c>
      <c r="C30" s="137">
        <v>0</v>
      </c>
      <c r="D30" s="137">
        <v>627</v>
      </c>
    </row>
    <row r="31" spans="1:4" s="138" customFormat="1" ht="27.75" customHeight="1">
      <c r="A31" s="136" t="s">
        <v>258</v>
      </c>
      <c r="B31" s="141" t="s">
        <v>622</v>
      </c>
      <c r="C31" s="137">
        <v>290</v>
      </c>
      <c r="D31" s="137">
        <v>304</v>
      </c>
    </row>
    <row r="32" spans="1:4" s="138" customFormat="1" ht="27.75" customHeight="1">
      <c r="A32" s="136" t="s">
        <v>267</v>
      </c>
      <c r="B32" s="141" t="s">
        <v>623</v>
      </c>
      <c r="C32" s="137">
        <v>290</v>
      </c>
      <c r="D32" s="137">
        <v>304</v>
      </c>
    </row>
    <row r="33" spans="1:4" s="138" customFormat="1" ht="27.75" customHeight="1">
      <c r="A33" s="136" t="s">
        <v>270</v>
      </c>
      <c r="B33" s="141" t="s">
        <v>624</v>
      </c>
      <c r="C33" s="137">
        <v>978</v>
      </c>
      <c r="D33" s="137">
        <v>792</v>
      </c>
    </row>
    <row r="34" spans="1:4" s="138" customFormat="1" ht="33" customHeight="1">
      <c r="A34" s="136" t="s">
        <v>625</v>
      </c>
      <c r="B34" s="141" t="s">
        <v>626</v>
      </c>
      <c r="C34" s="137">
        <v>978</v>
      </c>
      <c r="D34" s="137">
        <v>792</v>
      </c>
    </row>
    <row r="35" spans="1:4" s="138" customFormat="1" ht="19.5" customHeight="1">
      <c r="A35" s="139" t="s">
        <v>627</v>
      </c>
      <c r="B35" s="142" t="s">
        <v>628</v>
      </c>
      <c r="C35" s="140">
        <v>2577</v>
      </c>
      <c r="D35" s="140">
        <v>3003</v>
      </c>
    </row>
    <row r="36" spans="1:4" s="138" customFormat="1" ht="19.5" customHeight="1">
      <c r="A36" s="136" t="s">
        <v>629</v>
      </c>
      <c r="B36" s="141" t="s">
        <v>630</v>
      </c>
      <c r="C36" s="137">
        <v>0</v>
      </c>
      <c r="D36" s="137">
        <v>36</v>
      </c>
    </row>
    <row r="37" spans="1:4" s="138" customFormat="1" ht="19.5" customHeight="1">
      <c r="A37" s="136" t="s">
        <v>631</v>
      </c>
      <c r="B37" s="141" t="s">
        <v>632</v>
      </c>
      <c r="C37" s="137">
        <v>0</v>
      </c>
      <c r="D37" s="137">
        <v>36</v>
      </c>
    </row>
    <row r="38" spans="1:4" s="138" customFormat="1" ht="19.5" customHeight="1">
      <c r="A38" s="139" t="s">
        <v>633</v>
      </c>
      <c r="B38" s="142" t="s">
        <v>634</v>
      </c>
      <c r="C38" s="140">
        <v>0</v>
      </c>
      <c r="D38" s="140">
        <v>36</v>
      </c>
    </row>
    <row r="39" spans="1:4" s="138" customFormat="1" ht="19.5" customHeight="1">
      <c r="A39" s="136" t="s">
        <v>635</v>
      </c>
      <c r="B39" s="141" t="s">
        <v>636</v>
      </c>
      <c r="C39" s="137">
        <v>33</v>
      </c>
      <c r="D39" s="137">
        <v>50</v>
      </c>
    </row>
    <row r="40" spans="1:4" s="138" customFormat="1" ht="19.5" customHeight="1">
      <c r="A40" s="136" t="s">
        <v>637</v>
      </c>
      <c r="B40" s="141" t="s">
        <v>638</v>
      </c>
      <c r="C40" s="137">
        <v>30</v>
      </c>
      <c r="D40" s="137">
        <v>0</v>
      </c>
    </row>
    <row r="41" spans="1:4" s="138" customFormat="1" ht="19.5" customHeight="1">
      <c r="A41" s="136" t="s">
        <v>639</v>
      </c>
      <c r="B41" s="141" t="s">
        <v>640</v>
      </c>
      <c r="C41" s="137">
        <v>3</v>
      </c>
      <c r="D41" s="137">
        <v>0</v>
      </c>
    </row>
    <row r="42" spans="1:4" s="138" customFormat="1" ht="19.5" customHeight="1">
      <c r="A42" s="136" t="s">
        <v>641</v>
      </c>
      <c r="B42" s="141" t="s">
        <v>642</v>
      </c>
      <c r="C42" s="137">
        <v>0</v>
      </c>
      <c r="D42" s="137">
        <v>50</v>
      </c>
    </row>
    <row r="43" spans="1:4" s="138" customFormat="1" ht="19.5" customHeight="1">
      <c r="A43" s="136" t="s">
        <v>643</v>
      </c>
      <c r="B43" s="141" t="s">
        <v>644</v>
      </c>
      <c r="C43" s="137">
        <v>0</v>
      </c>
      <c r="D43" s="137">
        <v>80</v>
      </c>
    </row>
    <row r="44" spans="1:4" s="138" customFormat="1" ht="19.5" customHeight="1">
      <c r="A44" s="139" t="s">
        <v>645</v>
      </c>
      <c r="B44" s="142" t="s">
        <v>646</v>
      </c>
      <c r="C44" s="140">
        <v>33</v>
      </c>
      <c r="D44" s="140">
        <v>130</v>
      </c>
    </row>
    <row r="45" spans="1:4" s="138" customFormat="1" ht="19.5" customHeight="1">
      <c r="A45" s="139" t="s">
        <v>647</v>
      </c>
      <c r="B45" s="142" t="s">
        <v>648</v>
      </c>
      <c r="C45" s="140">
        <v>2610</v>
      </c>
      <c r="D45" s="140">
        <v>3169</v>
      </c>
    </row>
    <row r="46" spans="1:4" s="138" customFormat="1" ht="19.5" customHeight="1">
      <c r="A46" s="136" t="s">
        <v>649</v>
      </c>
      <c r="B46" s="141" t="s">
        <v>650</v>
      </c>
      <c r="C46" s="137">
        <v>751</v>
      </c>
      <c r="D46" s="137">
        <v>2903</v>
      </c>
    </row>
    <row r="47" spans="1:4" s="138" customFormat="1" ht="19.5" customHeight="1">
      <c r="A47" s="139" t="s">
        <v>651</v>
      </c>
      <c r="B47" s="142" t="s">
        <v>652</v>
      </c>
      <c r="C47" s="140">
        <v>751</v>
      </c>
      <c r="D47" s="140">
        <v>2903</v>
      </c>
    </row>
    <row r="48" spans="1:4" s="138" customFormat="1" ht="19.5" customHeight="1">
      <c r="A48" s="139" t="s">
        <v>653</v>
      </c>
      <c r="B48" s="142" t="s">
        <v>654</v>
      </c>
      <c r="C48" s="140">
        <v>150136</v>
      </c>
      <c r="D48" s="140">
        <v>141737</v>
      </c>
    </row>
    <row r="49" spans="1:4" s="138" customFormat="1" ht="19.5" customHeight="1">
      <c r="A49" s="136" t="s">
        <v>655</v>
      </c>
      <c r="B49" s="141" t="s">
        <v>656</v>
      </c>
      <c r="C49" s="137">
        <v>157159</v>
      </c>
      <c r="D49" s="137">
        <v>157159</v>
      </c>
    </row>
    <row r="50" spans="1:4" s="138" customFormat="1" ht="19.5" customHeight="1">
      <c r="A50" s="136" t="s">
        <v>657</v>
      </c>
      <c r="B50" s="141" t="s">
        <v>658</v>
      </c>
      <c r="C50" s="137">
        <v>2727</v>
      </c>
      <c r="D50" s="137">
        <v>2727</v>
      </c>
    </row>
    <row r="51" spans="1:4" s="138" customFormat="1" ht="19.5" customHeight="1">
      <c r="A51" s="136" t="s">
        <v>659</v>
      </c>
      <c r="B51" s="141" t="s">
        <v>660</v>
      </c>
      <c r="C51" s="137">
        <v>-27174</v>
      </c>
      <c r="D51" s="137">
        <v>-25768</v>
      </c>
    </row>
    <row r="52" spans="1:4" s="138" customFormat="1" ht="19.5" customHeight="1">
      <c r="A52" s="136" t="s">
        <v>661</v>
      </c>
      <c r="B52" s="141" t="s">
        <v>662</v>
      </c>
      <c r="C52" s="137">
        <v>1406</v>
      </c>
      <c r="D52" s="137">
        <v>700</v>
      </c>
    </row>
    <row r="53" spans="1:4" s="138" customFormat="1" ht="19.5" customHeight="1">
      <c r="A53" s="139" t="s">
        <v>663</v>
      </c>
      <c r="B53" s="142" t="s">
        <v>664</v>
      </c>
      <c r="C53" s="140">
        <v>134118</v>
      </c>
      <c r="D53" s="140">
        <v>134818</v>
      </c>
    </row>
    <row r="54" spans="1:4" s="138" customFormat="1" ht="19.5" customHeight="1">
      <c r="A54" s="136" t="s">
        <v>665</v>
      </c>
      <c r="B54" s="141" t="s">
        <v>666</v>
      </c>
      <c r="C54" s="137">
        <v>0</v>
      </c>
      <c r="D54" s="137">
        <v>32</v>
      </c>
    </row>
    <row r="55" spans="1:4" s="138" customFormat="1" ht="30" customHeight="1">
      <c r="A55" s="136" t="s">
        <v>667</v>
      </c>
      <c r="B55" s="141" t="s">
        <v>668</v>
      </c>
      <c r="C55" s="137">
        <v>644</v>
      </c>
      <c r="D55" s="137">
        <v>772</v>
      </c>
    </row>
    <row r="56" spans="1:4" s="138" customFormat="1" ht="19.5" customHeight="1">
      <c r="A56" s="139" t="s">
        <v>669</v>
      </c>
      <c r="B56" s="142" t="s">
        <v>670</v>
      </c>
      <c r="C56" s="140">
        <v>644</v>
      </c>
      <c r="D56" s="140">
        <v>804</v>
      </c>
    </row>
    <row r="57" spans="1:4" s="138" customFormat="1" ht="19.5" customHeight="1">
      <c r="A57" s="136" t="s">
        <v>671</v>
      </c>
      <c r="B57" s="141" t="s">
        <v>672</v>
      </c>
      <c r="C57" s="137">
        <v>2756</v>
      </c>
      <c r="D57" s="137">
        <v>2110</v>
      </c>
    </row>
    <row r="58" spans="1:4" s="138" customFormat="1" ht="19.5" customHeight="1">
      <c r="A58" s="136" t="s">
        <v>673</v>
      </c>
      <c r="B58" s="141" t="s">
        <v>674</v>
      </c>
      <c r="C58" s="137">
        <v>2756</v>
      </c>
      <c r="D58" s="137">
        <v>2110</v>
      </c>
    </row>
    <row r="59" spans="1:4" s="138" customFormat="1" ht="19.5" customHeight="1">
      <c r="A59" s="136" t="s">
        <v>675</v>
      </c>
      <c r="B59" s="141" t="s">
        <v>676</v>
      </c>
      <c r="C59" s="137">
        <v>28</v>
      </c>
      <c r="D59" s="137">
        <v>0</v>
      </c>
    </row>
    <row r="60" spans="1:4" s="138" customFormat="1" ht="19.5" customHeight="1">
      <c r="A60" s="139" t="s">
        <v>677</v>
      </c>
      <c r="B60" s="142" t="s">
        <v>678</v>
      </c>
      <c r="C60" s="140">
        <v>2784</v>
      </c>
      <c r="D60" s="140">
        <v>2110</v>
      </c>
    </row>
    <row r="61" spans="1:4" s="138" customFormat="1" ht="19.5" customHeight="1">
      <c r="A61" s="139" t="s">
        <v>679</v>
      </c>
      <c r="B61" s="142" t="s">
        <v>680</v>
      </c>
      <c r="C61" s="140">
        <v>3428</v>
      </c>
      <c r="D61" s="140">
        <v>2914</v>
      </c>
    </row>
    <row r="62" spans="1:4" s="138" customFormat="1" ht="19.5" customHeight="1">
      <c r="A62" s="136" t="s">
        <v>681</v>
      </c>
      <c r="B62" s="141" t="s">
        <v>682</v>
      </c>
      <c r="C62" s="137">
        <v>3548</v>
      </c>
      <c r="D62" s="137">
        <v>4005</v>
      </c>
    </row>
    <row r="63" spans="1:4" s="138" customFormat="1" ht="19.5" customHeight="1">
      <c r="A63" s="136" t="s">
        <v>683</v>
      </c>
      <c r="B63" s="141" t="s">
        <v>684</v>
      </c>
      <c r="C63" s="137">
        <v>9042</v>
      </c>
      <c r="D63" s="137">
        <v>0</v>
      </c>
    </row>
    <row r="64" spans="1:4" s="138" customFormat="1" ht="19.5" customHeight="1">
      <c r="A64" s="139" t="s">
        <v>685</v>
      </c>
      <c r="B64" s="142" t="s">
        <v>686</v>
      </c>
      <c r="C64" s="140">
        <v>12590</v>
      </c>
      <c r="D64" s="140">
        <v>4005</v>
      </c>
    </row>
    <row r="65" spans="1:4" s="138" customFormat="1" ht="19.5" customHeight="1">
      <c r="A65" s="139" t="s">
        <v>687</v>
      </c>
      <c r="B65" s="142" t="s">
        <v>688</v>
      </c>
      <c r="C65" s="140">
        <v>150136</v>
      </c>
      <c r="D65" s="140">
        <v>141737</v>
      </c>
    </row>
  </sheetData>
  <sheetProtection/>
  <mergeCells count="4">
    <mergeCell ref="A5:D5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9" r:id="rId1"/>
  <headerFooter alignWithMargins="0">
    <oddHeader>&amp;R10.  melléklet az  6/2016.(IV.26.)  számú önkormányzati rendelethez</oddHeader>
  </headerFooter>
  <rowBreaks count="1" manualBreakCount="1">
    <brk id="28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I14" sqref="I14"/>
    </sheetView>
  </sheetViews>
  <sheetFormatPr defaultColWidth="13.7109375" defaultRowHeight="15"/>
  <cols>
    <col min="1" max="1" width="3.421875" style="155" customWidth="1"/>
    <col min="2" max="2" width="83.28125" style="155" customWidth="1"/>
    <col min="3" max="3" width="16.140625" style="155" customWidth="1"/>
    <col min="4" max="4" width="15.421875" style="155" customWidth="1"/>
    <col min="5" max="16384" width="13.7109375" style="145" customWidth="1"/>
  </cols>
  <sheetData>
    <row r="1" spans="1:4" ht="33" customHeight="1">
      <c r="A1" s="324" t="s">
        <v>470</v>
      </c>
      <c r="B1" s="324"/>
      <c r="C1" s="324"/>
      <c r="D1" s="324"/>
    </row>
    <row r="2" spans="1:4" ht="35.25" customHeight="1">
      <c r="A2" s="325" t="s">
        <v>781</v>
      </c>
      <c r="B2" s="325"/>
      <c r="C2" s="325"/>
      <c r="D2" s="325"/>
    </row>
    <row r="3" spans="1:4" ht="31.5" customHeight="1">
      <c r="A3" s="326" t="s">
        <v>691</v>
      </c>
      <c r="B3" s="326"/>
      <c r="C3" s="326"/>
      <c r="D3" s="326"/>
    </row>
    <row r="4" spans="1:4" ht="15.75">
      <c r="A4" s="327"/>
      <c r="B4" s="330" t="s">
        <v>583</v>
      </c>
      <c r="C4" s="316" t="s">
        <v>692</v>
      </c>
      <c r="D4" s="317"/>
    </row>
    <row r="5" spans="1:4" ht="15.75">
      <c r="A5" s="328"/>
      <c r="B5" s="331"/>
      <c r="C5" s="316" t="s">
        <v>693</v>
      </c>
      <c r="D5" s="317"/>
    </row>
    <row r="6" spans="1:4" ht="15.75">
      <c r="A6" s="329"/>
      <c r="B6" s="332"/>
      <c r="C6" s="146" t="s">
        <v>694</v>
      </c>
      <c r="D6" s="146" t="s">
        <v>695</v>
      </c>
    </row>
    <row r="7" spans="1:4" ht="15.75">
      <c r="A7" s="147" t="s">
        <v>696</v>
      </c>
      <c r="B7" s="148" t="s">
        <v>697</v>
      </c>
      <c r="C7" s="149">
        <f>C8+C13+C17+C22+C28</f>
        <v>190589</v>
      </c>
      <c r="D7" s="149">
        <f>D8+D13+D17+D22+D28+D21</f>
        <v>128672</v>
      </c>
    </row>
    <row r="8" spans="1:4" ht="15.75">
      <c r="A8" s="147"/>
      <c r="B8" s="147" t="s">
        <v>698</v>
      </c>
      <c r="C8" s="149">
        <f>SUM(C9:C10)</f>
        <v>0</v>
      </c>
      <c r="D8" s="149">
        <f>SUM(D9:D10)</f>
        <v>0</v>
      </c>
    </row>
    <row r="9" spans="1:4" ht="15.75">
      <c r="A9" s="147"/>
      <c r="B9" s="147" t="s">
        <v>699</v>
      </c>
      <c r="C9" s="150">
        <v>0</v>
      </c>
      <c r="D9" s="150">
        <v>0</v>
      </c>
    </row>
    <row r="10" spans="1:4" ht="15.75">
      <c r="A10" s="147"/>
      <c r="B10" s="147" t="s">
        <v>700</v>
      </c>
      <c r="C10" s="150"/>
      <c r="D10" s="150"/>
    </row>
    <row r="11" spans="1:4" ht="15.75">
      <c r="A11" s="147"/>
      <c r="B11" s="147"/>
      <c r="C11" s="150"/>
      <c r="D11" s="150"/>
    </row>
    <row r="12" spans="1:4" ht="15.75">
      <c r="A12" s="147"/>
      <c r="B12" s="147" t="s">
        <v>701</v>
      </c>
      <c r="C12" s="150"/>
      <c r="D12" s="150"/>
    </row>
    <row r="13" spans="1:4" ht="15.75">
      <c r="A13" s="147"/>
      <c r="B13" s="147" t="s">
        <v>702</v>
      </c>
      <c r="C13" s="149">
        <f>SUM(C14:C16)</f>
        <v>167237</v>
      </c>
      <c r="D13" s="149">
        <f>SUM(D14:D16)</f>
        <v>113696</v>
      </c>
    </row>
    <row r="14" spans="1:4" ht="15.75">
      <c r="A14" s="147"/>
      <c r="B14" s="147" t="s">
        <v>703</v>
      </c>
      <c r="C14" s="150">
        <v>106618</v>
      </c>
      <c r="D14" s="150">
        <v>72324</v>
      </c>
    </row>
    <row r="15" spans="1:4" ht="15.75">
      <c r="A15" s="147"/>
      <c r="B15" s="147" t="s">
        <v>704</v>
      </c>
      <c r="C15" s="150">
        <v>59872</v>
      </c>
      <c r="D15" s="150">
        <v>40672</v>
      </c>
    </row>
    <row r="16" spans="1:4" ht="15.75">
      <c r="A16" s="147"/>
      <c r="B16" s="147" t="s">
        <v>705</v>
      </c>
      <c r="C16" s="150">
        <v>747</v>
      </c>
      <c r="D16" s="150">
        <v>700</v>
      </c>
    </row>
    <row r="17" spans="1:4" ht="15.75">
      <c r="A17" s="147"/>
      <c r="B17" s="147" t="s">
        <v>706</v>
      </c>
      <c r="C17" s="149">
        <f>SUM(C18:C20)</f>
        <v>20528</v>
      </c>
      <c r="D17" s="149">
        <f>SUM(D18:D20)</f>
        <v>11983</v>
      </c>
    </row>
    <row r="18" spans="1:4" ht="15.75">
      <c r="A18" s="147"/>
      <c r="B18" s="147" t="s">
        <v>707</v>
      </c>
      <c r="C18" s="150"/>
      <c r="D18" s="150"/>
    </row>
    <row r="19" spans="1:4" ht="15.75">
      <c r="A19" s="147"/>
      <c r="B19" s="147" t="s">
        <v>708</v>
      </c>
      <c r="C19" s="150">
        <v>20528</v>
      </c>
      <c r="D19" s="150">
        <v>11983</v>
      </c>
    </row>
    <row r="20" spans="1:4" ht="15.75">
      <c r="A20" s="147"/>
      <c r="B20" s="147" t="s">
        <v>709</v>
      </c>
      <c r="C20" s="150"/>
      <c r="D20" s="150"/>
    </row>
    <row r="21" spans="1:4" ht="15.75">
      <c r="A21" s="147"/>
      <c r="B21" s="147" t="s">
        <v>761</v>
      </c>
      <c r="C21" s="150">
        <v>169</v>
      </c>
      <c r="D21" s="149">
        <v>169</v>
      </c>
    </row>
    <row r="22" spans="1:4" ht="15.75">
      <c r="A22" s="147"/>
      <c r="B22" s="147" t="s">
        <v>762</v>
      </c>
      <c r="C22" s="149">
        <f>SUM(C24:C26)</f>
        <v>594</v>
      </c>
      <c r="D22" s="149">
        <f>SUM(D24:D26)</f>
        <v>594</v>
      </c>
    </row>
    <row r="23" spans="1:4" ht="15.75">
      <c r="A23" s="147"/>
      <c r="B23" s="151" t="s">
        <v>763</v>
      </c>
      <c r="C23" s="149"/>
      <c r="D23" s="149"/>
    </row>
    <row r="24" spans="1:4" ht="15.75">
      <c r="A24" s="147"/>
      <c r="B24" s="147" t="s">
        <v>764</v>
      </c>
      <c r="C24" s="152">
        <v>594</v>
      </c>
      <c r="D24" s="152">
        <v>594</v>
      </c>
    </row>
    <row r="25" spans="1:4" ht="15.75">
      <c r="A25" s="147"/>
      <c r="B25" s="147" t="s">
        <v>710</v>
      </c>
      <c r="C25" s="152"/>
      <c r="D25" s="152"/>
    </row>
    <row r="26" spans="1:4" ht="15.75">
      <c r="A26" s="147"/>
      <c r="B26" s="147" t="s">
        <v>765</v>
      </c>
      <c r="C26" s="152"/>
      <c r="D26" s="152"/>
    </row>
    <row r="27" spans="1:4" ht="15.75">
      <c r="A27" s="147"/>
      <c r="B27" s="147"/>
      <c r="C27" s="152"/>
      <c r="D27" s="152"/>
    </row>
    <row r="28" spans="1:4" ht="15.75">
      <c r="A28" s="147"/>
      <c r="B28" s="147" t="s">
        <v>711</v>
      </c>
      <c r="C28" s="149">
        <f>C29+C32+C33</f>
        <v>2230</v>
      </c>
      <c r="D28" s="149">
        <f>D29+D32+D33</f>
        <v>2230</v>
      </c>
    </row>
    <row r="29" spans="1:4" ht="15.75">
      <c r="A29" s="147"/>
      <c r="B29" s="147" t="s">
        <v>712</v>
      </c>
      <c r="C29" s="149">
        <f>SUM(C30:C31)</f>
        <v>2220</v>
      </c>
      <c r="D29" s="149">
        <f>SUM(D30:D31)</f>
        <v>2220</v>
      </c>
    </row>
    <row r="30" spans="1:4" ht="15.75">
      <c r="A30" s="147"/>
      <c r="B30" s="147" t="s">
        <v>713</v>
      </c>
      <c r="C30" s="150">
        <v>2220</v>
      </c>
      <c r="D30" s="150">
        <v>2220</v>
      </c>
    </row>
    <row r="31" spans="1:4" ht="15.75">
      <c r="A31" s="147"/>
      <c r="B31" s="147" t="s">
        <v>714</v>
      </c>
      <c r="C31" s="147"/>
      <c r="D31" s="147"/>
    </row>
    <row r="32" spans="1:4" ht="15.75">
      <c r="A32" s="147"/>
      <c r="B32" s="147" t="s">
        <v>715</v>
      </c>
      <c r="C32" s="147">
        <v>10</v>
      </c>
      <c r="D32" s="147">
        <v>10</v>
      </c>
    </row>
    <row r="33" spans="1:4" ht="15.75">
      <c r="A33" s="147"/>
      <c r="B33" s="147" t="s">
        <v>716</v>
      </c>
      <c r="C33" s="149"/>
      <c r="D33" s="149"/>
    </row>
    <row r="34" spans="1:4" ht="15.75">
      <c r="A34" s="147"/>
      <c r="B34" s="147" t="s">
        <v>717</v>
      </c>
      <c r="C34" s="149"/>
      <c r="D34" s="149"/>
    </row>
    <row r="35" spans="1:4" ht="15.75">
      <c r="A35" s="147"/>
      <c r="B35" s="147" t="s">
        <v>718</v>
      </c>
      <c r="C35" s="147"/>
      <c r="D35" s="147"/>
    </row>
    <row r="36" spans="1:4" ht="15.75">
      <c r="A36" s="147" t="s">
        <v>719</v>
      </c>
      <c r="B36" s="147" t="s">
        <v>720</v>
      </c>
      <c r="C36" s="149">
        <f>C37</f>
        <v>486</v>
      </c>
      <c r="D36" s="149">
        <f>D37</f>
        <v>486</v>
      </c>
    </row>
    <row r="37" spans="1:4" ht="15.75">
      <c r="A37" s="147"/>
      <c r="B37" s="147" t="s">
        <v>721</v>
      </c>
      <c r="C37" s="147">
        <v>486</v>
      </c>
      <c r="D37" s="147">
        <v>486</v>
      </c>
    </row>
    <row r="38" spans="1:4" ht="15.75">
      <c r="A38" s="147"/>
      <c r="B38" s="147" t="s">
        <v>722</v>
      </c>
      <c r="C38" s="150"/>
      <c r="D38" s="150"/>
    </row>
    <row r="39" spans="1:4" ht="15.75">
      <c r="A39" s="147"/>
      <c r="B39" s="147" t="s">
        <v>723</v>
      </c>
      <c r="C39" s="147"/>
      <c r="D39" s="147"/>
    </row>
    <row r="40" spans="1:4" ht="15.75">
      <c r="A40" s="147"/>
      <c r="B40" s="147" t="s">
        <v>724</v>
      </c>
      <c r="C40" s="147"/>
      <c r="D40" s="147"/>
    </row>
    <row r="41" spans="1:4" ht="15.75">
      <c r="A41" s="147"/>
      <c r="B41" s="147" t="s">
        <v>725</v>
      </c>
      <c r="C41" s="147"/>
      <c r="D41" s="147"/>
    </row>
    <row r="42" spans="1:4" ht="15.75">
      <c r="A42" s="147" t="s">
        <v>726</v>
      </c>
      <c r="B42" s="147" t="s">
        <v>727</v>
      </c>
      <c r="C42" s="149">
        <v>7257</v>
      </c>
      <c r="D42" s="149">
        <v>6507</v>
      </c>
    </row>
    <row r="43" spans="1:4" ht="15.75">
      <c r="A43" s="147" t="s">
        <v>728</v>
      </c>
      <c r="B43" s="147" t="s">
        <v>729</v>
      </c>
      <c r="C43" s="149">
        <f>SUM(C44:C46)</f>
        <v>3169</v>
      </c>
      <c r="D43" s="149">
        <f>SUM(D44:D46)</f>
        <v>3169</v>
      </c>
    </row>
    <row r="44" spans="1:4" ht="15.75">
      <c r="A44" s="147"/>
      <c r="B44" s="147" t="s">
        <v>730</v>
      </c>
      <c r="C44" s="150">
        <v>3003</v>
      </c>
      <c r="D44" s="150">
        <v>3003</v>
      </c>
    </row>
    <row r="45" spans="1:4" ht="15.75">
      <c r="A45" s="147"/>
      <c r="B45" s="147" t="s">
        <v>731</v>
      </c>
      <c r="C45" s="150">
        <v>36</v>
      </c>
      <c r="D45" s="150">
        <v>36</v>
      </c>
    </row>
    <row r="46" spans="1:4" ht="15.75">
      <c r="A46" s="147"/>
      <c r="B46" s="147" t="s">
        <v>732</v>
      </c>
      <c r="C46" s="150">
        <v>130</v>
      </c>
      <c r="D46" s="150">
        <v>130</v>
      </c>
    </row>
    <row r="47" spans="1:4" ht="15.75">
      <c r="A47" s="147" t="s">
        <v>733</v>
      </c>
      <c r="B47" s="147" t="s">
        <v>734</v>
      </c>
      <c r="C47" s="150">
        <v>2903</v>
      </c>
      <c r="D47" s="150">
        <v>2903</v>
      </c>
    </row>
    <row r="48" spans="1:4" ht="15.75">
      <c r="A48" s="147" t="s">
        <v>735</v>
      </c>
      <c r="B48" s="147" t="s">
        <v>736</v>
      </c>
      <c r="C48" s="147"/>
      <c r="D48" s="147"/>
    </row>
    <row r="49" spans="1:4" ht="15.75">
      <c r="A49" s="152" t="s">
        <v>737</v>
      </c>
      <c r="B49" s="152"/>
      <c r="C49" s="149">
        <f>C43+C42+C7+C47+C36</f>
        <v>204404</v>
      </c>
      <c r="D49" s="149">
        <f>D43+D42+D7+D47+D36</f>
        <v>141737</v>
      </c>
    </row>
    <row r="50" spans="1:4" ht="15.75">
      <c r="A50" s="147"/>
      <c r="B50" s="147"/>
      <c r="C50" s="147"/>
      <c r="D50" s="147"/>
    </row>
    <row r="51" spans="1:4" ht="15.75">
      <c r="A51" s="147" t="s">
        <v>738</v>
      </c>
      <c r="B51" s="147" t="s">
        <v>739</v>
      </c>
      <c r="C51" s="149">
        <f>SUM(C52:C57)</f>
        <v>134818</v>
      </c>
      <c r="D51" s="149">
        <f>SUM(D52:D57)</f>
        <v>134818</v>
      </c>
    </row>
    <row r="52" spans="1:4" ht="15.75">
      <c r="A52" s="147"/>
      <c r="B52" s="147" t="s">
        <v>740</v>
      </c>
      <c r="C52" s="150">
        <v>157159</v>
      </c>
      <c r="D52" s="150">
        <v>157159</v>
      </c>
    </row>
    <row r="53" spans="1:4" ht="15.75">
      <c r="A53" s="147"/>
      <c r="B53" s="147" t="s">
        <v>741</v>
      </c>
      <c r="C53" s="150"/>
      <c r="D53" s="150"/>
    </row>
    <row r="54" spans="1:4" ht="15.75">
      <c r="A54" s="147"/>
      <c r="B54" s="147" t="s">
        <v>742</v>
      </c>
      <c r="C54" s="150">
        <v>2727</v>
      </c>
      <c r="D54" s="150">
        <v>2727</v>
      </c>
    </row>
    <row r="55" spans="1:4" ht="15.75">
      <c r="A55" s="147"/>
      <c r="B55" s="147" t="s">
        <v>743</v>
      </c>
      <c r="C55" s="150">
        <v>-25768</v>
      </c>
      <c r="D55" s="150">
        <v>-25768</v>
      </c>
    </row>
    <row r="56" spans="1:4" ht="15.75">
      <c r="A56" s="147"/>
      <c r="B56" s="147" t="s">
        <v>744</v>
      </c>
      <c r="C56" s="150"/>
      <c r="D56" s="150"/>
    </row>
    <row r="57" spans="1:4" ht="15.75">
      <c r="A57" s="147"/>
      <c r="B57" s="147" t="s">
        <v>745</v>
      </c>
      <c r="C57" s="150">
        <v>700</v>
      </c>
      <c r="D57" s="150">
        <v>700</v>
      </c>
    </row>
    <row r="58" spans="1:4" ht="15.75">
      <c r="A58" s="147" t="s">
        <v>746</v>
      </c>
      <c r="B58" s="147" t="s">
        <v>747</v>
      </c>
      <c r="C58" s="149">
        <f>SUM(C59:C61)</f>
        <v>2914</v>
      </c>
      <c r="D58" s="149">
        <f>SUM(D59:D61)</f>
        <v>2914</v>
      </c>
    </row>
    <row r="59" spans="1:4" ht="15.75">
      <c r="A59" s="147"/>
      <c r="B59" s="147" t="s">
        <v>748</v>
      </c>
      <c r="C59" s="150"/>
      <c r="D59" s="150"/>
    </row>
    <row r="60" spans="1:4" ht="15.75">
      <c r="A60" s="147"/>
      <c r="B60" s="147" t="s">
        <v>749</v>
      </c>
      <c r="C60" s="150">
        <v>804</v>
      </c>
      <c r="D60" s="150">
        <v>804</v>
      </c>
    </row>
    <row r="61" spans="1:4" ht="15.75">
      <c r="A61" s="147"/>
      <c r="B61" s="147" t="s">
        <v>750</v>
      </c>
      <c r="C61" s="150">
        <v>2110</v>
      </c>
      <c r="D61" s="150">
        <v>2110</v>
      </c>
    </row>
    <row r="62" spans="1:4" ht="15.75">
      <c r="A62" s="147" t="s">
        <v>751</v>
      </c>
      <c r="B62" s="147" t="s">
        <v>752</v>
      </c>
      <c r="C62" s="149">
        <v>0</v>
      </c>
      <c r="D62" s="149">
        <v>0</v>
      </c>
    </row>
    <row r="63" spans="1:4" ht="15.75">
      <c r="A63" s="147" t="s">
        <v>753</v>
      </c>
      <c r="B63" s="147" t="s">
        <v>754</v>
      </c>
      <c r="C63" s="149">
        <v>0</v>
      </c>
      <c r="D63" s="149">
        <v>0</v>
      </c>
    </row>
    <row r="64" spans="1:4" ht="15.75">
      <c r="A64" s="147" t="s">
        <v>755</v>
      </c>
      <c r="B64" s="147" t="s">
        <v>756</v>
      </c>
      <c r="C64" s="149">
        <v>12590</v>
      </c>
      <c r="D64" s="149">
        <v>4005</v>
      </c>
    </row>
    <row r="65" spans="1:4" ht="15.75">
      <c r="A65" s="318" t="s">
        <v>757</v>
      </c>
      <c r="B65" s="319"/>
      <c r="C65" s="149">
        <f>C64+C58+C51</f>
        <v>150322</v>
      </c>
      <c r="D65" s="149">
        <f>D64+D58+D51</f>
        <v>141737</v>
      </c>
    </row>
    <row r="66" spans="1:4" ht="15.75">
      <c r="A66" s="153"/>
      <c r="B66" s="154"/>
      <c r="C66" s="149"/>
      <c r="D66" s="149"/>
    </row>
    <row r="67" spans="1:4" ht="15.75">
      <c r="A67" s="147" t="s">
        <v>758</v>
      </c>
      <c r="B67" s="147"/>
      <c r="C67" s="150"/>
      <c r="D67" s="150"/>
    </row>
    <row r="68" spans="1:4" ht="15.75">
      <c r="A68" s="320"/>
      <c r="B68" s="321"/>
      <c r="C68" s="150"/>
      <c r="D68" s="150"/>
    </row>
    <row r="69" spans="1:4" ht="15.75">
      <c r="A69" s="147" t="s">
        <v>759</v>
      </c>
      <c r="B69" s="147"/>
      <c r="C69" s="150"/>
      <c r="D69" s="150"/>
    </row>
    <row r="70" spans="1:4" ht="15.75">
      <c r="A70" s="320"/>
      <c r="B70" s="321"/>
      <c r="C70" s="150"/>
      <c r="D70" s="150"/>
    </row>
    <row r="71" spans="1:4" ht="15.75">
      <c r="A71" s="322" t="s">
        <v>760</v>
      </c>
      <c r="B71" s="323"/>
      <c r="C71" s="149">
        <v>3201</v>
      </c>
      <c r="D71" s="149"/>
    </row>
  </sheetData>
  <sheetProtection/>
  <mergeCells count="11">
    <mergeCell ref="A1:D1"/>
    <mergeCell ref="A2:D2"/>
    <mergeCell ref="A3:D3"/>
    <mergeCell ref="A4:A6"/>
    <mergeCell ref="B4:B6"/>
    <mergeCell ref="C4:D4"/>
    <mergeCell ref="C5:D5"/>
    <mergeCell ref="A65:B65"/>
    <mergeCell ref="A68:B68"/>
    <mergeCell ref="A70:B70"/>
    <mergeCell ref="A71:B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headerFooter alignWithMargins="0">
    <oddHeader>&amp;R11. melléklet az 6/2016.(IV.26.) 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3"/>
  <sheetViews>
    <sheetView view="pageBreakPreview" zoomScaleSheetLayoutView="100" zoomScalePageLayoutView="0" workbookViewId="0" topLeftCell="A75">
      <selection activeCell="C83" sqref="C83:AB83"/>
    </sheetView>
  </sheetViews>
  <sheetFormatPr defaultColWidth="9.140625" defaultRowHeight="15"/>
  <cols>
    <col min="1" max="2" width="2.7109375" style="4" customWidth="1"/>
    <col min="3" max="44" width="2.7109375" style="1" customWidth="1"/>
    <col min="45" max="16384" width="9.140625" style="1" customWidth="1"/>
  </cols>
  <sheetData>
    <row r="1" spans="1:68" ht="31.5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ht="33" customHeight="1">
      <c r="A2" s="244" t="s">
        <v>448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36" ht="25.5" customHeight="1">
      <c r="A3" s="247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</row>
    <row r="4" spans="1:36" ht="15.75" customHeight="1">
      <c r="A4" s="186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44" ht="44.25" customHeight="1">
      <c r="A5" s="245" t="s">
        <v>2</v>
      </c>
      <c r="B5" s="199"/>
      <c r="C5" s="246" t="s">
        <v>3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49" t="s">
        <v>4</v>
      </c>
      <c r="AD5" s="200"/>
      <c r="AE5" s="200"/>
      <c r="AF5" s="200"/>
      <c r="AG5" s="199" t="s">
        <v>5</v>
      </c>
      <c r="AH5" s="200"/>
      <c r="AI5" s="200"/>
      <c r="AJ5" s="200"/>
      <c r="AK5" s="199" t="s">
        <v>457</v>
      </c>
      <c r="AL5" s="200"/>
      <c r="AM5" s="200"/>
      <c r="AN5" s="200"/>
      <c r="AO5" s="199" t="s">
        <v>458</v>
      </c>
      <c r="AP5" s="200"/>
      <c r="AQ5" s="200"/>
      <c r="AR5" s="200"/>
    </row>
    <row r="6" spans="1:44" ht="19.5" customHeight="1">
      <c r="A6" s="201" t="s">
        <v>6</v>
      </c>
      <c r="B6" s="202"/>
      <c r="C6" s="203" t="s">
        <v>7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41" t="s">
        <v>8</v>
      </c>
      <c r="AD6" s="242"/>
      <c r="AE6" s="242"/>
      <c r="AF6" s="243"/>
      <c r="AG6" s="196">
        <v>31199</v>
      </c>
      <c r="AH6" s="197"/>
      <c r="AI6" s="197"/>
      <c r="AJ6" s="198"/>
      <c r="AK6" s="196">
        <v>37198</v>
      </c>
      <c r="AL6" s="197"/>
      <c r="AM6" s="197"/>
      <c r="AN6" s="198"/>
      <c r="AO6" s="196">
        <v>36969</v>
      </c>
      <c r="AP6" s="197"/>
      <c r="AQ6" s="197"/>
      <c r="AR6" s="198"/>
    </row>
    <row r="7" spans="1:44" ht="19.5" customHeight="1">
      <c r="A7" s="201" t="s">
        <v>9</v>
      </c>
      <c r="B7" s="202"/>
      <c r="C7" s="203" t="s">
        <v>10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5" t="s">
        <v>11</v>
      </c>
      <c r="AD7" s="205"/>
      <c r="AE7" s="205"/>
      <c r="AF7" s="205"/>
      <c r="AG7" s="196">
        <v>0</v>
      </c>
      <c r="AH7" s="197"/>
      <c r="AI7" s="197"/>
      <c r="AJ7" s="198"/>
      <c r="AK7" s="196">
        <v>0</v>
      </c>
      <c r="AL7" s="197"/>
      <c r="AM7" s="197"/>
      <c r="AN7" s="198"/>
      <c r="AO7" s="196">
        <v>0</v>
      </c>
      <c r="AP7" s="197"/>
      <c r="AQ7" s="197"/>
      <c r="AR7" s="198"/>
    </row>
    <row r="8" spans="1:44" ht="19.5" customHeight="1">
      <c r="A8" s="201" t="s">
        <v>12</v>
      </c>
      <c r="B8" s="202"/>
      <c r="C8" s="203" t="s">
        <v>13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5" t="s">
        <v>14</v>
      </c>
      <c r="AD8" s="205"/>
      <c r="AE8" s="205"/>
      <c r="AF8" s="205"/>
      <c r="AG8" s="196"/>
      <c r="AH8" s="197"/>
      <c r="AI8" s="197"/>
      <c r="AJ8" s="198"/>
      <c r="AK8" s="196"/>
      <c r="AL8" s="197"/>
      <c r="AM8" s="197"/>
      <c r="AN8" s="198"/>
      <c r="AO8" s="196"/>
      <c r="AP8" s="197"/>
      <c r="AQ8" s="197"/>
      <c r="AR8" s="198"/>
    </row>
    <row r="9" spans="1:44" ht="19.5" customHeight="1">
      <c r="A9" s="201" t="s">
        <v>15</v>
      </c>
      <c r="B9" s="202"/>
      <c r="C9" s="236" t="s">
        <v>16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05" t="s">
        <v>17</v>
      </c>
      <c r="AD9" s="205"/>
      <c r="AE9" s="205"/>
      <c r="AF9" s="205"/>
      <c r="AG9" s="196"/>
      <c r="AH9" s="197"/>
      <c r="AI9" s="197"/>
      <c r="AJ9" s="198"/>
      <c r="AK9" s="196"/>
      <c r="AL9" s="197"/>
      <c r="AM9" s="197"/>
      <c r="AN9" s="198"/>
      <c r="AO9" s="196"/>
      <c r="AP9" s="197"/>
      <c r="AQ9" s="197"/>
      <c r="AR9" s="198"/>
    </row>
    <row r="10" spans="1:44" ht="19.5" customHeight="1">
      <c r="A10" s="201" t="s">
        <v>18</v>
      </c>
      <c r="B10" s="202"/>
      <c r="C10" s="236" t="s">
        <v>19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05" t="s">
        <v>20</v>
      </c>
      <c r="AD10" s="205"/>
      <c r="AE10" s="205"/>
      <c r="AF10" s="205"/>
      <c r="AG10" s="196"/>
      <c r="AH10" s="197"/>
      <c r="AI10" s="197"/>
      <c r="AJ10" s="198"/>
      <c r="AK10" s="196"/>
      <c r="AL10" s="197"/>
      <c r="AM10" s="197"/>
      <c r="AN10" s="198"/>
      <c r="AO10" s="196"/>
      <c r="AP10" s="197"/>
      <c r="AQ10" s="197"/>
      <c r="AR10" s="198"/>
    </row>
    <row r="11" spans="1:44" ht="19.5" customHeight="1">
      <c r="A11" s="201" t="s">
        <v>21</v>
      </c>
      <c r="B11" s="202"/>
      <c r="C11" s="236" t="s">
        <v>22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05" t="s">
        <v>23</v>
      </c>
      <c r="AD11" s="205"/>
      <c r="AE11" s="205"/>
      <c r="AF11" s="205"/>
      <c r="AG11" s="196"/>
      <c r="AH11" s="197"/>
      <c r="AI11" s="197"/>
      <c r="AJ11" s="198"/>
      <c r="AK11" s="196"/>
      <c r="AL11" s="197"/>
      <c r="AM11" s="197"/>
      <c r="AN11" s="198"/>
      <c r="AO11" s="196"/>
      <c r="AP11" s="197"/>
      <c r="AQ11" s="197"/>
      <c r="AR11" s="198"/>
    </row>
    <row r="12" spans="1:44" ht="19.5" customHeight="1">
      <c r="A12" s="201" t="s">
        <v>24</v>
      </c>
      <c r="B12" s="202"/>
      <c r="C12" s="236" t="s">
        <v>25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05" t="s">
        <v>26</v>
      </c>
      <c r="AD12" s="205"/>
      <c r="AE12" s="205"/>
      <c r="AF12" s="205"/>
      <c r="AG12" s="196">
        <v>96</v>
      </c>
      <c r="AH12" s="197"/>
      <c r="AI12" s="197"/>
      <c r="AJ12" s="198"/>
      <c r="AK12" s="196">
        <v>96</v>
      </c>
      <c r="AL12" s="197"/>
      <c r="AM12" s="197"/>
      <c r="AN12" s="198"/>
      <c r="AO12" s="196">
        <v>88</v>
      </c>
      <c r="AP12" s="197"/>
      <c r="AQ12" s="197"/>
      <c r="AR12" s="198"/>
    </row>
    <row r="13" spans="1:44" ht="19.5" customHeight="1">
      <c r="A13" s="201" t="s">
        <v>27</v>
      </c>
      <c r="B13" s="202"/>
      <c r="C13" s="236" t="s">
        <v>28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8" t="s">
        <v>29</v>
      </c>
      <c r="AD13" s="239"/>
      <c r="AE13" s="239"/>
      <c r="AF13" s="240"/>
      <c r="AG13" s="196">
        <v>25</v>
      </c>
      <c r="AH13" s="197"/>
      <c r="AI13" s="197"/>
      <c r="AJ13" s="198"/>
      <c r="AK13" s="196">
        <v>25</v>
      </c>
      <c r="AL13" s="197"/>
      <c r="AM13" s="197"/>
      <c r="AN13" s="198"/>
      <c r="AO13" s="196">
        <v>0</v>
      </c>
      <c r="AP13" s="197"/>
      <c r="AQ13" s="197"/>
      <c r="AR13" s="198"/>
    </row>
    <row r="14" spans="1:44" ht="19.5" customHeight="1">
      <c r="A14" s="201" t="s">
        <v>30</v>
      </c>
      <c r="B14" s="202"/>
      <c r="C14" s="230" t="s">
        <v>31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05" t="s">
        <v>32</v>
      </c>
      <c r="AD14" s="205"/>
      <c r="AE14" s="205"/>
      <c r="AF14" s="205"/>
      <c r="AG14" s="196"/>
      <c r="AH14" s="197"/>
      <c r="AI14" s="197"/>
      <c r="AJ14" s="198"/>
      <c r="AK14" s="196"/>
      <c r="AL14" s="197"/>
      <c r="AM14" s="197"/>
      <c r="AN14" s="198"/>
      <c r="AO14" s="196"/>
      <c r="AP14" s="197"/>
      <c r="AQ14" s="197"/>
      <c r="AR14" s="198"/>
    </row>
    <row r="15" spans="1:44" ht="19.5" customHeight="1">
      <c r="A15" s="201" t="s">
        <v>33</v>
      </c>
      <c r="B15" s="202"/>
      <c r="C15" s="230" t="s">
        <v>34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05" t="s">
        <v>35</v>
      </c>
      <c r="AD15" s="205"/>
      <c r="AE15" s="205"/>
      <c r="AF15" s="205"/>
      <c r="AG15" s="196"/>
      <c r="AH15" s="197"/>
      <c r="AI15" s="197"/>
      <c r="AJ15" s="198"/>
      <c r="AK15" s="196"/>
      <c r="AL15" s="197"/>
      <c r="AM15" s="197"/>
      <c r="AN15" s="198"/>
      <c r="AO15" s="196"/>
      <c r="AP15" s="197"/>
      <c r="AQ15" s="197"/>
      <c r="AR15" s="198"/>
    </row>
    <row r="16" spans="1:44" ht="19.5" customHeight="1">
      <c r="A16" s="201" t="s">
        <v>36</v>
      </c>
      <c r="B16" s="202"/>
      <c r="C16" s="230" t="s">
        <v>37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05" t="s">
        <v>38</v>
      </c>
      <c r="AD16" s="205"/>
      <c r="AE16" s="205"/>
      <c r="AF16" s="205"/>
      <c r="AG16" s="196"/>
      <c r="AH16" s="197"/>
      <c r="AI16" s="197"/>
      <c r="AJ16" s="198"/>
      <c r="AK16" s="196"/>
      <c r="AL16" s="197"/>
      <c r="AM16" s="197"/>
      <c r="AN16" s="198"/>
      <c r="AO16" s="196"/>
      <c r="AP16" s="197"/>
      <c r="AQ16" s="197"/>
      <c r="AR16" s="198"/>
    </row>
    <row r="17" spans="1:44" s="2" customFormat="1" ht="19.5" customHeight="1">
      <c r="A17" s="201" t="s">
        <v>39</v>
      </c>
      <c r="B17" s="202"/>
      <c r="C17" s="230" t="s">
        <v>40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05" t="s">
        <v>41</v>
      </c>
      <c r="AD17" s="205"/>
      <c r="AE17" s="205"/>
      <c r="AF17" s="205"/>
      <c r="AG17" s="196"/>
      <c r="AH17" s="197"/>
      <c r="AI17" s="197"/>
      <c r="AJ17" s="198"/>
      <c r="AK17" s="196"/>
      <c r="AL17" s="197"/>
      <c r="AM17" s="197"/>
      <c r="AN17" s="198"/>
      <c r="AO17" s="196"/>
      <c r="AP17" s="197"/>
      <c r="AQ17" s="197"/>
      <c r="AR17" s="198"/>
    </row>
    <row r="18" spans="1:44" s="2" customFormat="1" ht="19.5" customHeight="1">
      <c r="A18" s="201" t="s">
        <v>42</v>
      </c>
      <c r="B18" s="202"/>
      <c r="C18" s="230" t="s">
        <v>43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05" t="s">
        <v>44</v>
      </c>
      <c r="AD18" s="205"/>
      <c r="AE18" s="205"/>
      <c r="AF18" s="205"/>
      <c r="AG18" s="196"/>
      <c r="AH18" s="197"/>
      <c r="AI18" s="197"/>
      <c r="AJ18" s="198"/>
      <c r="AK18" s="196">
        <v>990</v>
      </c>
      <c r="AL18" s="197"/>
      <c r="AM18" s="197"/>
      <c r="AN18" s="198"/>
      <c r="AO18" s="196">
        <v>990</v>
      </c>
      <c r="AP18" s="197"/>
      <c r="AQ18" s="197"/>
      <c r="AR18" s="198"/>
    </row>
    <row r="19" spans="1:44" s="2" customFormat="1" ht="19.5" customHeight="1">
      <c r="A19" s="208" t="s">
        <v>45</v>
      </c>
      <c r="B19" s="209"/>
      <c r="C19" s="234" t="s">
        <v>46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14" t="s">
        <v>47</v>
      </c>
      <c r="AD19" s="214"/>
      <c r="AE19" s="214"/>
      <c r="AF19" s="214"/>
      <c r="AG19" s="193">
        <f>SUM(AG6:AJ18)</f>
        <v>31320</v>
      </c>
      <c r="AH19" s="194"/>
      <c r="AI19" s="194"/>
      <c r="AJ19" s="195"/>
      <c r="AK19" s="193">
        <f>SUM(AK6:AN18)</f>
        <v>38309</v>
      </c>
      <c r="AL19" s="194"/>
      <c r="AM19" s="194"/>
      <c r="AN19" s="195"/>
      <c r="AO19" s="193">
        <f>SUM(AO6:AR18)</f>
        <v>38047</v>
      </c>
      <c r="AP19" s="194"/>
      <c r="AQ19" s="194"/>
      <c r="AR19" s="195"/>
    </row>
    <row r="20" spans="1:44" ht="19.5" customHeight="1">
      <c r="A20" s="201" t="s">
        <v>48</v>
      </c>
      <c r="B20" s="202"/>
      <c r="C20" s="230" t="s">
        <v>49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05" t="s">
        <v>50</v>
      </c>
      <c r="AD20" s="205"/>
      <c r="AE20" s="205"/>
      <c r="AF20" s="205"/>
      <c r="AG20" s="196">
        <v>2740</v>
      </c>
      <c r="AH20" s="197"/>
      <c r="AI20" s="197"/>
      <c r="AJ20" s="198"/>
      <c r="AK20" s="196">
        <v>2740</v>
      </c>
      <c r="AL20" s="197"/>
      <c r="AM20" s="197"/>
      <c r="AN20" s="198"/>
      <c r="AO20" s="196">
        <v>2323</v>
      </c>
      <c r="AP20" s="197"/>
      <c r="AQ20" s="197"/>
      <c r="AR20" s="198"/>
    </row>
    <row r="21" spans="1:44" ht="29.25" customHeight="1">
      <c r="A21" s="201" t="s">
        <v>51</v>
      </c>
      <c r="B21" s="202"/>
      <c r="C21" s="230" t="s">
        <v>52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05" t="s">
        <v>53</v>
      </c>
      <c r="AD21" s="205"/>
      <c r="AE21" s="205"/>
      <c r="AF21" s="205"/>
      <c r="AG21" s="196"/>
      <c r="AH21" s="197"/>
      <c r="AI21" s="197"/>
      <c r="AJ21" s="198"/>
      <c r="AK21" s="196"/>
      <c r="AL21" s="197"/>
      <c r="AM21" s="197"/>
      <c r="AN21" s="198"/>
      <c r="AO21" s="196"/>
      <c r="AP21" s="197"/>
      <c r="AQ21" s="197"/>
      <c r="AR21" s="198"/>
    </row>
    <row r="22" spans="1:44" ht="19.5" customHeight="1">
      <c r="A22" s="201" t="s">
        <v>54</v>
      </c>
      <c r="B22" s="202"/>
      <c r="C22" s="218" t="s">
        <v>55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05" t="s">
        <v>56</v>
      </c>
      <c r="AD22" s="205"/>
      <c r="AE22" s="205"/>
      <c r="AF22" s="205"/>
      <c r="AG22" s="196">
        <v>295</v>
      </c>
      <c r="AH22" s="197"/>
      <c r="AI22" s="197"/>
      <c r="AJ22" s="198"/>
      <c r="AK22" s="196">
        <v>315</v>
      </c>
      <c r="AL22" s="197"/>
      <c r="AM22" s="197"/>
      <c r="AN22" s="198"/>
      <c r="AO22" s="196">
        <v>235</v>
      </c>
      <c r="AP22" s="197"/>
      <c r="AQ22" s="197"/>
      <c r="AR22" s="198"/>
    </row>
    <row r="23" spans="1:44" ht="19.5" customHeight="1">
      <c r="A23" s="208" t="s">
        <v>57</v>
      </c>
      <c r="B23" s="209"/>
      <c r="C23" s="228" t="s">
        <v>58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14" t="s">
        <v>59</v>
      </c>
      <c r="AD23" s="214"/>
      <c r="AE23" s="214"/>
      <c r="AF23" s="214"/>
      <c r="AG23" s="193">
        <f>SUM(AG20:AJ22)</f>
        <v>3035</v>
      </c>
      <c r="AH23" s="194"/>
      <c r="AI23" s="194"/>
      <c r="AJ23" s="195"/>
      <c r="AK23" s="193">
        <f>SUM(AK20:AN22)</f>
        <v>3055</v>
      </c>
      <c r="AL23" s="194"/>
      <c r="AM23" s="194"/>
      <c r="AN23" s="195"/>
      <c r="AO23" s="193">
        <f>SUM(AO20:AR22)</f>
        <v>2558</v>
      </c>
      <c r="AP23" s="194"/>
      <c r="AQ23" s="194"/>
      <c r="AR23" s="195"/>
    </row>
    <row r="24" spans="1:44" ht="19.5" customHeight="1">
      <c r="A24" s="208" t="s">
        <v>60</v>
      </c>
      <c r="B24" s="209"/>
      <c r="C24" s="234" t="s">
        <v>61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14" t="s">
        <v>62</v>
      </c>
      <c r="AD24" s="214"/>
      <c r="AE24" s="214"/>
      <c r="AF24" s="214"/>
      <c r="AG24" s="193">
        <f>AG23+AG19</f>
        <v>34355</v>
      </c>
      <c r="AH24" s="194"/>
      <c r="AI24" s="194"/>
      <c r="AJ24" s="195"/>
      <c r="AK24" s="193">
        <f>AK23+AK19</f>
        <v>41364</v>
      </c>
      <c r="AL24" s="194"/>
      <c r="AM24" s="194"/>
      <c r="AN24" s="195"/>
      <c r="AO24" s="193">
        <f>AO23+AO19</f>
        <v>40605</v>
      </c>
      <c r="AP24" s="194"/>
      <c r="AQ24" s="194"/>
      <c r="AR24" s="195"/>
    </row>
    <row r="25" spans="1:44" s="3" customFormat="1" ht="19.5" customHeight="1">
      <c r="A25" s="208" t="s">
        <v>63</v>
      </c>
      <c r="B25" s="209"/>
      <c r="C25" s="228" t="s">
        <v>64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14" t="s">
        <v>65</v>
      </c>
      <c r="AD25" s="214"/>
      <c r="AE25" s="214"/>
      <c r="AF25" s="214"/>
      <c r="AG25" s="193">
        <v>5360</v>
      </c>
      <c r="AH25" s="194"/>
      <c r="AI25" s="194"/>
      <c r="AJ25" s="195"/>
      <c r="AK25" s="193">
        <v>6322</v>
      </c>
      <c r="AL25" s="194"/>
      <c r="AM25" s="194"/>
      <c r="AN25" s="195"/>
      <c r="AO25" s="193">
        <v>6216</v>
      </c>
      <c r="AP25" s="194"/>
      <c r="AQ25" s="194"/>
      <c r="AR25" s="195"/>
    </row>
    <row r="26" spans="1:44" ht="19.5" customHeight="1">
      <c r="A26" s="201" t="s">
        <v>66</v>
      </c>
      <c r="B26" s="202"/>
      <c r="C26" s="230" t="s">
        <v>67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05" t="s">
        <v>68</v>
      </c>
      <c r="AD26" s="205"/>
      <c r="AE26" s="205"/>
      <c r="AF26" s="205"/>
      <c r="AG26" s="196">
        <v>1577</v>
      </c>
      <c r="AH26" s="197"/>
      <c r="AI26" s="197"/>
      <c r="AJ26" s="198"/>
      <c r="AK26" s="196">
        <v>100</v>
      </c>
      <c r="AL26" s="197"/>
      <c r="AM26" s="197"/>
      <c r="AN26" s="198"/>
      <c r="AO26" s="196">
        <v>76</v>
      </c>
      <c r="AP26" s="197"/>
      <c r="AQ26" s="197"/>
      <c r="AR26" s="198"/>
    </row>
    <row r="27" spans="1:44" ht="19.5" customHeight="1">
      <c r="A27" s="201" t="s">
        <v>69</v>
      </c>
      <c r="B27" s="202"/>
      <c r="C27" s="230" t="s">
        <v>70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05" t="s">
        <v>71</v>
      </c>
      <c r="AD27" s="205"/>
      <c r="AE27" s="205"/>
      <c r="AF27" s="205"/>
      <c r="AG27" s="196">
        <v>5240</v>
      </c>
      <c r="AH27" s="197"/>
      <c r="AI27" s="197"/>
      <c r="AJ27" s="198"/>
      <c r="AK27" s="196">
        <v>5031</v>
      </c>
      <c r="AL27" s="197"/>
      <c r="AM27" s="197"/>
      <c r="AN27" s="198"/>
      <c r="AO27" s="196">
        <v>5006</v>
      </c>
      <c r="AP27" s="197"/>
      <c r="AQ27" s="197"/>
      <c r="AR27" s="198"/>
    </row>
    <row r="28" spans="1:44" ht="19.5" customHeight="1">
      <c r="A28" s="201" t="s">
        <v>72</v>
      </c>
      <c r="B28" s="202"/>
      <c r="C28" s="230" t="s">
        <v>73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05" t="s">
        <v>74</v>
      </c>
      <c r="AD28" s="205"/>
      <c r="AE28" s="205"/>
      <c r="AF28" s="205"/>
      <c r="AG28" s="196">
        <v>0</v>
      </c>
      <c r="AH28" s="197"/>
      <c r="AI28" s="197"/>
      <c r="AJ28" s="198"/>
      <c r="AK28" s="196">
        <v>0</v>
      </c>
      <c r="AL28" s="197"/>
      <c r="AM28" s="197"/>
      <c r="AN28" s="198"/>
      <c r="AO28" s="196">
        <v>0</v>
      </c>
      <c r="AP28" s="197"/>
      <c r="AQ28" s="197"/>
      <c r="AR28" s="198"/>
    </row>
    <row r="29" spans="1:44" ht="19.5" customHeight="1">
      <c r="A29" s="208" t="s">
        <v>75</v>
      </c>
      <c r="B29" s="209"/>
      <c r="C29" s="228" t="s">
        <v>76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14" t="s">
        <v>77</v>
      </c>
      <c r="AD29" s="214"/>
      <c r="AE29" s="214"/>
      <c r="AF29" s="214"/>
      <c r="AG29" s="193">
        <f>SUM(AG26:AJ28)</f>
        <v>6817</v>
      </c>
      <c r="AH29" s="194"/>
      <c r="AI29" s="194"/>
      <c r="AJ29" s="195"/>
      <c r="AK29" s="193">
        <f>SUM(AK26:AN28)</f>
        <v>5131</v>
      </c>
      <c r="AL29" s="194"/>
      <c r="AM29" s="194"/>
      <c r="AN29" s="195"/>
      <c r="AO29" s="193">
        <f>SUM(AO26:AR28)</f>
        <v>5082</v>
      </c>
      <c r="AP29" s="194"/>
      <c r="AQ29" s="194"/>
      <c r="AR29" s="195"/>
    </row>
    <row r="30" spans="1:44" ht="19.5" customHeight="1">
      <c r="A30" s="201" t="s">
        <v>78</v>
      </c>
      <c r="B30" s="202"/>
      <c r="C30" s="230" t="s">
        <v>79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05" t="s">
        <v>80</v>
      </c>
      <c r="AD30" s="205"/>
      <c r="AE30" s="205"/>
      <c r="AF30" s="205"/>
      <c r="AG30" s="196">
        <v>202</v>
      </c>
      <c r="AH30" s="197"/>
      <c r="AI30" s="197"/>
      <c r="AJ30" s="198"/>
      <c r="AK30" s="196">
        <v>233</v>
      </c>
      <c r="AL30" s="197"/>
      <c r="AM30" s="197"/>
      <c r="AN30" s="198"/>
      <c r="AO30" s="196">
        <v>233</v>
      </c>
      <c r="AP30" s="197"/>
      <c r="AQ30" s="197"/>
      <c r="AR30" s="198"/>
    </row>
    <row r="31" spans="1:44" ht="19.5" customHeight="1">
      <c r="A31" s="201" t="s">
        <v>81</v>
      </c>
      <c r="B31" s="202"/>
      <c r="C31" s="230" t="s">
        <v>82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05" t="s">
        <v>83</v>
      </c>
      <c r="AD31" s="205"/>
      <c r="AE31" s="205"/>
      <c r="AF31" s="205"/>
      <c r="AG31" s="196">
        <v>111</v>
      </c>
      <c r="AH31" s="197"/>
      <c r="AI31" s="197"/>
      <c r="AJ31" s="198"/>
      <c r="AK31" s="196">
        <v>113</v>
      </c>
      <c r="AL31" s="197"/>
      <c r="AM31" s="197"/>
      <c r="AN31" s="198"/>
      <c r="AO31" s="196">
        <v>113</v>
      </c>
      <c r="AP31" s="197"/>
      <c r="AQ31" s="197"/>
      <c r="AR31" s="198"/>
    </row>
    <row r="32" spans="1:44" ht="19.5" customHeight="1">
      <c r="A32" s="208" t="s">
        <v>84</v>
      </c>
      <c r="B32" s="209"/>
      <c r="C32" s="228" t="s">
        <v>85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14" t="s">
        <v>86</v>
      </c>
      <c r="AD32" s="214"/>
      <c r="AE32" s="214"/>
      <c r="AF32" s="214"/>
      <c r="AG32" s="193">
        <f>SUM(AG30:AJ31)</f>
        <v>313</v>
      </c>
      <c r="AH32" s="194"/>
      <c r="AI32" s="194"/>
      <c r="AJ32" s="195"/>
      <c r="AK32" s="193">
        <f>SUM(AK30:AN31)</f>
        <v>346</v>
      </c>
      <c r="AL32" s="194"/>
      <c r="AM32" s="194"/>
      <c r="AN32" s="195"/>
      <c r="AO32" s="193">
        <f>SUM(AO30:AR31)</f>
        <v>346</v>
      </c>
      <c r="AP32" s="194"/>
      <c r="AQ32" s="194"/>
      <c r="AR32" s="195"/>
    </row>
    <row r="33" spans="1:44" ht="19.5" customHeight="1">
      <c r="A33" s="201" t="s">
        <v>87</v>
      </c>
      <c r="B33" s="202"/>
      <c r="C33" s="230" t="s">
        <v>88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05" t="s">
        <v>89</v>
      </c>
      <c r="AD33" s="205"/>
      <c r="AE33" s="205"/>
      <c r="AF33" s="205"/>
      <c r="AG33" s="196">
        <v>1038</v>
      </c>
      <c r="AH33" s="197"/>
      <c r="AI33" s="197"/>
      <c r="AJ33" s="198"/>
      <c r="AK33" s="196">
        <v>900</v>
      </c>
      <c r="AL33" s="197"/>
      <c r="AM33" s="197"/>
      <c r="AN33" s="198"/>
      <c r="AO33" s="196">
        <v>874</v>
      </c>
      <c r="AP33" s="197"/>
      <c r="AQ33" s="197"/>
      <c r="AR33" s="198"/>
    </row>
    <row r="34" spans="1:44" ht="19.5" customHeight="1">
      <c r="A34" s="201" t="s">
        <v>90</v>
      </c>
      <c r="B34" s="202"/>
      <c r="C34" s="230" t="s">
        <v>91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05" t="s">
        <v>92</v>
      </c>
      <c r="AD34" s="205"/>
      <c r="AE34" s="205"/>
      <c r="AF34" s="205"/>
      <c r="AG34" s="196"/>
      <c r="AH34" s="197"/>
      <c r="AI34" s="197"/>
      <c r="AJ34" s="198"/>
      <c r="AK34" s="196">
        <v>422</v>
      </c>
      <c r="AL34" s="197"/>
      <c r="AM34" s="197"/>
      <c r="AN34" s="198"/>
      <c r="AO34" s="196">
        <v>422</v>
      </c>
      <c r="AP34" s="197"/>
      <c r="AQ34" s="197"/>
      <c r="AR34" s="198"/>
    </row>
    <row r="35" spans="1:44" ht="19.5" customHeight="1">
      <c r="A35" s="201" t="s">
        <v>93</v>
      </c>
      <c r="B35" s="202"/>
      <c r="C35" s="230" t="s">
        <v>94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05" t="s">
        <v>95</v>
      </c>
      <c r="AD35" s="205"/>
      <c r="AE35" s="205"/>
      <c r="AF35" s="205"/>
      <c r="AG35" s="196"/>
      <c r="AH35" s="197"/>
      <c r="AI35" s="197"/>
      <c r="AJ35" s="198"/>
      <c r="AK35" s="196"/>
      <c r="AL35" s="197"/>
      <c r="AM35" s="197"/>
      <c r="AN35" s="198"/>
      <c r="AO35" s="196"/>
      <c r="AP35" s="197"/>
      <c r="AQ35" s="197"/>
      <c r="AR35" s="198"/>
    </row>
    <row r="36" spans="1:44" ht="19.5" customHeight="1">
      <c r="A36" s="201" t="s">
        <v>96</v>
      </c>
      <c r="B36" s="202"/>
      <c r="C36" s="230" t="s">
        <v>97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05" t="s">
        <v>98</v>
      </c>
      <c r="AD36" s="205"/>
      <c r="AE36" s="205"/>
      <c r="AF36" s="205"/>
      <c r="AG36" s="196">
        <v>173</v>
      </c>
      <c r="AH36" s="197"/>
      <c r="AI36" s="197"/>
      <c r="AJ36" s="198"/>
      <c r="AK36" s="196">
        <v>173</v>
      </c>
      <c r="AL36" s="197"/>
      <c r="AM36" s="197"/>
      <c r="AN36" s="198"/>
      <c r="AO36" s="196">
        <v>64</v>
      </c>
      <c r="AP36" s="197"/>
      <c r="AQ36" s="197"/>
      <c r="AR36" s="198"/>
    </row>
    <row r="37" spans="1:44" ht="19.5" customHeight="1">
      <c r="A37" s="201" t="s">
        <v>99</v>
      </c>
      <c r="B37" s="202"/>
      <c r="C37" s="232" t="s">
        <v>100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05" t="s">
        <v>101</v>
      </c>
      <c r="AD37" s="205"/>
      <c r="AE37" s="205"/>
      <c r="AF37" s="205"/>
      <c r="AG37" s="196"/>
      <c r="AH37" s="197"/>
      <c r="AI37" s="197"/>
      <c r="AJ37" s="198"/>
      <c r="AK37" s="196"/>
      <c r="AL37" s="197"/>
      <c r="AM37" s="197"/>
      <c r="AN37" s="198"/>
      <c r="AO37" s="196"/>
      <c r="AP37" s="197"/>
      <c r="AQ37" s="197"/>
      <c r="AR37" s="198"/>
    </row>
    <row r="38" spans="1:44" ht="19.5" customHeight="1">
      <c r="A38" s="201" t="s">
        <v>102</v>
      </c>
      <c r="B38" s="202"/>
      <c r="C38" s="218" t="s">
        <v>103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05" t="s">
        <v>104</v>
      </c>
      <c r="AD38" s="205"/>
      <c r="AE38" s="205"/>
      <c r="AF38" s="205"/>
      <c r="AG38" s="196">
        <v>110</v>
      </c>
      <c r="AH38" s="197"/>
      <c r="AI38" s="197"/>
      <c r="AJ38" s="198"/>
      <c r="AK38" s="196">
        <v>197</v>
      </c>
      <c r="AL38" s="197"/>
      <c r="AM38" s="197"/>
      <c r="AN38" s="198"/>
      <c r="AO38" s="196">
        <v>197</v>
      </c>
      <c r="AP38" s="197"/>
      <c r="AQ38" s="197"/>
      <c r="AR38" s="198"/>
    </row>
    <row r="39" spans="1:44" ht="19.5" customHeight="1">
      <c r="A39" s="201" t="s">
        <v>105</v>
      </c>
      <c r="B39" s="202"/>
      <c r="C39" s="230" t="s">
        <v>106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05" t="s">
        <v>107</v>
      </c>
      <c r="AD39" s="205"/>
      <c r="AE39" s="205"/>
      <c r="AF39" s="205"/>
      <c r="AG39" s="196">
        <v>924</v>
      </c>
      <c r="AH39" s="197"/>
      <c r="AI39" s="197"/>
      <c r="AJ39" s="198"/>
      <c r="AK39" s="196">
        <v>1582</v>
      </c>
      <c r="AL39" s="197"/>
      <c r="AM39" s="197"/>
      <c r="AN39" s="198"/>
      <c r="AO39" s="196">
        <v>1559</v>
      </c>
      <c r="AP39" s="197"/>
      <c r="AQ39" s="197"/>
      <c r="AR39" s="198"/>
    </row>
    <row r="40" spans="1:44" ht="19.5" customHeight="1">
      <c r="A40" s="208" t="s">
        <v>108</v>
      </c>
      <c r="B40" s="209"/>
      <c r="C40" s="228" t="s">
        <v>109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14" t="s">
        <v>110</v>
      </c>
      <c r="AD40" s="214"/>
      <c r="AE40" s="214"/>
      <c r="AF40" s="214"/>
      <c r="AG40" s="193">
        <f>SUM(AG33:AJ39)</f>
        <v>2245</v>
      </c>
      <c r="AH40" s="194"/>
      <c r="AI40" s="194"/>
      <c r="AJ40" s="195"/>
      <c r="AK40" s="193">
        <f>SUM(AK33:AN39)</f>
        <v>3274</v>
      </c>
      <c r="AL40" s="194"/>
      <c r="AM40" s="194"/>
      <c r="AN40" s="195"/>
      <c r="AO40" s="193">
        <f>SUM(AO33:AR39)</f>
        <v>3116</v>
      </c>
      <c r="AP40" s="194"/>
      <c r="AQ40" s="194"/>
      <c r="AR40" s="195"/>
    </row>
    <row r="41" spans="1:44" ht="19.5" customHeight="1">
      <c r="A41" s="201" t="s">
        <v>111</v>
      </c>
      <c r="B41" s="202"/>
      <c r="C41" s="230" t="s">
        <v>112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05" t="s">
        <v>113</v>
      </c>
      <c r="AD41" s="205"/>
      <c r="AE41" s="205"/>
      <c r="AF41" s="205"/>
      <c r="AG41" s="196"/>
      <c r="AH41" s="197"/>
      <c r="AI41" s="197"/>
      <c r="AJ41" s="198"/>
      <c r="AK41" s="196"/>
      <c r="AL41" s="197"/>
      <c r="AM41" s="197"/>
      <c r="AN41" s="198"/>
      <c r="AO41" s="196"/>
      <c r="AP41" s="197"/>
      <c r="AQ41" s="197"/>
      <c r="AR41" s="198"/>
    </row>
    <row r="42" spans="1:44" ht="19.5" customHeight="1">
      <c r="A42" s="201" t="s">
        <v>114</v>
      </c>
      <c r="B42" s="202"/>
      <c r="C42" s="230" t="s">
        <v>115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05" t="s">
        <v>116</v>
      </c>
      <c r="AD42" s="205"/>
      <c r="AE42" s="205"/>
      <c r="AF42" s="205"/>
      <c r="AG42" s="196"/>
      <c r="AH42" s="197"/>
      <c r="AI42" s="197"/>
      <c r="AJ42" s="198"/>
      <c r="AK42" s="196"/>
      <c r="AL42" s="197"/>
      <c r="AM42" s="197"/>
      <c r="AN42" s="198"/>
      <c r="AO42" s="196"/>
      <c r="AP42" s="197"/>
      <c r="AQ42" s="197"/>
      <c r="AR42" s="198"/>
    </row>
    <row r="43" spans="1:44" ht="19.5" customHeight="1">
      <c r="A43" s="208" t="s">
        <v>117</v>
      </c>
      <c r="B43" s="209"/>
      <c r="C43" s="228" t="s">
        <v>118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14" t="s">
        <v>119</v>
      </c>
      <c r="AD43" s="214"/>
      <c r="AE43" s="214"/>
      <c r="AF43" s="214"/>
      <c r="AG43" s="193">
        <f>SUM(AG41:AJ42)</f>
        <v>0</v>
      </c>
      <c r="AH43" s="194"/>
      <c r="AI43" s="194"/>
      <c r="AJ43" s="195"/>
      <c r="AK43" s="193">
        <f>SUM(AK41:AN42)</f>
        <v>0</v>
      </c>
      <c r="AL43" s="194"/>
      <c r="AM43" s="194"/>
      <c r="AN43" s="195"/>
      <c r="AO43" s="193">
        <f>SUM(AO41:AR42)</f>
        <v>0</v>
      </c>
      <c r="AP43" s="194"/>
      <c r="AQ43" s="194"/>
      <c r="AR43" s="195"/>
    </row>
    <row r="44" spans="1:44" ht="19.5" customHeight="1">
      <c r="A44" s="201" t="s">
        <v>120</v>
      </c>
      <c r="B44" s="202"/>
      <c r="C44" s="230" t="s">
        <v>121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05" t="s">
        <v>122</v>
      </c>
      <c r="AD44" s="205"/>
      <c r="AE44" s="205"/>
      <c r="AF44" s="205"/>
      <c r="AG44" s="196">
        <v>2255</v>
      </c>
      <c r="AH44" s="197"/>
      <c r="AI44" s="197"/>
      <c r="AJ44" s="198"/>
      <c r="AK44" s="196">
        <v>2041</v>
      </c>
      <c r="AL44" s="197"/>
      <c r="AM44" s="197"/>
      <c r="AN44" s="198"/>
      <c r="AO44" s="196">
        <v>2041</v>
      </c>
      <c r="AP44" s="197"/>
      <c r="AQ44" s="197"/>
      <c r="AR44" s="198"/>
    </row>
    <row r="45" spans="1:44" ht="19.5" customHeight="1">
      <c r="A45" s="201" t="s">
        <v>123</v>
      </c>
      <c r="B45" s="202"/>
      <c r="C45" s="230" t="s">
        <v>124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05" t="s">
        <v>125</v>
      </c>
      <c r="AD45" s="205"/>
      <c r="AE45" s="205"/>
      <c r="AF45" s="205"/>
      <c r="AG45" s="196"/>
      <c r="AH45" s="197"/>
      <c r="AI45" s="197"/>
      <c r="AJ45" s="198"/>
      <c r="AK45" s="196"/>
      <c r="AL45" s="197"/>
      <c r="AM45" s="197"/>
      <c r="AN45" s="198"/>
      <c r="AO45" s="196"/>
      <c r="AP45" s="197"/>
      <c r="AQ45" s="197"/>
      <c r="AR45" s="198"/>
    </row>
    <row r="46" spans="1:44" ht="19.5" customHeight="1">
      <c r="A46" s="201" t="s">
        <v>126</v>
      </c>
      <c r="B46" s="202"/>
      <c r="C46" s="230" t="s">
        <v>127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05" t="s">
        <v>128</v>
      </c>
      <c r="AD46" s="205"/>
      <c r="AE46" s="205"/>
      <c r="AF46" s="205"/>
      <c r="AG46" s="196"/>
      <c r="AH46" s="197"/>
      <c r="AI46" s="197"/>
      <c r="AJ46" s="198"/>
      <c r="AK46" s="196"/>
      <c r="AL46" s="197"/>
      <c r="AM46" s="197"/>
      <c r="AN46" s="198"/>
      <c r="AO46" s="196"/>
      <c r="AP46" s="197"/>
      <c r="AQ46" s="197"/>
      <c r="AR46" s="198"/>
    </row>
    <row r="47" spans="1:44" ht="19.5" customHeight="1">
      <c r="A47" s="201" t="s">
        <v>129</v>
      </c>
      <c r="B47" s="202"/>
      <c r="C47" s="230" t="s">
        <v>130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05" t="s">
        <v>131</v>
      </c>
      <c r="AD47" s="205"/>
      <c r="AE47" s="205"/>
      <c r="AF47" s="205"/>
      <c r="AG47" s="196"/>
      <c r="AH47" s="197"/>
      <c r="AI47" s="197"/>
      <c r="AJ47" s="198"/>
      <c r="AK47" s="196"/>
      <c r="AL47" s="197"/>
      <c r="AM47" s="197"/>
      <c r="AN47" s="198"/>
      <c r="AO47" s="196"/>
      <c r="AP47" s="197"/>
      <c r="AQ47" s="197"/>
      <c r="AR47" s="198"/>
    </row>
    <row r="48" spans="1:44" ht="19.5" customHeight="1">
      <c r="A48" s="201" t="s">
        <v>132</v>
      </c>
      <c r="B48" s="202"/>
      <c r="C48" s="230" t="s">
        <v>133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05" t="s">
        <v>134</v>
      </c>
      <c r="AD48" s="205"/>
      <c r="AE48" s="205"/>
      <c r="AF48" s="205"/>
      <c r="AG48" s="196">
        <v>850</v>
      </c>
      <c r="AH48" s="197"/>
      <c r="AI48" s="197"/>
      <c r="AJ48" s="198"/>
      <c r="AK48" s="196">
        <v>200</v>
      </c>
      <c r="AL48" s="197"/>
      <c r="AM48" s="197"/>
      <c r="AN48" s="198"/>
      <c r="AO48" s="196">
        <v>165</v>
      </c>
      <c r="AP48" s="197"/>
      <c r="AQ48" s="197"/>
      <c r="AR48" s="198"/>
    </row>
    <row r="49" spans="1:44" ht="19.5" customHeight="1">
      <c r="A49" s="208" t="s">
        <v>135</v>
      </c>
      <c r="B49" s="209"/>
      <c r="C49" s="228" t="s">
        <v>136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14" t="s">
        <v>137</v>
      </c>
      <c r="AD49" s="214"/>
      <c r="AE49" s="214"/>
      <c r="AF49" s="214"/>
      <c r="AG49" s="193">
        <f>SUM(AG44:AJ48)</f>
        <v>3105</v>
      </c>
      <c r="AH49" s="194"/>
      <c r="AI49" s="194"/>
      <c r="AJ49" s="195"/>
      <c r="AK49" s="193">
        <f>SUM(AK44:AN48)</f>
        <v>2241</v>
      </c>
      <c r="AL49" s="194"/>
      <c r="AM49" s="194"/>
      <c r="AN49" s="195"/>
      <c r="AO49" s="193">
        <f>SUM(AO44:AR48)</f>
        <v>2206</v>
      </c>
      <c r="AP49" s="194"/>
      <c r="AQ49" s="194"/>
      <c r="AR49" s="195"/>
    </row>
    <row r="50" spans="1:44" ht="19.5" customHeight="1">
      <c r="A50" s="208" t="s">
        <v>138</v>
      </c>
      <c r="B50" s="209"/>
      <c r="C50" s="228" t="s">
        <v>139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14" t="s">
        <v>140</v>
      </c>
      <c r="AD50" s="214"/>
      <c r="AE50" s="214"/>
      <c r="AF50" s="214"/>
      <c r="AG50" s="193">
        <f>AG29+AG32+AG40+AG43+AG49</f>
        <v>12480</v>
      </c>
      <c r="AH50" s="194"/>
      <c r="AI50" s="194"/>
      <c r="AJ50" s="195"/>
      <c r="AK50" s="193">
        <f>AK29+AK32+AK40+AK43+AK49</f>
        <v>10992</v>
      </c>
      <c r="AL50" s="194"/>
      <c r="AM50" s="194"/>
      <c r="AN50" s="195"/>
      <c r="AO50" s="193">
        <f>AO29+AO32+AO40+AO43+AO49</f>
        <v>10750</v>
      </c>
      <c r="AP50" s="194"/>
      <c r="AQ50" s="194"/>
      <c r="AR50" s="195"/>
    </row>
    <row r="51" spans="1:44" ht="19.5" customHeight="1">
      <c r="A51" s="201" t="s">
        <v>141</v>
      </c>
      <c r="B51" s="202"/>
      <c r="C51" s="206" t="s">
        <v>142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5" t="s">
        <v>143</v>
      </c>
      <c r="AD51" s="205"/>
      <c r="AE51" s="205"/>
      <c r="AF51" s="205"/>
      <c r="AG51" s="196"/>
      <c r="AH51" s="197"/>
      <c r="AI51" s="197"/>
      <c r="AJ51" s="198"/>
      <c r="AK51" s="196"/>
      <c r="AL51" s="197"/>
      <c r="AM51" s="197"/>
      <c r="AN51" s="198"/>
      <c r="AO51" s="196"/>
      <c r="AP51" s="197"/>
      <c r="AQ51" s="197"/>
      <c r="AR51" s="198"/>
    </row>
    <row r="52" spans="1:44" ht="19.5" customHeight="1">
      <c r="A52" s="201" t="s">
        <v>144</v>
      </c>
      <c r="B52" s="202"/>
      <c r="C52" s="206" t="s">
        <v>145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5" t="s">
        <v>146</v>
      </c>
      <c r="AD52" s="205"/>
      <c r="AE52" s="205"/>
      <c r="AF52" s="205"/>
      <c r="AG52" s="196"/>
      <c r="AH52" s="197"/>
      <c r="AI52" s="197"/>
      <c r="AJ52" s="198"/>
      <c r="AK52" s="196">
        <v>480</v>
      </c>
      <c r="AL52" s="197"/>
      <c r="AM52" s="197"/>
      <c r="AN52" s="198"/>
      <c r="AO52" s="196">
        <v>480</v>
      </c>
      <c r="AP52" s="197"/>
      <c r="AQ52" s="197"/>
      <c r="AR52" s="198"/>
    </row>
    <row r="53" spans="1:44" ht="19.5" customHeight="1">
      <c r="A53" s="201" t="s">
        <v>147</v>
      </c>
      <c r="B53" s="202"/>
      <c r="C53" s="226" t="s">
        <v>148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05" t="s">
        <v>149</v>
      </c>
      <c r="AD53" s="205"/>
      <c r="AE53" s="205"/>
      <c r="AF53" s="205"/>
      <c r="AG53" s="196"/>
      <c r="AH53" s="197"/>
      <c r="AI53" s="197"/>
      <c r="AJ53" s="198"/>
      <c r="AK53" s="196"/>
      <c r="AL53" s="197"/>
      <c r="AM53" s="197"/>
      <c r="AN53" s="198"/>
      <c r="AO53" s="196"/>
      <c r="AP53" s="197"/>
      <c r="AQ53" s="197"/>
      <c r="AR53" s="198"/>
    </row>
    <row r="54" spans="1:44" ht="19.5" customHeight="1">
      <c r="A54" s="201" t="s">
        <v>150</v>
      </c>
      <c r="B54" s="202"/>
      <c r="C54" s="226" t="s">
        <v>151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05" t="s">
        <v>152</v>
      </c>
      <c r="AD54" s="205"/>
      <c r="AE54" s="205"/>
      <c r="AF54" s="205"/>
      <c r="AG54" s="196">
        <v>71</v>
      </c>
      <c r="AH54" s="197"/>
      <c r="AI54" s="197"/>
      <c r="AJ54" s="198"/>
      <c r="AK54" s="196">
        <v>24</v>
      </c>
      <c r="AL54" s="197"/>
      <c r="AM54" s="197"/>
      <c r="AN54" s="198"/>
      <c r="AO54" s="196">
        <v>24</v>
      </c>
      <c r="AP54" s="197"/>
      <c r="AQ54" s="197"/>
      <c r="AR54" s="198"/>
    </row>
    <row r="55" spans="1:44" ht="19.5" customHeight="1">
      <c r="A55" s="201" t="s">
        <v>153</v>
      </c>
      <c r="B55" s="202"/>
      <c r="C55" s="226" t="s">
        <v>154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05" t="s">
        <v>155</v>
      </c>
      <c r="AD55" s="205"/>
      <c r="AE55" s="205"/>
      <c r="AF55" s="205"/>
      <c r="AG55" s="196">
        <v>752</v>
      </c>
      <c r="AH55" s="197"/>
      <c r="AI55" s="197"/>
      <c r="AJ55" s="198"/>
      <c r="AK55" s="196">
        <v>800</v>
      </c>
      <c r="AL55" s="197"/>
      <c r="AM55" s="197"/>
      <c r="AN55" s="198"/>
      <c r="AO55" s="196">
        <v>800</v>
      </c>
      <c r="AP55" s="197"/>
      <c r="AQ55" s="197"/>
      <c r="AR55" s="198"/>
    </row>
    <row r="56" spans="1:44" ht="19.5" customHeight="1">
      <c r="A56" s="201" t="s">
        <v>156</v>
      </c>
      <c r="B56" s="202"/>
      <c r="C56" s="206" t="s">
        <v>157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5" t="s">
        <v>158</v>
      </c>
      <c r="AD56" s="205"/>
      <c r="AE56" s="205"/>
      <c r="AF56" s="205"/>
      <c r="AG56" s="196">
        <v>1337</v>
      </c>
      <c r="AH56" s="197"/>
      <c r="AI56" s="197"/>
      <c r="AJ56" s="198"/>
      <c r="AK56" s="196">
        <v>1353</v>
      </c>
      <c r="AL56" s="197"/>
      <c r="AM56" s="197"/>
      <c r="AN56" s="198"/>
      <c r="AO56" s="196">
        <v>1353</v>
      </c>
      <c r="AP56" s="197"/>
      <c r="AQ56" s="197"/>
      <c r="AR56" s="198"/>
    </row>
    <row r="57" spans="1:44" ht="19.5" customHeight="1">
      <c r="A57" s="201" t="s">
        <v>159</v>
      </c>
      <c r="B57" s="202"/>
      <c r="C57" s="206" t="s">
        <v>160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5" t="s">
        <v>161</v>
      </c>
      <c r="AD57" s="205"/>
      <c r="AE57" s="205"/>
      <c r="AF57" s="205"/>
      <c r="AG57" s="196"/>
      <c r="AH57" s="197"/>
      <c r="AI57" s="197"/>
      <c r="AJ57" s="198"/>
      <c r="AK57" s="196"/>
      <c r="AL57" s="197"/>
      <c r="AM57" s="197"/>
      <c r="AN57" s="198"/>
      <c r="AO57" s="196"/>
      <c r="AP57" s="197"/>
      <c r="AQ57" s="197"/>
      <c r="AR57" s="198"/>
    </row>
    <row r="58" spans="1:44" ht="19.5" customHeight="1">
      <c r="A58" s="201" t="s">
        <v>162</v>
      </c>
      <c r="B58" s="202"/>
      <c r="C58" s="206" t="s">
        <v>163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5" t="s">
        <v>164</v>
      </c>
      <c r="AD58" s="205"/>
      <c r="AE58" s="205"/>
      <c r="AF58" s="205"/>
      <c r="AG58" s="196">
        <v>2067</v>
      </c>
      <c r="AH58" s="197"/>
      <c r="AI58" s="197"/>
      <c r="AJ58" s="198"/>
      <c r="AK58" s="196">
        <v>2969</v>
      </c>
      <c r="AL58" s="197"/>
      <c r="AM58" s="197"/>
      <c r="AN58" s="198"/>
      <c r="AO58" s="196">
        <v>2969</v>
      </c>
      <c r="AP58" s="197"/>
      <c r="AQ58" s="197"/>
      <c r="AR58" s="198"/>
    </row>
    <row r="59" spans="1:44" ht="19.5" customHeight="1">
      <c r="A59" s="208" t="s">
        <v>165</v>
      </c>
      <c r="B59" s="209"/>
      <c r="C59" s="212" t="s">
        <v>166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4" t="s">
        <v>167</v>
      </c>
      <c r="AD59" s="214"/>
      <c r="AE59" s="214"/>
      <c r="AF59" s="214"/>
      <c r="AG59" s="193">
        <f>SUM(AG51:AJ58)</f>
        <v>4227</v>
      </c>
      <c r="AH59" s="194"/>
      <c r="AI59" s="194"/>
      <c r="AJ59" s="195"/>
      <c r="AK59" s="193">
        <f>SUM(AK51:AN58)</f>
        <v>5626</v>
      </c>
      <c r="AL59" s="194"/>
      <c r="AM59" s="194"/>
      <c r="AN59" s="195"/>
      <c r="AO59" s="193">
        <f>SUM(AO51:AR58)</f>
        <v>5626</v>
      </c>
      <c r="AP59" s="194"/>
      <c r="AQ59" s="194"/>
      <c r="AR59" s="195"/>
    </row>
    <row r="60" spans="1:44" ht="19.5" customHeight="1">
      <c r="A60" s="201" t="s">
        <v>168</v>
      </c>
      <c r="B60" s="202"/>
      <c r="C60" s="224" t="s">
        <v>169</v>
      </c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05" t="s">
        <v>170</v>
      </c>
      <c r="AD60" s="205"/>
      <c r="AE60" s="205"/>
      <c r="AF60" s="205"/>
      <c r="AG60" s="196"/>
      <c r="AH60" s="197"/>
      <c r="AI60" s="197"/>
      <c r="AJ60" s="198"/>
      <c r="AK60" s="196"/>
      <c r="AL60" s="197"/>
      <c r="AM60" s="197"/>
      <c r="AN60" s="198"/>
      <c r="AO60" s="196"/>
      <c r="AP60" s="197"/>
      <c r="AQ60" s="197"/>
      <c r="AR60" s="198"/>
    </row>
    <row r="61" spans="1:44" ht="19.5" customHeight="1">
      <c r="A61" s="201" t="s">
        <v>171</v>
      </c>
      <c r="B61" s="202"/>
      <c r="C61" s="224" t="s">
        <v>172</v>
      </c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05" t="s">
        <v>173</v>
      </c>
      <c r="AD61" s="205"/>
      <c r="AE61" s="205"/>
      <c r="AF61" s="205"/>
      <c r="AG61" s="196"/>
      <c r="AH61" s="197"/>
      <c r="AI61" s="197"/>
      <c r="AJ61" s="198"/>
      <c r="AK61" s="196">
        <v>2</v>
      </c>
      <c r="AL61" s="197"/>
      <c r="AM61" s="197"/>
      <c r="AN61" s="198"/>
      <c r="AO61" s="196">
        <v>2</v>
      </c>
      <c r="AP61" s="197"/>
      <c r="AQ61" s="197"/>
      <c r="AR61" s="198"/>
    </row>
    <row r="62" spans="1:44" ht="29.25" customHeight="1">
      <c r="A62" s="201" t="s">
        <v>174</v>
      </c>
      <c r="B62" s="202"/>
      <c r="C62" s="224" t="s">
        <v>175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05" t="s">
        <v>176</v>
      </c>
      <c r="AD62" s="205"/>
      <c r="AE62" s="205"/>
      <c r="AF62" s="205"/>
      <c r="AG62" s="196"/>
      <c r="AH62" s="197"/>
      <c r="AI62" s="197"/>
      <c r="AJ62" s="198"/>
      <c r="AK62" s="196"/>
      <c r="AL62" s="197"/>
      <c r="AM62" s="197"/>
      <c r="AN62" s="198"/>
      <c r="AO62" s="196"/>
      <c r="AP62" s="197"/>
      <c r="AQ62" s="197"/>
      <c r="AR62" s="198"/>
    </row>
    <row r="63" spans="1:44" ht="29.25" customHeight="1">
      <c r="A63" s="201" t="s">
        <v>177</v>
      </c>
      <c r="B63" s="202"/>
      <c r="C63" s="224" t="s">
        <v>178</v>
      </c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05" t="s">
        <v>179</v>
      </c>
      <c r="AD63" s="205"/>
      <c r="AE63" s="205"/>
      <c r="AF63" s="205"/>
      <c r="AG63" s="196"/>
      <c r="AH63" s="197"/>
      <c r="AI63" s="197"/>
      <c r="AJ63" s="198"/>
      <c r="AK63" s="196"/>
      <c r="AL63" s="197"/>
      <c r="AM63" s="197"/>
      <c r="AN63" s="198"/>
      <c r="AO63" s="196"/>
      <c r="AP63" s="197"/>
      <c r="AQ63" s="197"/>
      <c r="AR63" s="198"/>
    </row>
    <row r="64" spans="1:44" ht="29.25" customHeight="1">
      <c r="A64" s="201" t="s">
        <v>180</v>
      </c>
      <c r="B64" s="202"/>
      <c r="C64" s="224" t="s">
        <v>181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05" t="s">
        <v>182</v>
      </c>
      <c r="AD64" s="205"/>
      <c r="AE64" s="205"/>
      <c r="AF64" s="205"/>
      <c r="AG64" s="196"/>
      <c r="AH64" s="197"/>
      <c r="AI64" s="197"/>
      <c r="AJ64" s="198"/>
      <c r="AK64" s="196"/>
      <c r="AL64" s="197"/>
      <c r="AM64" s="197"/>
      <c r="AN64" s="198"/>
      <c r="AO64" s="196"/>
      <c r="AP64" s="197"/>
      <c r="AQ64" s="197"/>
      <c r="AR64" s="198"/>
    </row>
    <row r="65" spans="1:44" ht="19.5" customHeight="1">
      <c r="A65" s="201" t="s">
        <v>183</v>
      </c>
      <c r="B65" s="202"/>
      <c r="C65" s="224" t="s">
        <v>184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05" t="s">
        <v>185</v>
      </c>
      <c r="AD65" s="205"/>
      <c r="AE65" s="205"/>
      <c r="AF65" s="205"/>
      <c r="AG65" s="196">
        <v>1826</v>
      </c>
      <c r="AH65" s="197"/>
      <c r="AI65" s="197"/>
      <c r="AJ65" s="198"/>
      <c r="AK65" s="196">
        <v>2171</v>
      </c>
      <c r="AL65" s="197"/>
      <c r="AM65" s="197"/>
      <c r="AN65" s="198"/>
      <c r="AO65" s="196">
        <v>2171</v>
      </c>
      <c r="AP65" s="197"/>
      <c r="AQ65" s="197"/>
      <c r="AR65" s="198"/>
    </row>
    <row r="66" spans="1:44" ht="29.25" customHeight="1">
      <c r="A66" s="201" t="s">
        <v>186</v>
      </c>
      <c r="B66" s="202"/>
      <c r="C66" s="224" t="s">
        <v>187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05" t="s">
        <v>188</v>
      </c>
      <c r="AD66" s="205"/>
      <c r="AE66" s="205"/>
      <c r="AF66" s="205"/>
      <c r="AG66" s="196"/>
      <c r="AH66" s="197"/>
      <c r="AI66" s="197"/>
      <c r="AJ66" s="198"/>
      <c r="AK66" s="196"/>
      <c r="AL66" s="197"/>
      <c r="AM66" s="197"/>
      <c r="AN66" s="198"/>
      <c r="AO66" s="196"/>
      <c r="AP66" s="197"/>
      <c r="AQ66" s="197"/>
      <c r="AR66" s="198"/>
    </row>
    <row r="67" spans="1:44" ht="29.25" customHeight="1">
      <c r="A67" s="201" t="s">
        <v>189</v>
      </c>
      <c r="B67" s="202"/>
      <c r="C67" s="224" t="s">
        <v>190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05" t="s">
        <v>191</v>
      </c>
      <c r="AD67" s="205"/>
      <c r="AE67" s="205"/>
      <c r="AF67" s="205"/>
      <c r="AG67" s="196"/>
      <c r="AH67" s="197"/>
      <c r="AI67" s="197"/>
      <c r="AJ67" s="198"/>
      <c r="AK67" s="196">
        <v>200</v>
      </c>
      <c r="AL67" s="197"/>
      <c r="AM67" s="197"/>
      <c r="AN67" s="198"/>
      <c r="AO67" s="196">
        <v>200</v>
      </c>
      <c r="AP67" s="197"/>
      <c r="AQ67" s="197"/>
      <c r="AR67" s="198"/>
    </row>
    <row r="68" spans="1:44" ht="19.5" customHeight="1">
      <c r="A68" s="201" t="s">
        <v>192</v>
      </c>
      <c r="B68" s="202"/>
      <c r="C68" s="224" t="s">
        <v>193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05" t="s">
        <v>194</v>
      </c>
      <c r="AD68" s="205"/>
      <c r="AE68" s="205"/>
      <c r="AF68" s="205"/>
      <c r="AG68" s="196"/>
      <c r="AH68" s="197"/>
      <c r="AI68" s="197"/>
      <c r="AJ68" s="198"/>
      <c r="AK68" s="196"/>
      <c r="AL68" s="197"/>
      <c r="AM68" s="197"/>
      <c r="AN68" s="198"/>
      <c r="AO68" s="196"/>
      <c r="AP68" s="197"/>
      <c r="AQ68" s="197"/>
      <c r="AR68" s="198"/>
    </row>
    <row r="69" spans="1:44" ht="19.5" customHeight="1">
      <c r="A69" s="201" t="s">
        <v>195</v>
      </c>
      <c r="B69" s="202"/>
      <c r="C69" s="222" t="s">
        <v>196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05" t="s">
        <v>197</v>
      </c>
      <c r="AD69" s="205"/>
      <c r="AE69" s="205"/>
      <c r="AF69" s="205"/>
      <c r="AG69" s="196"/>
      <c r="AH69" s="197"/>
      <c r="AI69" s="197"/>
      <c r="AJ69" s="198"/>
      <c r="AK69" s="196"/>
      <c r="AL69" s="197"/>
      <c r="AM69" s="197"/>
      <c r="AN69" s="198"/>
      <c r="AO69" s="196"/>
      <c r="AP69" s="197"/>
      <c r="AQ69" s="197"/>
      <c r="AR69" s="198"/>
    </row>
    <row r="70" spans="1:44" ht="19.5" customHeight="1">
      <c r="A70" s="201" t="s">
        <v>198</v>
      </c>
      <c r="B70" s="202"/>
      <c r="C70" s="224" t="s">
        <v>199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05" t="s">
        <v>200</v>
      </c>
      <c r="AD70" s="205"/>
      <c r="AE70" s="205"/>
      <c r="AF70" s="205"/>
      <c r="AG70" s="196">
        <v>450</v>
      </c>
      <c r="AH70" s="197"/>
      <c r="AI70" s="197"/>
      <c r="AJ70" s="198"/>
      <c r="AK70" s="196">
        <v>514</v>
      </c>
      <c r="AL70" s="197"/>
      <c r="AM70" s="197"/>
      <c r="AN70" s="198"/>
      <c r="AO70" s="196">
        <v>514</v>
      </c>
      <c r="AP70" s="197"/>
      <c r="AQ70" s="197"/>
      <c r="AR70" s="198"/>
    </row>
    <row r="71" spans="1:44" ht="19.5" customHeight="1">
      <c r="A71" s="201" t="s">
        <v>201</v>
      </c>
      <c r="B71" s="202"/>
      <c r="C71" s="222" t="s">
        <v>202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05" t="s">
        <v>203</v>
      </c>
      <c r="AD71" s="205"/>
      <c r="AE71" s="205"/>
      <c r="AF71" s="205"/>
      <c r="AG71" s="196">
        <v>2010</v>
      </c>
      <c r="AH71" s="197"/>
      <c r="AI71" s="197"/>
      <c r="AJ71" s="198"/>
      <c r="AK71" s="196">
        <v>7176</v>
      </c>
      <c r="AL71" s="197"/>
      <c r="AM71" s="197"/>
      <c r="AN71" s="198"/>
      <c r="AO71" s="196">
        <v>0</v>
      </c>
      <c r="AP71" s="197"/>
      <c r="AQ71" s="197"/>
      <c r="AR71" s="198"/>
    </row>
    <row r="72" spans="1:44" ht="19.5" customHeight="1">
      <c r="A72" s="208" t="s">
        <v>204</v>
      </c>
      <c r="B72" s="209"/>
      <c r="C72" s="212" t="s">
        <v>205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4" t="s">
        <v>206</v>
      </c>
      <c r="AD72" s="214"/>
      <c r="AE72" s="214"/>
      <c r="AF72" s="214"/>
      <c r="AG72" s="193">
        <f>SUM(AG60:AJ71)</f>
        <v>4286</v>
      </c>
      <c r="AH72" s="194"/>
      <c r="AI72" s="194"/>
      <c r="AJ72" s="195"/>
      <c r="AK72" s="193">
        <f>SUM(AK60:AN71)</f>
        <v>10063</v>
      </c>
      <c r="AL72" s="194"/>
      <c r="AM72" s="194"/>
      <c r="AN72" s="195"/>
      <c r="AO72" s="193">
        <f>SUM(AO60:AR71)</f>
        <v>2887</v>
      </c>
      <c r="AP72" s="194"/>
      <c r="AQ72" s="194"/>
      <c r="AR72" s="195"/>
    </row>
    <row r="73" spans="1:44" ht="19.5" customHeight="1">
      <c r="A73" s="201" t="s">
        <v>207</v>
      </c>
      <c r="B73" s="202"/>
      <c r="C73" s="220" t="s">
        <v>208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05" t="s">
        <v>209</v>
      </c>
      <c r="AD73" s="205"/>
      <c r="AE73" s="205"/>
      <c r="AF73" s="205"/>
      <c r="AG73" s="196"/>
      <c r="AH73" s="197"/>
      <c r="AI73" s="197"/>
      <c r="AJ73" s="198"/>
      <c r="AK73" s="196"/>
      <c r="AL73" s="197"/>
      <c r="AM73" s="197"/>
      <c r="AN73" s="198"/>
      <c r="AO73" s="196"/>
      <c r="AP73" s="197"/>
      <c r="AQ73" s="197"/>
      <c r="AR73" s="198"/>
    </row>
    <row r="74" spans="1:44" ht="19.5" customHeight="1">
      <c r="A74" s="201" t="s">
        <v>210</v>
      </c>
      <c r="B74" s="202"/>
      <c r="C74" s="220" t="s">
        <v>211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05" t="s">
        <v>212</v>
      </c>
      <c r="AD74" s="205"/>
      <c r="AE74" s="205"/>
      <c r="AF74" s="205"/>
      <c r="AG74" s="196"/>
      <c r="AH74" s="197"/>
      <c r="AI74" s="197"/>
      <c r="AJ74" s="198"/>
      <c r="AK74" s="196"/>
      <c r="AL74" s="197"/>
      <c r="AM74" s="197"/>
      <c r="AN74" s="198"/>
      <c r="AO74" s="196"/>
      <c r="AP74" s="197"/>
      <c r="AQ74" s="197"/>
      <c r="AR74" s="198"/>
    </row>
    <row r="75" spans="1:44" ht="19.5" customHeight="1">
      <c r="A75" s="201" t="s">
        <v>213</v>
      </c>
      <c r="B75" s="202"/>
      <c r="C75" s="220" t="s">
        <v>214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05" t="s">
        <v>215</v>
      </c>
      <c r="AD75" s="205"/>
      <c r="AE75" s="205"/>
      <c r="AF75" s="205"/>
      <c r="AG75" s="196"/>
      <c r="AH75" s="197"/>
      <c r="AI75" s="197"/>
      <c r="AJ75" s="198"/>
      <c r="AK75" s="196"/>
      <c r="AL75" s="197"/>
      <c r="AM75" s="197"/>
      <c r="AN75" s="198"/>
      <c r="AO75" s="196"/>
      <c r="AP75" s="197"/>
      <c r="AQ75" s="197"/>
      <c r="AR75" s="198"/>
    </row>
    <row r="76" spans="1:44" ht="19.5" customHeight="1">
      <c r="A76" s="201" t="s">
        <v>216</v>
      </c>
      <c r="B76" s="202"/>
      <c r="C76" s="220" t="s">
        <v>217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05" t="s">
        <v>218</v>
      </c>
      <c r="AD76" s="205"/>
      <c r="AE76" s="205"/>
      <c r="AF76" s="205"/>
      <c r="AG76" s="196">
        <v>2223</v>
      </c>
      <c r="AH76" s="197"/>
      <c r="AI76" s="197"/>
      <c r="AJ76" s="198"/>
      <c r="AK76" s="196">
        <v>2178</v>
      </c>
      <c r="AL76" s="197"/>
      <c r="AM76" s="197"/>
      <c r="AN76" s="198"/>
      <c r="AO76" s="196">
        <v>2178</v>
      </c>
      <c r="AP76" s="197"/>
      <c r="AQ76" s="197"/>
      <c r="AR76" s="198"/>
    </row>
    <row r="77" spans="1:44" ht="19.5" customHeight="1">
      <c r="A77" s="201" t="s">
        <v>219</v>
      </c>
      <c r="B77" s="202"/>
      <c r="C77" s="218" t="s">
        <v>220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05" t="s">
        <v>221</v>
      </c>
      <c r="AD77" s="205"/>
      <c r="AE77" s="205"/>
      <c r="AF77" s="205"/>
      <c r="AG77" s="196"/>
      <c r="AH77" s="197"/>
      <c r="AI77" s="197"/>
      <c r="AJ77" s="198"/>
      <c r="AK77" s="196"/>
      <c r="AL77" s="197"/>
      <c r="AM77" s="197"/>
      <c r="AN77" s="198"/>
      <c r="AO77" s="196"/>
      <c r="AP77" s="197"/>
      <c r="AQ77" s="197"/>
      <c r="AR77" s="198"/>
    </row>
    <row r="78" spans="1:44" ht="19.5" customHeight="1">
      <c r="A78" s="201" t="s">
        <v>222</v>
      </c>
      <c r="B78" s="202"/>
      <c r="C78" s="218" t="s">
        <v>223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05" t="s">
        <v>224</v>
      </c>
      <c r="AD78" s="205"/>
      <c r="AE78" s="205"/>
      <c r="AF78" s="205"/>
      <c r="AG78" s="196"/>
      <c r="AH78" s="197"/>
      <c r="AI78" s="197"/>
      <c r="AJ78" s="198"/>
      <c r="AK78" s="196"/>
      <c r="AL78" s="197"/>
      <c r="AM78" s="197"/>
      <c r="AN78" s="198"/>
      <c r="AO78" s="196"/>
      <c r="AP78" s="197"/>
      <c r="AQ78" s="197"/>
      <c r="AR78" s="198"/>
    </row>
    <row r="79" spans="1:44" ht="19.5" customHeight="1">
      <c r="A79" s="201" t="s">
        <v>225</v>
      </c>
      <c r="B79" s="202"/>
      <c r="C79" s="218" t="s">
        <v>226</v>
      </c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05" t="s">
        <v>227</v>
      </c>
      <c r="AD79" s="205"/>
      <c r="AE79" s="205"/>
      <c r="AF79" s="205"/>
      <c r="AG79" s="196">
        <v>573</v>
      </c>
      <c r="AH79" s="197"/>
      <c r="AI79" s="197"/>
      <c r="AJ79" s="198"/>
      <c r="AK79" s="196">
        <v>551</v>
      </c>
      <c r="AL79" s="197"/>
      <c r="AM79" s="197"/>
      <c r="AN79" s="198"/>
      <c r="AO79" s="196">
        <v>551</v>
      </c>
      <c r="AP79" s="197"/>
      <c r="AQ79" s="197"/>
      <c r="AR79" s="198"/>
    </row>
    <row r="80" spans="1:44" s="3" customFormat="1" ht="19.5" customHeight="1">
      <c r="A80" s="208" t="s">
        <v>228</v>
      </c>
      <c r="B80" s="209"/>
      <c r="C80" s="210" t="s">
        <v>229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4" t="s">
        <v>230</v>
      </c>
      <c r="AD80" s="214"/>
      <c r="AE80" s="214"/>
      <c r="AF80" s="214"/>
      <c r="AG80" s="193">
        <f>SUM(AG73:AJ79)</f>
        <v>2796</v>
      </c>
      <c r="AH80" s="194"/>
      <c r="AI80" s="194"/>
      <c r="AJ80" s="195"/>
      <c r="AK80" s="193">
        <f>SUM(AK73:AN79)</f>
        <v>2729</v>
      </c>
      <c r="AL80" s="194"/>
      <c r="AM80" s="194"/>
      <c r="AN80" s="195"/>
      <c r="AO80" s="193">
        <f>SUM(AO73:AR79)</f>
        <v>2729</v>
      </c>
      <c r="AP80" s="194"/>
      <c r="AQ80" s="194"/>
      <c r="AR80" s="195"/>
    </row>
    <row r="81" spans="1:44" ht="19.5" customHeight="1">
      <c r="A81" s="201" t="s">
        <v>231</v>
      </c>
      <c r="B81" s="202"/>
      <c r="C81" s="206" t="s">
        <v>232</v>
      </c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5" t="s">
        <v>233</v>
      </c>
      <c r="AD81" s="205"/>
      <c r="AE81" s="205"/>
      <c r="AF81" s="205"/>
      <c r="AG81" s="196"/>
      <c r="AH81" s="197"/>
      <c r="AI81" s="197"/>
      <c r="AJ81" s="198"/>
      <c r="AK81" s="196">
        <v>176</v>
      </c>
      <c r="AL81" s="197"/>
      <c r="AM81" s="197"/>
      <c r="AN81" s="198"/>
      <c r="AO81" s="196">
        <v>176</v>
      </c>
      <c r="AP81" s="197"/>
      <c r="AQ81" s="197"/>
      <c r="AR81" s="198"/>
    </row>
    <row r="82" spans="1:44" ht="19.5" customHeight="1">
      <c r="A82" s="201" t="s">
        <v>234</v>
      </c>
      <c r="B82" s="202"/>
      <c r="C82" s="206" t="s">
        <v>235</v>
      </c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5" t="s">
        <v>236</v>
      </c>
      <c r="AD82" s="205"/>
      <c r="AE82" s="205"/>
      <c r="AF82" s="205"/>
      <c r="AG82" s="196"/>
      <c r="AH82" s="197"/>
      <c r="AI82" s="197"/>
      <c r="AJ82" s="198"/>
      <c r="AK82" s="196"/>
      <c r="AL82" s="197"/>
      <c r="AM82" s="197"/>
      <c r="AN82" s="198"/>
      <c r="AO82" s="196"/>
      <c r="AP82" s="197"/>
      <c r="AQ82" s="197"/>
      <c r="AR82" s="198"/>
    </row>
    <row r="83" spans="1:44" ht="19.5" customHeight="1">
      <c r="A83" s="201" t="s">
        <v>237</v>
      </c>
      <c r="B83" s="202"/>
      <c r="C83" s="206" t="s">
        <v>238</v>
      </c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5" t="s">
        <v>239</v>
      </c>
      <c r="AD83" s="205"/>
      <c r="AE83" s="205"/>
      <c r="AF83" s="205"/>
      <c r="AG83" s="196"/>
      <c r="AH83" s="197"/>
      <c r="AI83" s="197"/>
      <c r="AJ83" s="198"/>
      <c r="AK83" s="196"/>
      <c r="AL83" s="197"/>
      <c r="AM83" s="197"/>
      <c r="AN83" s="198"/>
      <c r="AO83" s="196"/>
      <c r="AP83" s="197"/>
      <c r="AQ83" s="197"/>
      <c r="AR83" s="198"/>
    </row>
    <row r="84" spans="1:44" ht="19.5" customHeight="1">
      <c r="A84" s="201" t="s">
        <v>240</v>
      </c>
      <c r="B84" s="202"/>
      <c r="C84" s="206" t="s">
        <v>241</v>
      </c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5" t="s">
        <v>242</v>
      </c>
      <c r="AD84" s="205"/>
      <c r="AE84" s="205"/>
      <c r="AF84" s="205"/>
      <c r="AG84" s="196"/>
      <c r="AH84" s="197"/>
      <c r="AI84" s="197"/>
      <c r="AJ84" s="198"/>
      <c r="AK84" s="196">
        <v>48</v>
      </c>
      <c r="AL84" s="197"/>
      <c r="AM84" s="197"/>
      <c r="AN84" s="198"/>
      <c r="AO84" s="196">
        <v>48</v>
      </c>
      <c r="AP84" s="197"/>
      <c r="AQ84" s="197"/>
      <c r="AR84" s="198"/>
    </row>
    <row r="85" spans="1:44" s="3" customFormat="1" ht="19.5" customHeight="1">
      <c r="A85" s="208" t="s">
        <v>243</v>
      </c>
      <c r="B85" s="209"/>
      <c r="C85" s="212" t="s">
        <v>244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4" t="s">
        <v>245</v>
      </c>
      <c r="AD85" s="214"/>
      <c r="AE85" s="214"/>
      <c r="AF85" s="214"/>
      <c r="AG85" s="193">
        <f>SUM(AG81:AJ84)</f>
        <v>0</v>
      </c>
      <c r="AH85" s="194"/>
      <c r="AI85" s="194"/>
      <c r="AJ85" s="195"/>
      <c r="AK85" s="193">
        <f>SUM(AK81:AN84)</f>
        <v>224</v>
      </c>
      <c r="AL85" s="194"/>
      <c r="AM85" s="194"/>
      <c r="AN85" s="195"/>
      <c r="AO85" s="193">
        <f>SUM(AO81:AR84)</f>
        <v>224</v>
      </c>
      <c r="AP85" s="194"/>
      <c r="AQ85" s="194"/>
      <c r="AR85" s="195"/>
    </row>
    <row r="86" spans="1:44" ht="29.25" customHeight="1">
      <c r="A86" s="201" t="s">
        <v>246</v>
      </c>
      <c r="B86" s="202"/>
      <c r="C86" s="206" t="s">
        <v>247</v>
      </c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5" t="s">
        <v>248</v>
      </c>
      <c r="AD86" s="205"/>
      <c r="AE86" s="205"/>
      <c r="AF86" s="205"/>
      <c r="AG86" s="196"/>
      <c r="AH86" s="197"/>
      <c r="AI86" s="197"/>
      <c r="AJ86" s="198"/>
      <c r="AK86" s="196"/>
      <c r="AL86" s="197"/>
      <c r="AM86" s="197"/>
      <c r="AN86" s="198"/>
      <c r="AO86" s="196"/>
      <c r="AP86" s="197"/>
      <c r="AQ86" s="197"/>
      <c r="AR86" s="198"/>
    </row>
    <row r="87" spans="1:44" ht="29.25" customHeight="1">
      <c r="A87" s="201" t="s">
        <v>249</v>
      </c>
      <c r="B87" s="202"/>
      <c r="C87" s="206" t="s">
        <v>250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5" t="s">
        <v>251</v>
      </c>
      <c r="AD87" s="205"/>
      <c r="AE87" s="205"/>
      <c r="AF87" s="205"/>
      <c r="AG87" s="196"/>
      <c r="AH87" s="197"/>
      <c r="AI87" s="197"/>
      <c r="AJ87" s="198"/>
      <c r="AK87" s="196"/>
      <c r="AL87" s="197"/>
      <c r="AM87" s="197"/>
      <c r="AN87" s="198"/>
      <c r="AO87" s="196"/>
      <c r="AP87" s="197"/>
      <c r="AQ87" s="197"/>
      <c r="AR87" s="198"/>
    </row>
    <row r="88" spans="1:44" ht="29.25" customHeight="1">
      <c r="A88" s="201" t="s">
        <v>252</v>
      </c>
      <c r="B88" s="202"/>
      <c r="C88" s="206" t="s">
        <v>253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5" t="s">
        <v>254</v>
      </c>
      <c r="AD88" s="205"/>
      <c r="AE88" s="205"/>
      <c r="AF88" s="205"/>
      <c r="AG88" s="196"/>
      <c r="AH88" s="197"/>
      <c r="AI88" s="197"/>
      <c r="AJ88" s="198"/>
      <c r="AK88" s="196"/>
      <c r="AL88" s="197"/>
      <c r="AM88" s="197"/>
      <c r="AN88" s="198"/>
      <c r="AO88" s="196"/>
      <c r="AP88" s="197"/>
      <c r="AQ88" s="197"/>
      <c r="AR88" s="198"/>
    </row>
    <row r="89" spans="1:44" ht="19.5" customHeight="1">
      <c r="A89" s="201" t="s">
        <v>255</v>
      </c>
      <c r="B89" s="202"/>
      <c r="C89" s="206" t="s">
        <v>256</v>
      </c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5" t="s">
        <v>257</v>
      </c>
      <c r="AD89" s="205"/>
      <c r="AE89" s="205"/>
      <c r="AF89" s="205"/>
      <c r="AG89" s="196"/>
      <c r="AH89" s="197"/>
      <c r="AI89" s="197"/>
      <c r="AJ89" s="198"/>
      <c r="AK89" s="196"/>
      <c r="AL89" s="197"/>
      <c r="AM89" s="197"/>
      <c r="AN89" s="198"/>
      <c r="AO89" s="196"/>
      <c r="AP89" s="197"/>
      <c r="AQ89" s="197"/>
      <c r="AR89" s="198"/>
    </row>
    <row r="90" spans="1:44" ht="29.25" customHeight="1">
      <c r="A90" s="201" t="s">
        <v>258</v>
      </c>
      <c r="B90" s="202"/>
      <c r="C90" s="206" t="s">
        <v>259</v>
      </c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5" t="s">
        <v>260</v>
      </c>
      <c r="AD90" s="205"/>
      <c r="AE90" s="205"/>
      <c r="AF90" s="205"/>
      <c r="AG90" s="196"/>
      <c r="AH90" s="197"/>
      <c r="AI90" s="197"/>
      <c r="AJ90" s="198"/>
      <c r="AK90" s="196"/>
      <c r="AL90" s="197"/>
      <c r="AM90" s="197"/>
      <c r="AN90" s="198"/>
      <c r="AO90" s="196"/>
      <c r="AP90" s="197"/>
      <c r="AQ90" s="197"/>
      <c r="AR90" s="198"/>
    </row>
    <row r="91" spans="1:44" ht="29.25" customHeight="1">
      <c r="A91" s="201" t="s">
        <v>261</v>
      </c>
      <c r="B91" s="202"/>
      <c r="C91" s="206" t="s">
        <v>262</v>
      </c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5" t="s">
        <v>263</v>
      </c>
      <c r="AD91" s="205"/>
      <c r="AE91" s="205"/>
      <c r="AF91" s="205"/>
      <c r="AG91" s="196"/>
      <c r="AH91" s="197"/>
      <c r="AI91" s="197"/>
      <c r="AJ91" s="198"/>
      <c r="AK91" s="196"/>
      <c r="AL91" s="197"/>
      <c r="AM91" s="197"/>
      <c r="AN91" s="198"/>
      <c r="AO91" s="196"/>
      <c r="AP91" s="197"/>
      <c r="AQ91" s="197"/>
      <c r="AR91" s="198"/>
    </row>
    <row r="92" spans="1:44" ht="19.5" customHeight="1">
      <c r="A92" s="201" t="s">
        <v>264</v>
      </c>
      <c r="B92" s="202"/>
      <c r="C92" s="206" t="s">
        <v>265</v>
      </c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5" t="s">
        <v>266</v>
      </c>
      <c r="AD92" s="205"/>
      <c r="AE92" s="205"/>
      <c r="AF92" s="205"/>
      <c r="AG92" s="196"/>
      <c r="AH92" s="197"/>
      <c r="AI92" s="197"/>
      <c r="AJ92" s="198"/>
      <c r="AK92" s="196"/>
      <c r="AL92" s="197"/>
      <c r="AM92" s="197"/>
      <c r="AN92" s="198"/>
      <c r="AO92" s="196"/>
      <c r="AP92" s="197"/>
      <c r="AQ92" s="197"/>
      <c r="AR92" s="198"/>
    </row>
    <row r="93" spans="1:44" ht="19.5" customHeight="1">
      <c r="A93" s="201" t="s">
        <v>267</v>
      </c>
      <c r="B93" s="202"/>
      <c r="C93" s="206" t="s">
        <v>268</v>
      </c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5" t="s">
        <v>269</v>
      </c>
      <c r="AD93" s="205"/>
      <c r="AE93" s="205"/>
      <c r="AF93" s="205"/>
      <c r="AG93" s="196"/>
      <c r="AH93" s="197"/>
      <c r="AI93" s="197"/>
      <c r="AJ93" s="198"/>
      <c r="AK93" s="196"/>
      <c r="AL93" s="197"/>
      <c r="AM93" s="197"/>
      <c r="AN93" s="198"/>
      <c r="AO93" s="196"/>
      <c r="AP93" s="197"/>
      <c r="AQ93" s="197"/>
      <c r="AR93" s="198"/>
    </row>
    <row r="94" spans="1:44" ht="19.5" customHeight="1">
      <c r="A94" s="208" t="s">
        <v>270</v>
      </c>
      <c r="B94" s="209"/>
      <c r="C94" s="212" t="s">
        <v>271</v>
      </c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4" t="s">
        <v>272</v>
      </c>
      <c r="AD94" s="214"/>
      <c r="AE94" s="214"/>
      <c r="AF94" s="214"/>
      <c r="AG94" s="193">
        <f>SUM(AG86:AJ93)</f>
        <v>0</v>
      </c>
      <c r="AH94" s="194"/>
      <c r="AI94" s="194"/>
      <c r="AJ94" s="195"/>
      <c r="AK94" s="193">
        <f>SUM(AK86:AN93)</f>
        <v>0</v>
      </c>
      <c r="AL94" s="194"/>
      <c r="AM94" s="194"/>
      <c r="AN94" s="195"/>
      <c r="AO94" s="193">
        <f>SUM(AO86:AR93)</f>
        <v>0</v>
      </c>
      <c r="AP94" s="194"/>
      <c r="AQ94" s="194"/>
      <c r="AR94" s="195"/>
    </row>
    <row r="95" spans="1:44" s="3" customFormat="1" ht="19.5" customHeight="1">
      <c r="A95" s="208" t="s">
        <v>273</v>
      </c>
      <c r="B95" s="209"/>
      <c r="C95" s="210" t="s">
        <v>274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5" t="s">
        <v>275</v>
      </c>
      <c r="AD95" s="216"/>
      <c r="AE95" s="216"/>
      <c r="AF95" s="217"/>
      <c r="AG95" s="193">
        <f>AG24+AG25+AG50+AG59+AG72+AG80+AG85+AG94</f>
        <v>63504</v>
      </c>
      <c r="AH95" s="194"/>
      <c r="AI95" s="194"/>
      <c r="AJ95" s="195"/>
      <c r="AK95" s="193">
        <f>AK24+AK25+AK50+AK59+AK72+AK80+AK85+AK94</f>
        <v>77320</v>
      </c>
      <c r="AL95" s="194"/>
      <c r="AM95" s="194"/>
      <c r="AN95" s="195"/>
      <c r="AO95" s="193">
        <f>AO24+AO25+AO50+AO59+AO72+AO80+AO85+AO94</f>
        <v>69037</v>
      </c>
      <c r="AP95" s="194"/>
      <c r="AQ95" s="194"/>
      <c r="AR95" s="195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550">
    <mergeCell ref="A1:AJ1"/>
    <mergeCell ref="A2:AJ2"/>
    <mergeCell ref="A5:B5"/>
    <mergeCell ref="C5:AB5"/>
    <mergeCell ref="AC7:AF7"/>
    <mergeCell ref="AG7:AJ7"/>
    <mergeCell ref="A3:AJ3"/>
    <mergeCell ref="A4:AJ4"/>
    <mergeCell ref="AC5:AF5"/>
    <mergeCell ref="AG5:AJ5"/>
    <mergeCell ref="AC6:AF6"/>
    <mergeCell ref="AG6:AJ6"/>
    <mergeCell ref="A6:B6"/>
    <mergeCell ref="C6:AB6"/>
    <mergeCell ref="A7:B7"/>
    <mergeCell ref="C7:AB7"/>
    <mergeCell ref="C9:AB9"/>
    <mergeCell ref="A11:B11"/>
    <mergeCell ref="C11:AB11"/>
    <mergeCell ref="AC11:AF11"/>
    <mergeCell ref="AG11:AJ11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C89:AB89"/>
    <mergeCell ref="AC89:AF89"/>
    <mergeCell ref="AG89:AJ89"/>
    <mergeCell ref="A90:B90"/>
    <mergeCell ref="C90:AB90"/>
    <mergeCell ref="AC90:AF90"/>
    <mergeCell ref="AG90:AJ90"/>
    <mergeCell ref="A92:B92"/>
    <mergeCell ref="C92:AB92"/>
    <mergeCell ref="AC94:AF94"/>
    <mergeCell ref="AG94:AJ94"/>
    <mergeCell ref="AC95:AF95"/>
    <mergeCell ref="AG95:AJ95"/>
    <mergeCell ref="AC92:AF92"/>
    <mergeCell ref="AG92:AJ92"/>
    <mergeCell ref="AC93:AF93"/>
    <mergeCell ref="AG93:AJ93"/>
    <mergeCell ref="A95:B95"/>
    <mergeCell ref="C95:AB95"/>
    <mergeCell ref="A94:B94"/>
    <mergeCell ref="C94:AB94"/>
    <mergeCell ref="A93:B93"/>
    <mergeCell ref="C93:AB93"/>
    <mergeCell ref="A8:B8"/>
    <mergeCell ref="C8:AB8"/>
    <mergeCell ref="AC8:AF8"/>
    <mergeCell ref="AG8:AJ8"/>
    <mergeCell ref="A9:B9"/>
    <mergeCell ref="A91:B91"/>
    <mergeCell ref="C91:AB91"/>
    <mergeCell ref="AC91:AF91"/>
    <mergeCell ref="AG91:AJ91"/>
    <mergeCell ref="A89:B89"/>
    <mergeCell ref="AK5:AN5"/>
    <mergeCell ref="AK6:AN6"/>
    <mergeCell ref="AK7:AN7"/>
    <mergeCell ref="AK8:AN8"/>
    <mergeCell ref="AK9:AN9"/>
    <mergeCell ref="AK10:AN10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69:AN69"/>
    <mergeCell ref="AK70:AN70"/>
    <mergeCell ref="AK71:AN71"/>
    <mergeCell ref="AK72:AN72"/>
    <mergeCell ref="AK73:AN73"/>
    <mergeCell ref="AK74:AN74"/>
    <mergeCell ref="AK75:AN75"/>
    <mergeCell ref="AK76:AN76"/>
    <mergeCell ref="AK77:AN77"/>
    <mergeCell ref="AK78:AN78"/>
    <mergeCell ref="AK79:AN79"/>
    <mergeCell ref="AK80:AN80"/>
    <mergeCell ref="AK81:AN81"/>
    <mergeCell ref="AK82:AN82"/>
    <mergeCell ref="AK83:AN83"/>
    <mergeCell ref="AK84:AN84"/>
    <mergeCell ref="AK85:AN85"/>
    <mergeCell ref="AK86:AN86"/>
    <mergeCell ref="AK87:AN87"/>
    <mergeCell ref="AK88:AN88"/>
    <mergeCell ref="AK95:AN95"/>
    <mergeCell ref="AK89:AN89"/>
    <mergeCell ref="AK90:AN90"/>
    <mergeCell ref="AK91:AN91"/>
    <mergeCell ref="AK92:AN92"/>
    <mergeCell ref="AK93:AN93"/>
    <mergeCell ref="AK94:AN94"/>
    <mergeCell ref="AO5:AR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79:AR79"/>
    <mergeCell ref="AO80:AR80"/>
    <mergeCell ref="AO81:AR81"/>
    <mergeCell ref="AO82:AR82"/>
    <mergeCell ref="AO83:AR83"/>
    <mergeCell ref="AO84:AR84"/>
    <mergeCell ref="AO85:AR85"/>
    <mergeCell ref="AO86:AR86"/>
    <mergeCell ref="AO87:AR87"/>
    <mergeCell ref="AO88:AR88"/>
    <mergeCell ref="AO95:AR95"/>
    <mergeCell ref="AO89:AR89"/>
    <mergeCell ref="AO90:AR90"/>
    <mergeCell ref="AO91:AR91"/>
    <mergeCell ref="AO92:AR92"/>
    <mergeCell ref="AO93:AR93"/>
    <mergeCell ref="AO94:AR9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számú melléklet a 6/2016.(IV.26.)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8.7109375" style="16" customWidth="1"/>
    <col min="2" max="2" width="14.140625" style="16" customWidth="1"/>
    <col min="3" max="3" width="12.140625" style="16" customWidth="1"/>
    <col min="4" max="4" width="12.8515625" style="16" customWidth="1"/>
    <col min="5" max="16384" width="9.140625" style="16" customWidth="1"/>
  </cols>
  <sheetData>
    <row r="1" spans="1:2" ht="12.75">
      <c r="A1" s="250"/>
      <c r="B1" s="251"/>
    </row>
    <row r="2" spans="1:10" ht="33.75" customHeight="1">
      <c r="A2" s="156" t="s">
        <v>426</v>
      </c>
      <c r="B2" s="156"/>
      <c r="C2" s="156"/>
      <c r="D2" s="14"/>
      <c r="E2" s="14"/>
      <c r="F2" s="14"/>
      <c r="G2" s="14"/>
      <c r="H2" s="14"/>
      <c r="I2" s="14"/>
      <c r="J2" s="14"/>
    </row>
    <row r="3" spans="1:10" s="20" customFormat="1" ht="22.5">
      <c r="A3" s="244" t="s">
        <v>448</v>
      </c>
      <c r="B3" s="244"/>
      <c r="C3" s="244"/>
      <c r="D3" s="15"/>
      <c r="E3" s="15"/>
      <c r="F3" s="15"/>
      <c r="G3" s="15"/>
      <c r="H3" s="15"/>
      <c r="I3" s="15"/>
      <c r="J3" s="15"/>
    </row>
    <row r="4" spans="1:3" s="33" customFormat="1" ht="31.5" customHeight="1">
      <c r="A4" s="252" t="s">
        <v>430</v>
      </c>
      <c r="B4" s="252"/>
      <c r="C4" s="252"/>
    </row>
    <row r="5" spans="1:2" s="33" customFormat="1" ht="31.5" customHeight="1">
      <c r="A5" s="46"/>
      <c r="B5" s="46"/>
    </row>
    <row r="6" spans="1:3" s="33" customFormat="1" ht="15.75">
      <c r="A6" s="34"/>
      <c r="B6" s="35"/>
      <c r="C6" s="35" t="s">
        <v>427</v>
      </c>
    </row>
    <row r="7" spans="1:4" s="33" customFormat="1" ht="43.5" customHeight="1">
      <c r="A7" s="36" t="s">
        <v>428</v>
      </c>
      <c r="B7" s="42" t="s">
        <v>431</v>
      </c>
      <c r="C7" s="47" t="s">
        <v>459</v>
      </c>
      <c r="D7" s="47" t="s">
        <v>460</v>
      </c>
    </row>
    <row r="8" spans="1:4" s="33" customFormat="1" ht="23.25" customHeight="1">
      <c r="A8" s="37" t="s">
        <v>432</v>
      </c>
      <c r="B8" s="43">
        <v>272</v>
      </c>
      <c r="C8" s="43">
        <v>491</v>
      </c>
      <c r="D8" s="43">
        <v>491</v>
      </c>
    </row>
    <row r="9" spans="1:4" s="33" customFormat="1" ht="23.25" customHeight="1">
      <c r="A9" s="37" t="s">
        <v>433</v>
      </c>
      <c r="B9" s="43">
        <v>294</v>
      </c>
      <c r="C9" s="43">
        <v>320</v>
      </c>
      <c r="D9" s="43">
        <v>320</v>
      </c>
    </row>
    <row r="10" spans="1:4" s="33" customFormat="1" ht="23.25" customHeight="1">
      <c r="A10" s="37" t="s">
        <v>445</v>
      </c>
      <c r="B10" s="43">
        <v>70</v>
      </c>
      <c r="C10" s="43">
        <v>70</v>
      </c>
      <c r="D10" s="43">
        <v>70</v>
      </c>
    </row>
    <row r="11" spans="1:4" s="33" customFormat="1" ht="23.25" customHeight="1">
      <c r="A11" s="37" t="s">
        <v>434</v>
      </c>
      <c r="B11" s="43">
        <v>17</v>
      </c>
      <c r="C11" s="43">
        <v>17</v>
      </c>
      <c r="D11" s="43">
        <v>17</v>
      </c>
    </row>
    <row r="12" spans="1:4" s="33" customFormat="1" ht="23.25" customHeight="1">
      <c r="A12" s="37" t="s">
        <v>435</v>
      </c>
      <c r="B12" s="43">
        <v>398</v>
      </c>
      <c r="C12" s="43">
        <v>398</v>
      </c>
      <c r="D12" s="43">
        <v>398</v>
      </c>
    </row>
    <row r="13" spans="1:4" s="33" customFormat="1" ht="23.25" customHeight="1">
      <c r="A13" s="38" t="s">
        <v>436</v>
      </c>
      <c r="B13" s="43">
        <v>775</v>
      </c>
      <c r="C13" s="43">
        <v>775</v>
      </c>
      <c r="D13" s="43">
        <v>775</v>
      </c>
    </row>
    <row r="14" spans="1:4" s="33" customFormat="1" ht="23.25" customHeight="1">
      <c r="A14" s="38" t="s">
        <v>450</v>
      </c>
      <c r="B14" s="43">
        <v>0</v>
      </c>
      <c r="C14" s="43">
        <v>100</v>
      </c>
      <c r="D14" s="43">
        <v>100</v>
      </c>
    </row>
    <row r="15" spans="1:4" s="33" customFormat="1" ht="23.25" customHeight="1">
      <c r="A15" s="45" t="s">
        <v>437</v>
      </c>
      <c r="B15" s="44">
        <f>SUM(B8:B14)</f>
        <v>1826</v>
      </c>
      <c r="C15" s="44">
        <f>SUM(C8:C14)</f>
        <v>2171</v>
      </c>
      <c r="D15" s="44">
        <f>SUM(D8:D14)</f>
        <v>2171</v>
      </c>
    </row>
    <row r="16" spans="1:4" s="33" customFormat="1" ht="23.25" customHeight="1">
      <c r="A16" s="37" t="s">
        <v>438</v>
      </c>
      <c r="B16" s="43">
        <v>405</v>
      </c>
      <c r="C16" s="43">
        <v>369</v>
      </c>
      <c r="D16" s="43">
        <v>369</v>
      </c>
    </row>
    <row r="17" spans="1:4" s="33" customFormat="1" ht="23.25" customHeight="1">
      <c r="A17" s="37" t="s">
        <v>439</v>
      </c>
      <c r="B17" s="43">
        <v>15</v>
      </c>
      <c r="C17" s="43">
        <v>15</v>
      </c>
      <c r="D17" s="43">
        <v>15</v>
      </c>
    </row>
    <row r="18" spans="1:4" s="33" customFormat="1" ht="23.25" customHeight="1">
      <c r="A18" s="37" t="s">
        <v>440</v>
      </c>
      <c r="B18" s="43">
        <v>20</v>
      </c>
      <c r="C18" s="43">
        <v>20</v>
      </c>
      <c r="D18" s="43">
        <v>20</v>
      </c>
    </row>
    <row r="19" spans="1:4" s="33" customFormat="1" ht="23.25" customHeight="1">
      <c r="A19" s="37" t="s">
        <v>441</v>
      </c>
      <c r="B19" s="43">
        <v>10</v>
      </c>
      <c r="C19" s="43">
        <v>10</v>
      </c>
      <c r="D19" s="43">
        <v>10</v>
      </c>
    </row>
    <row r="20" spans="1:4" s="33" customFormat="1" ht="23.25" customHeight="1">
      <c r="A20" s="37" t="s">
        <v>452</v>
      </c>
      <c r="B20" s="43">
        <v>0</v>
      </c>
      <c r="C20" s="43">
        <v>50</v>
      </c>
      <c r="D20" s="43">
        <v>50</v>
      </c>
    </row>
    <row r="21" spans="1:4" s="33" customFormat="1" ht="23.25" customHeight="1">
      <c r="A21" s="37" t="s">
        <v>451</v>
      </c>
      <c r="B21" s="43">
        <v>0</v>
      </c>
      <c r="C21" s="43">
        <v>50</v>
      </c>
      <c r="D21" s="43">
        <v>50</v>
      </c>
    </row>
    <row r="22" spans="1:4" s="33" customFormat="1" ht="23.25" customHeight="1">
      <c r="A22" s="45" t="s">
        <v>442</v>
      </c>
      <c r="B22" s="44">
        <f>SUM(B16:B21)</f>
        <v>450</v>
      </c>
      <c r="C22" s="44">
        <f>SUM(C16:C21)</f>
        <v>514</v>
      </c>
      <c r="D22" s="44">
        <f>SUM(D16:D21)</f>
        <v>514</v>
      </c>
    </row>
    <row r="23" spans="1:4" s="33" customFormat="1" ht="23.25" customHeight="1">
      <c r="A23" s="39" t="s">
        <v>443</v>
      </c>
      <c r="B23" s="44">
        <f>B15+B22</f>
        <v>2276</v>
      </c>
      <c r="C23" s="44">
        <f>C15+C22</f>
        <v>2685</v>
      </c>
      <c r="D23" s="44">
        <f>D15+D22</f>
        <v>2685</v>
      </c>
    </row>
    <row r="24" spans="1:2" s="33" customFormat="1" ht="15.75">
      <c r="A24" s="40"/>
      <c r="B24" s="41"/>
    </row>
    <row r="25" spans="1:2" s="33" customFormat="1" ht="15.75">
      <c r="A25" s="32"/>
      <c r="B25" s="32"/>
    </row>
    <row r="26" spans="1:2" s="33" customFormat="1" ht="15.75">
      <c r="A26" s="32"/>
      <c r="B26" s="32"/>
    </row>
    <row r="27" spans="1:2" s="33" customFormat="1" ht="15.75">
      <c r="A27" s="40"/>
      <c r="B27" s="41"/>
    </row>
    <row r="28" spans="1:2" s="33" customFormat="1" ht="15.75">
      <c r="A28" s="40"/>
      <c r="B28" s="41"/>
    </row>
    <row r="29" spans="1:2" s="33" customFormat="1" ht="15.75">
      <c r="A29" s="31"/>
      <c r="B29" s="31"/>
    </row>
    <row r="30" spans="1:2" s="33" customFormat="1" ht="15.75">
      <c r="A30" s="31"/>
      <c r="B30" s="31"/>
    </row>
    <row r="31" spans="1:2" ht="15.75">
      <c r="A31" s="21"/>
      <c r="B31" s="21"/>
    </row>
    <row r="32" spans="1:2" ht="15.75">
      <c r="A32" s="21"/>
      <c r="B32" s="21"/>
    </row>
    <row r="33" spans="1:2" ht="15.75">
      <c r="A33" s="21"/>
      <c r="B33" s="21"/>
    </row>
    <row r="34" spans="1:2" ht="15.75">
      <c r="A34" s="21"/>
      <c r="B34" s="21"/>
    </row>
    <row r="52" ht="18">
      <c r="B52" s="17"/>
    </row>
    <row r="55" ht="18">
      <c r="B55" s="18"/>
    </row>
    <row r="56" ht="15.75">
      <c r="B56" s="23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4.25">
      <c r="B66" s="24"/>
    </row>
    <row r="67" ht="14.25">
      <c r="B67" s="24"/>
    </row>
    <row r="68" ht="14.25">
      <c r="B68" s="24"/>
    </row>
    <row r="69" ht="14.25">
      <c r="B69" s="24"/>
    </row>
    <row r="70" ht="15.75">
      <c r="B70" s="22"/>
    </row>
  </sheetData>
  <sheetProtection/>
  <mergeCells count="4">
    <mergeCell ref="A1:B1"/>
    <mergeCell ref="A4:C4"/>
    <mergeCell ref="A3:C3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&amp;R2.1. számú melléklet a 6/2016.(IV.26.) 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58.7109375" style="16" customWidth="1"/>
    <col min="2" max="2" width="14.140625" style="16" customWidth="1"/>
    <col min="3" max="3" width="12.140625" style="16" customWidth="1"/>
    <col min="4" max="4" width="12.8515625" style="16" customWidth="1"/>
    <col min="5" max="16384" width="9.140625" style="16" customWidth="1"/>
  </cols>
  <sheetData>
    <row r="1" spans="1:2" ht="12.75">
      <c r="A1" s="250"/>
      <c r="B1" s="251"/>
    </row>
    <row r="2" spans="1:10" ht="33.75" customHeight="1">
      <c r="A2" s="156" t="s">
        <v>426</v>
      </c>
      <c r="B2" s="156"/>
      <c r="C2" s="156"/>
      <c r="D2" s="14"/>
      <c r="E2" s="14"/>
      <c r="F2" s="14"/>
      <c r="G2" s="14"/>
      <c r="H2" s="14"/>
      <c r="I2" s="14"/>
      <c r="J2" s="14"/>
    </row>
    <row r="3" spans="1:10" s="20" customFormat="1" ht="22.5">
      <c r="A3" s="244" t="s">
        <v>448</v>
      </c>
      <c r="B3" s="244"/>
      <c r="C3" s="244"/>
      <c r="D3" s="15"/>
      <c r="E3" s="15"/>
      <c r="F3" s="15"/>
      <c r="G3" s="15"/>
      <c r="H3" s="15"/>
      <c r="I3" s="15"/>
      <c r="J3" s="15"/>
    </row>
    <row r="4" spans="1:3" s="33" customFormat="1" ht="31.5" customHeight="1">
      <c r="A4" s="252" t="s">
        <v>444</v>
      </c>
      <c r="B4" s="252"/>
      <c r="C4" s="252"/>
    </row>
    <row r="5" spans="1:2" s="33" customFormat="1" ht="31.5" customHeight="1">
      <c r="A5" s="46"/>
      <c r="B5" s="46"/>
    </row>
    <row r="6" spans="1:3" s="33" customFormat="1" ht="15.75">
      <c r="A6" s="34"/>
      <c r="B6" s="35"/>
      <c r="C6" s="35" t="s">
        <v>427</v>
      </c>
    </row>
    <row r="7" spans="1:4" s="33" customFormat="1" ht="43.5" customHeight="1">
      <c r="A7" s="36" t="s">
        <v>428</v>
      </c>
      <c r="B7" s="42" t="s">
        <v>431</v>
      </c>
      <c r="C7" s="47" t="s">
        <v>459</v>
      </c>
      <c r="D7" s="47" t="s">
        <v>460</v>
      </c>
    </row>
    <row r="8" spans="1:4" s="33" customFormat="1" ht="23.25" customHeight="1">
      <c r="A8" s="39" t="s">
        <v>145</v>
      </c>
      <c r="B8" s="44">
        <v>0</v>
      </c>
      <c r="C8" s="44">
        <v>480</v>
      </c>
      <c r="D8" s="44">
        <v>480</v>
      </c>
    </row>
    <row r="9" spans="1:4" s="33" customFormat="1" ht="23.25" customHeight="1">
      <c r="A9" s="58" t="s">
        <v>461</v>
      </c>
      <c r="B9" s="59">
        <v>0</v>
      </c>
      <c r="C9" s="59">
        <v>10</v>
      </c>
      <c r="D9" s="59">
        <v>10</v>
      </c>
    </row>
    <row r="10" spans="1:4" s="33" customFormat="1" ht="23.25" customHeight="1">
      <c r="A10" s="58" t="s">
        <v>462</v>
      </c>
      <c r="B10" s="59">
        <v>0</v>
      </c>
      <c r="C10" s="59">
        <v>470</v>
      </c>
      <c r="D10" s="59">
        <v>470</v>
      </c>
    </row>
    <row r="11" spans="1:4" s="33" customFormat="1" ht="23.25" customHeight="1">
      <c r="A11" s="39" t="s">
        <v>429</v>
      </c>
      <c r="B11" s="44">
        <v>71</v>
      </c>
      <c r="C11" s="44">
        <v>24</v>
      </c>
      <c r="D11" s="44">
        <v>24</v>
      </c>
    </row>
    <row r="12" spans="1:4" s="33" customFormat="1" ht="23.25" customHeight="1">
      <c r="A12" s="60" t="s">
        <v>463</v>
      </c>
      <c r="B12" s="59">
        <v>71</v>
      </c>
      <c r="C12" s="59">
        <v>24</v>
      </c>
      <c r="D12" s="59">
        <v>24</v>
      </c>
    </row>
    <row r="13" spans="1:4" s="33" customFormat="1" ht="23.25" customHeight="1">
      <c r="A13" s="45" t="s">
        <v>154</v>
      </c>
      <c r="B13" s="44">
        <v>752</v>
      </c>
      <c r="C13" s="44">
        <v>800</v>
      </c>
      <c r="D13" s="44">
        <v>800</v>
      </c>
    </row>
    <row r="14" spans="1:4" s="33" customFormat="1" ht="23.25" customHeight="1">
      <c r="A14" s="61" t="s">
        <v>464</v>
      </c>
      <c r="B14" s="59">
        <v>752</v>
      </c>
      <c r="C14" s="59">
        <v>800</v>
      </c>
      <c r="D14" s="59">
        <v>800</v>
      </c>
    </row>
    <row r="15" spans="1:4" s="33" customFormat="1" ht="23.25" customHeight="1">
      <c r="A15" s="45" t="s">
        <v>157</v>
      </c>
      <c r="B15" s="44">
        <v>1337</v>
      </c>
      <c r="C15" s="44">
        <v>1353</v>
      </c>
      <c r="D15" s="44">
        <v>1353</v>
      </c>
    </row>
    <row r="16" spans="1:4" s="33" customFormat="1" ht="23.25" customHeight="1">
      <c r="A16" s="60" t="s">
        <v>465</v>
      </c>
      <c r="B16" s="59">
        <v>1337</v>
      </c>
      <c r="C16" s="59">
        <v>1353</v>
      </c>
      <c r="D16" s="59">
        <v>1353</v>
      </c>
    </row>
    <row r="17" spans="1:4" s="33" customFormat="1" ht="23.25" customHeight="1">
      <c r="A17" s="39" t="s">
        <v>163</v>
      </c>
      <c r="B17" s="44">
        <v>2067</v>
      </c>
      <c r="C17" s="44">
        <v>2969</v>
      </c>
      <c r="D17" s="44">
        <v>2969</v>
      </c>
    </row>
    <row r="18" spans="1:4" s="33" customFormat="1" ht="23.25" customHeight="1">
      <c r="A18" s="37" t="s">
        <v>466</v>
      </c>
      <c r="B18" s="43">
        <v>0</v>
      </c>
      <c r="C18" s="43">
        <v>1707</v>
      </c>
      <c r="D18" s="43">
        <v>1703</v>
      </c>
    </row>
    <row r="19" spans="1:4" s="33" customFormat="1" ht="23.25" customHeight="1">
      <c r="A19" s="37" t="s">
        <v>467</v>
      </c>
      <c r="B19" s="43"/>
      <c r="C19" s="43">
        <v>90</v>
      </c>
      <c r="D19" s="43">
        <v>90</v>
      </c>
    </row>
    <row r="20" spans="1:4" s="33" customFormat="1" ht="23.25" customHeight="1">
      <c r="A20" s="37" t="s">
        <v>468</v>
      </c>
      <c r="B20" s="43">
        <v>0</v>
      </c>
      <c r="C20" s="43">
        <v>1175</v>
      </c>
      <c r="D20" s="43">
        <v>1175</v>
      </c>
    </row>
    <row r="21" spans="1:4" s="33" customFormat="1" ht="23.25" customHeight="1">
      <c r="A21" s="45" t="s">
        <v>449</v>
      </c>
      <c r="B21" s="44">
        <f>B17+B15+B13+B11+B8</f>
        <v>4227</v>
      </c>
      <c r="C21" s="44">
        <f>C17+C15+C13+C11+C8</f>
        <v>5626</v>
      </c>
      <c r="D21" s="44">
        <f>D17+D15+D13+D11+D8</f>
        <v>5626</v>
      </c>
    </row>
    <row r="22" spans="1:2" s="33" customFormat="1" ht="15.75">
      <c r="A22" s="40"/>
      <c r="B22" s="41"/>
    </row>
    <row r="23" spans="1:2" s="33" customFormat="1" ht="15.75">
      <c r="A23" s="32"/>
      <c r="B23" s="32"/>
    </row>
    <row r="24" spans="1:2" s="33" customFormat="1" ht="15.75">
      <c r="A24" s="32"/>
      <c r="B24" s="32"/>
    </row>
    <row r="25" spans="1:2" s="33" customFormat="1" ht="15.75">
      <c r="A25" s="40"/>
      <c r="B25" s="41"/>
    </row>
    <row r="26" spans="1:2" s="33" customFormat="1" ht="15.75">
      <c r="A26" s="40"/>
      <c r="B26" s="41"/>
    </row>
    <row r="27" spans="1:2" s="33" customFormat="1" ht="15.75">
      <c r="A27" s="31"/>
      <c r="B27" s="31"/>
    </row>
    <row r="28" spans="1:2" s="33" customFormat="1" ht="15.75">
      <c r="A28" s="31"/>
      <c r="B28" s="31"/>
    </row>
    <row r="29" spans="1:2" ht="15.75">
      <c r="A29" s="21"/>
      <c r="B29" s="21"/>
    </row>
    <row r="30" spans="1:2" ht="15.75">
      <c r="A30" s="21"/>
      <c r="B30" s="21"/>
    </row>
    <row r="31" spans="1:2" ht="15.75">
      <c r="A31" s="21"/>
      <c r="B31" s="21"/>
    </row>
    <row r="32" spans="1:2" ht="15.75">
      <c r="A32" s="21"/>
      <c r="B32" s="21"/>
    </row>
    <row r="50" ht="18">
      <c r="B50" s="17"/>
    </row>
    <row r="53" ht="18">
      <c r="B53" s="18"/>
    </row>
    <row r="54" ht="15.75">
      <c r="B54" s="23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4.25">
      <c r="B64" s="24"/>
    </row>
    <row r="65" ht="14.25">
      <c r="B65" s="24"/>
    </row>
    <row r="66" ht="14.25">
      <c r="B66" s="24"/>
    </row>
    <row r="67" ht="14.25">
      <c r="B67" s="24"/>
    </row>
    <row r="68" ht="15.75">
      <c r="B68" s="22"/>
    </row>
  </sheetData>
  <sheetProtection/>
  <mergeCells count="4">
    <mergeCell ref="A1:B1"/>
    <mergeCell ref="A2:C2"/>
    <mergeCell ref="A3:C3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&amp;R2.2. számú melléklet a 6/2016.(IV.26.) 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zoomScalePageLayoutView="0" workbookViewId="0" topLeftCell="A1">
      <selection activeCell="A1" sqref="A1:AJ2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4" width="2.7109375" style="1" customWidth="1"/>
    <col min="45" max="16384" width="9.140625" style="1" customWidth="1"/>
  </cols>
  <sheetData>
    <row r="1" spans="1:36" ht="31.5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244" t="s">
        <v>448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</row>
    <row r="3" spans="1:36" ht="25.5" customHeight="1">
      <c r="A3" s="247" t="s">
        <v>276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</row>
    <row r="4" spans="1:36" ht="19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</row>
    <row r="5" spans="1:36" ht="15.75" customHeight="1">
      <c r="A5" s="186" t="s">
        <v>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</row>
    <row r="6" spans="1:44" ht="34.5" customHeight="1">
      <c r="A6" s="245" t="s">
        <v>2</v>
      </c>
      <c r="B6" s="199"/>
      <c r="C6" s="246" t="s">
        <v>3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49" t="s">
        <v>4</v>
      </c>
      <c r="AD6" s="200"/>
      <c r="AE6" s="200"/>
      <c r="AF6" s="200"/>
      <c r="AG6" s="260" t="s">
        <v>5</v>
      </c>
      <c r="AH6" s="261"/>
      <c r="AI6" s="261"/>
      <c r="AJ6" s="262"/>
      <c r="AK6" s="260" t="s">
        <v>469</v>
      </c>
      <c r="AL6" s="261"/>
      <c r="AM6" s="261"/>
      <c r="AN6" s="262"/>
      <c r="AO6" s="260" t="s">
        <v>458</v>
      </c>
      <c r="AP6" s="261"/>
      <c r="AQ6" s="261"/>
      <c r="AR6" s="262"/>
    </row>
    <row r="7" spans="1:44" s="3" customFormat="1" ht="19.5" customHeight="1">
      <c r="A7" s="264" t="s">
        <v>6</v>
      </c>
      <c r="B7" s="265"/>
      <c r="C7" s="236" t="s">
        <v>277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75"/>
      <c r="AC7" s="218" t="s">
        <v>278</v>
      </c>
      <c r="AD7" s="219"/>
      <c r="AE7" s="219"/>
      <c r="AF7" s="263"/>
      <c r="AG7" s="256">
        <v>9325</v>
      </c>
      <c r="AH7" s="257"/>
      <c r="AI7" s="257"/>
      <c r="AJ7" s="258"/>
      <c r="AK7" s="256">
        <v>9341</v>
      </c>
      <c r="AL7" s="257"/>
      <c r="AM7" s="257"/>
      <c r="AN7" s="258"/>
      <c r="AO7" s="256">
        <v>9341</v>
      </c>
      <c r="AP7" s="257"/>
      <c r="AQ7" s="257"/>
      <c r="AR7" s="258"/>
    </row>
    <row r="8" spans="1:44" s="3" customFormat="1" ht="19.5" customHeight="1">
      <c r="A8" s="264" t="s">
        <v>9</v>
      </c>
      <c r="B8" s="265"/>
      <c r="C8" s="230" t="s">
        <v>279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67"/>
      <c r="AC8" s="218" t="s">
        <v>280</v>
      </c>
      <c r="AD8" s="219"/>
      <c r="AE8" s="219"/>
      <c r="AF8" s="263"/>
      <c r="AG8" s="256"/>
      <c r="AH8" s="257"/>
      <c r="AI8" s="257"/>
      <c r="AJ8" s="258"/>
      <c r="AK8" s="256"/>
      <c r="AL8" s="257"/>
      <c r="AM8" s="257"/>
      <c r="AN8" s="258"/>
      <c r="AO8" s="256"/>
      <c r="AP8" s="257"/>
      <c r="AQ8" s="257"/>
      <c r="AR8" s="258"/>
    </row>
    <row r="9" spans="1:44" s="3" customFormat="1" ht="30.75" customHeight="1">
      <c r="A9" s="264" t="s">
        <v>12</v>
      </c>
      <c r="B9" s="265"/>
      <c r="C9" s="230" t="s">
        <v>281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67"/>
      <c r="AC9" s="218" t="s">
        <v>282</v>
      </c>
      <c r="AD9" s="219"/>
      <c r="AE9" s="219"/>
      <c r="AF9" s="263"/>
      <c r="AG9" s="256">
        <v>7377</v>
      </c>
      <c r="AH9" s="257"/>
      <c r="AI9" s="257"/>
      <c r="AJ9" s="258"/>
      <c r="AK9" s="256">
        <v>7577</v>
      </c>
      <c r="AL9" s="257"/>
      <c r="AM9" s="257"/>
      <c r="AN9" s="258"/>
      <c r="AO9" s="256">
        <v>7577</v>
      </c>
      <c r="AP9" s="257"/>
      <c r="AQ9" s="257"/>
      <c r="AR9" s="258"/>
    </row>
    <row r="10" spans="1:44" ht="19.5" customHeight="1">
      <c r="A10" s="264" t="s">
        <v>15</v>
      </c>
      <c r="B10" s="265"/>
      <c r="C10" s="230" t="s">
        <v>283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67"/>
      <c r="AC10" s="218" t="s">
        <v>284</v>
      </c>
      <c r="AD10" s="219"/>
      <c r="AE10" s="219"/>
      <c r="AF10" s="263"/>
      <c r="AG10" s="256">
        <v>1200</v>
      </c>
      <c r="AH10" s="257"/>
      <c r="AI10" s="257"/>
      <c r="AJ10" s="258"/>
      <c r="AK10" s="256">
        <v>1200</v>
      </c>
      <c r="AL10" s="257"/>
      <c r="AM10" s="257"/>
      <c r="AN10" s="258"/>
      <c r="AO10" s="256">
        <v>1200</v>
      </c>
      <c r="AP10" s="257"/>
      <c r="AQ10" s="257"/>
      <c r="AR10" s="258"/>
    </row>
    <row r="11" spans="1:44" s="2" customFormat="1" ht="19.5" customHeight="1">
      <c r="A11" s="264" t="s">
        <v>18</v>
      </c>
      <c r="B11" s="265"/>
      <c r="C11" s="230" t="s">
        <v>285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67"/>
      <c r="AC11" s="218" t="s">
        <v>286</v>
      </c>
      <c r="AD11" s="219"/>
      <c r="AE11" s="219"/>
      <c r="AF11" s="263"/>
      <c r="AG11" s="259">
        <v>0</v>
      </c>
      <c r="AH11" s="259"/>
      <c r="AI11" s="259"/>
      <c r="AJ11" s="259"/>
      <c r="AK11" s="259">
        <v>1889</v>
      </c>
      <c r="AL11" s="259"/>
      <c r="AM11" s="259"/>
      <c r="AN11" s="259"/>
      <c r="AO11" s="259">
        <v>1889</v>
      </c>
      <c r="AP11" s="259"/>
      <c r="AQ11" s="259"/>
      <c r="AR11" s="259"/>
    </row>
    <row r="12" spans="1:44" s="2" customFormat="1" ht="19.5" customHeight="1">
      <c r="A12" s="264" t="s">
        <v>21</v>
      </c>
      <c r="B12" s="265"/>
      <c r="C12" s="230" t="s">
        <v>287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67"/>
      <c r="AC12" s="218" t="s">
        <v>288</v>
      </c>
      <c r="AD12" s="219"/>
      <c r="AE12" s="219"/>
      <c r="AF12" s="263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</row>
    <row r="13" spans="1:44" ht="19.5" customHeight="1">
      <c r="A13" s="269" t="s">
        <v>24</v>
      </c>
      <c r="B13" s="274"/>
      <c r="C13" s="228" t="s">
        <v>289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73"/>
      <c r="AC13" s="210" t="s">
        <v>290</v>
      </c>
      <c r="AD13" s="211"/>
      <c r="AE13" s="211"/>
      <c r="AF13" s="272"/>
      <c r="AG13" s="253">
        <f>SUM(AG7:AJ12)</f>
        <v>17902</v>
      </c>
      <c r="AH13" s="254"/>
      <c r="AI13" s="254"/>
      <c r="AJ13" s="255"/>
      <c r="AK13" s="253">
        <f>SUM(AK7:AN12)</f>
        <v>20007</v>
      </c>
      <c r="AL13" s="254"/>
      <c r="AM13" s="254"/>
      <c r="AN13" s="255"/>
      <c r="AO13" s="253">
        <f>SUM(AO7:AR12)</f>
        <v>20007</v>
      </c>
      <c r="AP13" s="254"/>
      <c r="AQ13" s="254"/>
      <c r="AR13" s="255"/>
    </row>
    <row r="14" spans="1:44" ht="19.5" customHeight="1">
      <c r="A14" s="264" t="s">
        <v>27</v>
      </c>
      <c r="B14" s="265"/>
      <c r="C14" s="230" t="s">
        <v>291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67"/>
      <c r="AC14" s="218" t="s">
        <v>292</v>
      </c>
      <c r="AD14" s="219"/>
      <c r="AE14" s="219"/>
      <c r="AF14" s="263"/>
      <c r="AG14" s="256"/>
      <c r="AH14" s="257"/>
      <c r="AI14" s="257"/>
      <c r="AJ14" s="258"/>
      <c r="AK14" s="256"/>
      <c r="AL14" s="257"/>
      <c r="AM14" s="257"/>
      <c r="AN14" s="258"/>
      <c r="AO14" s="256"/>
      <c r="AP14" s="257"/>
      <c r="AQ14" s="257"/>
      <c r="AR14" s="258"/>
    </row>
    <row r="15" spans="1:44" ht="29.25" customHeight="1">
      <c r="A15" s="264" t="s">
        <v>30</v>
      </c>
      <c r="B15" s="265"/>
      <c r="C15" s="230" t="s">
        <v>293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67"/>
      <c r="AC15" s="218" t="s">
        <v>294</v>
      </c>
      <c r="AD15" s="219"/>
      <c r="AE15" s="219"/>
      <c r="AF15" s="263"/>
      <c r="AG15" s="256"/>
      <c r="AH15" s="257"/>
      <c r="AI15" s="257"/>
      <c r="AJ15" s="258"/>
      <c r="AK15" s="256"/>
      <c r="AL15" s="257"/>
      <c r="AM15" s="257"/>
      <c r="AN15" s="258"/>
      <c r="AO15" s="256"/>
      <c r="AP15" s="257"/>
      <c r="AQ15" s="257"/>
      <c r="AR15" s="258"/>
    </row>
    <row r="16" spans="1:44" ht="29.25" customHeight="1">
      <c r="A16" s="264" t="s">
        <v>33</v>
      </c>
      <c r="B16" s="265"/>
      <c r="C16" s="230" t="s">
        <v>295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67"/>
      <c r="AC16" s="218" t="s">
        <v>296</v>
      </c>
      <c r="AD16" s="219"/>
      <c r="AE16" s="219"/>
      <c r="AF16" s="263"/>
      <c r="AG16" s="256"/>
      <c r="AH16" s="257"/>
      <c r="AI16" s="257"/>
      <c r="AJ16" s="258"/>
      <c r="AK16" s="256"/>
      <c r="AL16" s="257"/>
      <c r="AM16" s="257"/>
      <c r="AN16" s="258"/>
      <c r="AO16" s="256"/>
      <c r="AP16" s="257"/>
      <c r="AQ16" s="257"/>
      <c r="AR16" s="258"/>
    </row>
    <row r="17" spans="1:44" ht="29.25" customHeight="1">
      <c r="A17" s="264" t="s">
        <v>36</v>
      </c>
      <c r="B17" s="265"/>
      <c r="C17" s="230" t="s">
        <v>297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67"/>
      <c r="AC17" s="218" t="s">
        <v>298</v>
      </c>
      <c r="AD17" s="219"/>
      <c r="AE17" s="219"/>
      <c r="AF17" s="263"/>
      <c r="AG17" s="256"/>
      <c r="AH17" s="257"/>
      <c r="AI17" s="257"/>
      <c r="AJ17" s="258"/>
      <c r="AK17" s="256"/>
      <c r="AL17" s="257"/>
      <c r="AM17" s="257"/>
      <c r="AN17" s="258"/>
      <c r="AO17" s="256"/>
      <c r="AP17" s="257"/>
      <c r="AQ17" s="257"/>
      <c r="AR17" s="258"/>
    </row>
    <row r="18" spans="1:44" ht="19.5" customHeight="1">
      <c r="A18" s="264" t="s">
        <v>39</v>
      </c>
      <c r="B18" s="265"/>
      <c r="C18" s="230" t="s">
        <v>299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67"/>
      <c r="AC18" s="218" t="s">
        <v>300</v>
      </c>
      <c r="AD18" s="219"/>
      <c r="AE18" s="219"/>
      <c r="AF18" s="263"/>
      <c r="AG18" s="256">
        <v>36358</v>
      </c>
      <c r="AH18" s="257"/>
      <c r="AI18" s="257"/>
      <c r="AJ18" s="258"/>
      <c r="AK18" s="256">
        <v>45356</v>
      </c>
      <c r="AL18" s="257"/>
      <c r="AM18" s="257"/>
      <c r="AN18" s="258"/>
      <c r="AO18" s="256">
        <v>46330</v>
      </c>
      <c r="AP18" s="257"/>
      <c r="AQ18" s="257"/>
      <c r="AR18" s="258"/>
    </row>
    <row r="19" spans="1:44" ht="19.5" customHeight="1">
      <c r="A19" s="269" t="s">
        <v>42</v>
      </c>
      <c r="B19" s="274"/>
      <c r="C19" s="228" t="s">
        <v>301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73"/>
      <c r="AC19" s="210" t="s">
        <v>302</v>
      </c>
      <c r="AD19" s="211"/>
      <c r="AE19" s="211"/>
      <c r="AF19" s="272"/>
      <c r="AG19" s="253">
        <f>SUM(AG13:AJ18)</f>
        <v>54260</v>
      </c>
      <c r="AH19" s="254"/>
      <c r="AI19" s="254"/>
      <c r="AJ19" s="255"/>
      <c r="AK19" s="253">
        <f>SUM(AK13:AN18)</f>
        <v>65363</v>
      </c>
      <c r="AL19" s="254"/>
      <c r="AM19" s="254"/>
      <c r="AN19" s="255"/>
      <c r="AO19" s="253">
        <f>SUM(AO13:AR18)</f>
        <v>66337</v>
      </c>
      <c r="AP19" s="254"/>
      <c r="AQ19" s="254"/>
      <c r="AR19" s="255"/>
    </row>
    <row r="20" spans="1:44" ht="19.5" customHeight="1">
      <c r="A20" s="264" t="s">
        <v>45</v>
      </c>
      <c r="B20" s="265"/>
      <c r="C20" s="230" t="s">
        <v>303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67"/>
      <c r="AC20" s="218" t="s">
        <v>304</v>
      </c>
      <c r="AD20" s="219"/>
      <c r="AE20" s="219"/>
      <c r="AF20" s="263"/>
      <c r="AG20" s="256"/>
      <c r="AH20" s="257"/>
      <c r="AI20" s="257"/>
      <c r="AJ20" s="258"/>
      <c r="AK20" s="256"/>
      <c r="AL20" s="257"/>
      <c r="AM20" s="257"/>
      <c r="AN20" s="258"/>
      <c r="AO20" s="256"/>
      <c r="AP20" s="257"/>
      <c r="AQ20" s="257"/>
      <c r="AR20" s="258"/>
    </row>
    <row r="21" spans="1:44" ht="29.25" customHeight="1">
      <c r="A21" s="264" t="s">
        <v>48</v>
      </c>
      <c r="B21" s="265"/>
      <c r="C21" s="230" t="s">
        <v>305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67"/>
      <c r="AC21" s="218" t="s">
        <v>306</v>
      </c>
      <c r="AD21" s="219"/>
      <c r="AE21" s="219"/>
      <c r="AF21" s="263"/>
      <c r="AG21" s="256"/>
      <c r="AH21" s="257"/>
      <c r="AI21" s="257"/>
      <c r="AJ21" s="258"/>
      <c r="AK21" s="256"/>
      <c r="AL21" s="257"/>
      <c r="AM21" s="257"/>
      <c r="AN21" s="258"/>
      <c r="AO21" s="256"/>
      <c r="AP21" s="257"/>
      <c r="AQ21" s="257"/>
      <c r="AR21" s="258"/>
    </row>
    <row r="22" spans="1:44" ht="29.25" customHeight="1">
      <c r="A22" s="264" t="s">
        <v>51</v>
      </c>
      <c r="B22" s="265"/>
      <c r="C22" s="230" t="s">
        <v>307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67"/>
      <c r="AC22" s="218" t="s">
        <v>308</v>
      </c>
      <c r="AD22" s="219"/>
      <c r="AE22" s="219"/>
      <c r="AF22" s="263"/>
      <c r="AG22" s="256"/>
      <c r="AH22" s="257"/>
      <c r="AI22" s="257"/>
      <c r="AJ22" s="258"/>
      <c r="AK22" s="256"/>
      <c r="AL22" s="257"/>
      <c r="AM22" s="257"/>
      <c r="AN22" s="258"/>
      <c r="AO22" s="256"/>
      <c r="AP22" s="257"/>
      <c r="AQ22" s="257"/>
      <c r="AR22" s="258"/>
    </row>
    <row r="23" spans="1:44" ht="29.25" customHeight="1">
      <c r="A23" s="264" t="s">
        <v>54</v>
      </c>
      <c r="B23" s="265"/>
      <c r="C23" s="230" t="s">
        <v>309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67"/>
      <c r="AC23" s="218" t="s">
        <v>310</v>
      </c>
      <c r="AD23" s="219"/>
      <c r="AE23" s="219"/>
      <c r="AF23" s="263"/>
      <c r="AG23" s="256"/>
      <c r="AH23" s="257"/>
      <c r="AI23" s="257"/>
      <c r="AJ23" s="258"/>
      <c r="AK23" s="256"/>
      <c r="AL23" s="257"/>
      <c r="AM23" s="257"/>
      <c r="AN23" s="258"/>
      <c r="AO23" s="256"/>
      <c r="AP23" s="257"/>
      <c r="AQ23" s="257"/>
      <c r="AR23" s="258"/>
    </row>
    <row r="24" spans="1:44" ht="19.5" customHeight="1">
      <c r="A24" s="264" t="s">
        <v>57</v>
      </c>
      <c r="B24" s="265"/>
      <c r="C24" s="230" t="s">
        <v>311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67"/>
      <c r="AC24" s="218" t="s">
        <v>312</v>
      </c>
      <c r="AD24" s="219"/>
      <c r="AE24" s="219"/>
      <c r="AF24" s="263"/>
      <c r="AG24" s="256">
        <v>0</v>
      </c>
      <c r="AH24" s="257"/>
      <c r="AI24" s="257"/>
      <c r="AJ24" s="258"/>
      <c r="AK24" s="256">
        <v>0</v>
      </c>
      <c r="AL24" s="257"/>
      <c r="AM24" s="257"/>
      <c r="AN24" s="258"/>
      <c r="AO24" s="256">
        <v>0</v>
      </c>
      <c r="AP24" s="257"/>
      <c r="AQ24" s="257"/>
      <c r="AR24" s="258"/>
    </row>
    <row r="25" spans="1:44" ht="19.5" customHeight="1">
      <c r="A25" s="269" t="s">
        <v>60</v>
      </c>
      <c r="B25" s="274"/>
      <c r="C25" s="228" t="s">
        <v>313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73"/>
      <c r="AC25" s="210" t="s">
        <v>314</v>
      </c>
      <c r="AD25" s="211"/>
      <c r="AE25" s="211"/>
      <c r="AF25" s="272"/>
      <c r="AG25" s="253">
        <f>SUM(AG20:AJ24)</f>
        <v>0</v>
      </c>
      <c r="AH25" s="254"/>
      <c r="AI25" s="254"/>
      <c r="AJ25" s="255"/>
      <c r="AK25" s="253">
        <f>SUM(AK20:AN24)</f>
        <v>0</v>
      </c>
      <c r="AL25" s="254"/>
      <c r="AM25" s="254"/>
      <c r="AN25" s="255"/>
      <c r="AO25" s="253">
        <f>SUM(AO20:AR24)</f>
        <v>0</v>
      </c>
      <c r="AP25" s="254"/>
      <c r="AQ25" s="254"/>
      <c r="AR25" s="255"/>
    </row>
    <row r="26" spans="1:44" ht="19.5" customHeight="1">
      <c r="A26" s="264" t="s">
        <v>63</v>
      </c>
      <c r="B26" s="265"/>
      <c r="C26" s="230" t="s">
        <v>315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67"/>
      <c r="AC26" s="218" t="s">
        <v>316</v>
      </c>
      <c r="AD26" s="219"/>
      <c r="AE26" s="219"/>
      <c r="AF26" s="263"/>
      <c r="AG26" s="256"/>
      <c r="AH26" s="257"/>
      <c r="AI26" s="257"/>
      <c r="AJ26" s="258"/>
      <c r="AK26" s="256"/>
      <c r="AL26" s="257"/>
      <c r="AM26" s="257"/>
      <c r="AN26" s="258"/>
      <c r="AO26" s="256"/>
      <c r="AP26" s="257"/>
      <c r="AQ26" s="257"/>
      <c r="AR26" s="258"/>
    </row>
    <row r="27" spans="1:44" ht="19.5" customHeight="1">
      <c r="A27" s="264" t="s">
        <v>66</v>
      </c>
      <c r="B27" s="265"/>
      <c r="C27" s="230" t="s">
        <v>317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67"/>
      <c r="AC27" s="218" t="s">
        <v>318</v>
      </c>
      <c r="AD27" s="219"/>
      <c r="AE27" s="219"/>
      <c r="AF27" s="263"/>
      <c r="AG27" s="256"/>
      <c r="AH27" s="257"/>
      <c r="AI27" s="257"/>
      <c r="AJ27" s="258"/>
      <c r="AK27" s="256"/>
      <c r="AL27" s="257"/>
      <c r="AM27" s="257"/>
      <c r="AN27" s="258"/>
      <c r="AO27" s="256"/>
      <c r="AP27" s="257"/>
      <c r="AQ27" s="257"/>
      <c r="AR27" s="258"/>
    </row>
    <row r="28" spans="1:44" s="6" customFormat="1" ht="19.5" customHeight="1">
      <c r="A28" s="269" t="s">
        <v>69</v>
      </c>
      <c r="B28" s="274"/>
      <c r="C28" s="228" t="s">
        <v>319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73"/>
      <c r="AC28" s="210" t="s">
        <v>320</v>
      </c>
      <c r="AD28" s="211"/>
      <c r="AE28" s="211"/>
      <c r="AF28" s="272"/>
      <c r="AG28" s="253">
        <f>SUM(AG26:AJ27)</f>
        <v>0</v>
      </c>
      <c r="AH28" s="254"/>
      <c r="AI28" s="254"/>
      <c r="AJ28" s="255"/>
      <c r="AK28" s="253">
        <f>SUM(AK26:AN27)</f>
        <v>0</v>
      </c>
      <c r="AL28" s="254"/>
      <c r="AM28" s="254"/>
      <c r="AN28" s="255"/>
      <c r="AO28" s="253">
        <f>SUM(AO26:AR27)</f>
        <v>0</v>
      </c>
      <c r="AP28" s="254"/>
      <c r="AQ28" s="254"/>
      <c r="AR28" s="255"/>
    </row>
    <row r="29" spans="1:44" ht="19.5" customHeight="1">
      <c r="A29" s="264" t="s">
        <v>72</v>
      </c>
      <c r="B29" s="265"/>
      <c r="C29" s="230" t="s">
        <v>321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67"/>
      <c r="AC29" s="218" t="s">
        <v>322</v>
      </c>
      <c r="AD29" s="219"/>
      <c r="AE29" s="219"/>
      <c r="AF29" s="263"/>
      <c r="AG29" s="256"/>
      <c r="AH29" s="257"/>
      <c r="AI29" s="257"/>
      <c r="AJ29" s="258"/>
      <c r="AK29" s="256"/>
      <c r="AL29" s="257"/>
      <c r="AM29" s="257"/>
      <c r="AN29" s="258"/>
      <c r="AO29" s="256"/>
      <c r="AP29" s="257"/>
      <c r="AQ29" s="257"/>
      <c r="AR29" s="258"/>
    </row>
    <row r="30" spans="1:44" ht="19.5" customHeight="1">
      <c r="A30" s="264" t="s">
        <v>75</v>
      </c>
      <c r="B30" s="265"/>
      <c r="C30" s="230" t="s">
        <v>323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67"/>
      <c r="AC30" s="218" t="s">
        <v>324</v>
      </c>
      <c r="AD30" s="219"/>
      <c r="AE30" s="219"/>
      <c r="AF30" s="263"/>
      <c r="AG30" s="256"/>
      <c r="AH30" s="257"/>
      <c r="AI30" s="257"/>
      <c r="AJ30" s="258"/>
      <c r="AK30" s="256"/>
      <c r="AL30" s="257"/>
      <c r="AM30" s="257"/>
      <c r="AN30" s="258"/>
      <c r="AO30" s="256"/>
      <c r="AP30" s="257"/>
      <c r="AQ30" s="257"/>
      <c r="AR30" s="258"/>
    </row>
    <row r="31" spans="1:44" ht="19.5" customHeight="1">
      <c r="A31" s="264" t="s">
        <v>78</v>
      </c>
      <c r="B31" s="265"/>
      <c r="C31" s="230" t="s">
        <v>325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67"/>
      <c r="AC31" s="218" t="s">
        <v>326</v>
      </c>
      <c r="AD31" s="219"/>
      <c r="AE31" s="219"/>
      <c r="AF31" s="263"/>
      <c r="AG31" s="256">
        <v>1620</v>
      </c>
      <c r="AH31" s="257"/>
      <c r="AI31" s="257"/>
      <c r="AJ31" s="258"/>
      <c r="AK31" s="256">
        <v>1620</v>
      </c>
      <c r="AL31" s="257"/>
      <c r="AM31" s="257"/>
      <c r="AN31" s="258"/>
      <c r="AO31" s="256">
        <v>1378</v>
      </c>
      <c r="AP31" s="257"/>
      <c r="AQ31" s="257"/>
      <c r="AR31" s="258"/>
    </row>
    <row r="32" spans="1:44" ht="19.5" customHeight="1">
      <c r="A32" s="264" t="s">
        <v>81</v>
      </c>
      <c r="B32" s="265"/>
      <c r="C32" s="230" t="s">
        <v>327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67"/>
      <c r="AC32" s="218" t="s">
        <v>328</v>
      </c>
      <c r="AD32" s="219"/>
      <c r="AE32" s="219"/>
      <c r="AF32" s="263"/>
      <c r="AG32" s="256">
        <v>966</v>
      </c>
      <c r="AH32" s="257"/>
      <c r="AI32" s="257"/>
      <c r="AJ32" s="258"/>
      <c r="AK32" s="256">
        <v>966</v>
      </c>
      <c r="AL32" s="257"/>
      <c r="AM32" s="257"/>
      <c r="AN32" s="258"/>
      <c r="AO32" s="256">
        <v>751</v>
      </c>
      <c r="AP32" s="257"/>
      <c r="AQ32" s="257"/>
      <c r="AR32" s="258"/>
    </row>
    <row r="33" spans="1:44" ht="19.5" customHeight="1">
      <c r="A33" s="264" t="s">
        <v>84</v>
      </c>
      <c r="B33" s="265"/>
      <c r="C33" s="230" t="s">
        <v>329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67"/>
      <c r="AC33" s="218" t="s">
        <v>330</v>
      </c>
      <c r="AD33" s="219"/>
      <c r="AE33" s="219"/>
      <c r="AF33" s="263"/>
      <c r="AG33" s="256"/>
      <c r="AH33" s="257"/>
      <c r="AI33" s="257"/>
      <c r="AJ33" s="258"/>
      <c r="AK33" s="256"/>
      <c r="AL33" s="257"/>
      <c r="AM33" s="257"/>
      <c r="AN33" s="258"/>
      <c r="AO33" s="256"/>
      <c r="AP33" s="257"/>
      <c r="AQ33" s="257"/>
      <c r="AR33" s="258"/>
    </row>
    <row r="34" spans="1:44" ht="19.5" customHeight="1">
      <c r="A34" s="264" t="s">
        <v>87</v>
      </c>
      <c r="B34" s="265"/>
      <c r="C34" s="230" t="s">
        <v>331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67"/>
      <c r="AC34" s="218" t="s">
        <v>332</v>
      </c>
      <c r="AD34" s="219"/>
      <c r="AE34" s="219"/>
      <c r="AF34" s="263"/>
      <c r="AG34" s="256"/>
      <c r="AH34" s="257"/>
      <c r="AI34" s="257"/>
      <c r="AJ34" s="258"/>
      <c r="AK34" s="256"/>
      <c r="AL34" s="257"/>
      <c r="AM34" s="257"/>
      <c r="AN34" s="258"/>
      <c r="AO34" s="256"/>
      <c r="AP34" s="257"/>
      <c r="AQ34" s="257"/>
      <c r="AR34" s="258"/>
    </row>
    <row r="35" spans="1:44" ht="19.5" customHeight="1">
      <c r="A35" s="264" t="s">
        <v>90</v>
      </c>
      <c r="B35" s="265"/>
      <c r="C35" s="230" t="s">
        <v>333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67"/>
      <c r="AC35" s="218" t="s">
        <v>334</v>
      </c>
      <c r="AD35" s="219"/>
      <c r="AE35" s="219"/>
      <c r="AF35" s="263"/>
      <c r="AG35" s="256">
        <v>395</v>
      </c>
      <c r="AH35" s="257"/>
      <c r="AI35" s="257"/>
      <c r="AJ35" s="258"/>
      <c r="AK35" s="256">
        <v>395</v>
      </c>
      <c r="AL35" s="257"/>
      <c r="AM35" s="257"/>
      <c r="AN35" s="258"/>
      <c r="AO35" s="256">
        <v>354</v>
      </c>
      <c r="AP35" s="257"/>
      <c r="AQ35" s="257"/>
      <c r="AR35" s="258"/>
    </row>
    <row r="36" spans="1:44" ht="19.5" customHeight="1">
      <c r="A36" s="264" t="s">
        <v>93</v>
      </c>
      <c r="B36" s="265"/>
      <c r="C36" s="230" t="s">
        <v>335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67"/>
      <c r="AC36" s="218" t="s">
        <v>336</v>
      </c>
      <c r="AD36" s="219"/>
      <c r="AE36" s="219"/>
      <c r="AF36" s="263"/>
      <c r="AG36" s="256"/>
      <c r="AH36" s="257"/>
      <c r="AI36" s="257"/>
      <c r="AJ36" s="258"/>
      <c r="AK36" s="256"/>
      <c r="AL36" s="257"/>
      <c r="AM36" s="257"/>
      <c r="AN36" s="258"/>
      <c r="AO36" s="256"/>
      <c r="AP36" s="257"/>
      <c r="AQ36" s="257"/>
      <c r="AR36" s="258"/>
    </row>
    <row r="37" spans="1:44" ht="19.5" customHeight="1">
      <c r="A37" s="269" t="s">
        <v>96</v>
      </c>
      <c r="B37" s="274"/>
      <c r="C37" s="228" t="s">
        <v>337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73"/>
      <c r="AC37" s="210" t="s">
        <v>338</v>
      </c>
      <c r="AD37" s="211"/>
      <c r="AE37" s="211"/>
      <c r="AF37" s="272"/>
      <c r="AG37" s="253">
        <f>SUM(AG32:AJ36)</f>
        <v>1361</v>
      </c>
      <c r="AH37" s="254"/>
      <c r="AI37" s="254"/>
      <c r="AJ37" s="255"/>
      <c r="AK37" s="253">
        <f>SUM(AK32:AN36)</f>
        <v>1361</v>
      </c>
      <c r="AL37" s="254"/>
      <c r="AM37" s="254"/>
      <c r="AN37" s="255"/>
      <c r="AO37" s="253">
        <f>SUM(AO32:AR36)</f>
        <v>1105</v>
      </c>
      <c r="AP37" s="254"/>
      <c r="AQ37" s="254"/>
      <c r="AR37" s="255"/>
    </row>
    <row r="38" spans="1:44" ht="19.5" customHeight="1">
      <c r="A38" s="264" t="s">
        <v>99</v>
      </c>
      <c r="B38" s="265"/>
      <c r="C38" s="230" t="s">
        <v>339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67"/>
      <c r="AC38" s="218" t="s">
        <v>340</v>
      </c>
      <c r="AD38" s="219"/>
      <c r="AE38" s="219"/>
      <c r="AF38" s="263"/>
      <c r="AG38" s="256">
        <v>125</v>
      </c>
      <c r="AH38" s="257"/>
      <c r="AI38" s="257"/>
      <c r="AJ38" s="258"/>
      <c r="AK38" s="256">
        <v>125</v>
      </c>
      <c r="AL38" s="257"/>
      <c r="AM38" s="257"/>
      <c r="AN38" s="258"/>
      <c r="AO38" s="256">
        <v>65</v>
      </c>
      <c r="AP38" s="257"/>
      <c r="AQ38" s="257"/>
      <c r="AR38" s="258"/>
    </row>
    <row r="39" spans="1:44" ht="19.5" customHeight="1">
      <c r="A39" s="269" t="s">
        <v>102</v>
      </c>
      <c r="B39" s="274"/>
      <c r="C39" s="228" t="s">
        <v>341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73"/>
      <c r="AC39" s="210" t="s">
        <v>342</v>
      </c>
      <c r="AD39" s="211"/>
      <c r="AE39" s="211"/>
      <c r="AF39" s="272"/>
      <c r="AG39" s="253">
        <f>AG28+AG29+AG30+AG31+AG37+AG38</f>
        <v>3106</v>
      </c>
      <c r="AH39" s="254"/>
      <c r="AI39" s="254"/>
      <c r="AJ39" s="255"/>
      <c r="AK39" s="253">
        <f>AK28+AK29+AK30+AK31+AK37+AK38</f>
        <v>3106</v>
      </c>
      <c r="AL39" s="254"/>
      <c r="AM39" s="254"/>
      <c r="AN39" s="255"/>
      <c r="AO39" s="253">
        <f>AO28+AO29+AO30+AO31+AO37+AO38</f>
        <v>2548</v>
      </c>
      <c r="AP39" s="254"/>
      <c r="AQ39" s="254"/>
      <c r="AR39" s="255"/>
    </row>
    <row r="40" spans="1:44" ht="19.5" customHeight="1">
      <c r="A40" s="264" t="s">
        <v>105</v>
      </c>
      <c r="B40" s="265"/>
      <c r="C40" s="206" t="s">
        <v>343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68"/>
      <c r="AC40" s="218" t="s">
        <v>344</v>
      </c>
      <c r="AD40" s="219"/>
      <c r="AE40" s="219"/>
      <c r="AF40" s="263"/>
      <c r="AG40" s="256"/>
      <c r="AH40" s="257"/>
      <c r="AI40" s="257"/>
      <c r="AJ40" s="258"/>
      <c r="AK40" s="256"/>
      <c r="AL40" s="257"/>
      <c r="AM40" s="257"/>
      <c r="AN40" s="258"/>
      <c r="AO40" s="256">
        <v>511</v>
      </c>
      <c r="AP40" s="257"/>
      <c r="AQ40" s="257"/>
      <c r="AR40" s="258"/>
    </row>
    <row r="41" spans="1:44" ht="19.5" customHeight="1">
      <c r="A41" s="264" t="s">
        <v>108</v>
      </c>
      <c r="B41" s="265"/>
      <c r="C41" s="206" t="s">
        <v>345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68"/>
      <c r="AC41" s="218" t="s">
        <v>346</v>
      </c>
      <c r="AD41" s="219"/>
      <c r="AE41" s="219"/>
      <c r="AF41" s="263"/>
      <c r="AG41" s="256">
        <v>0</v>
      </c>
      <c r="AH41" s="257"/>
      <c r="AI41" s="257"/>
      <c r="AJ41" s="258"/>
      <c r="AK41" s="256">
        <v>0</v>
      </c>
      <c r="AL41" s="257"/>
      <c r="AM41" s="257"/>
      <c r="AN41" s="258"/>
      <c r="AO41" s="256">
        <v>118</v>
      </c>
      <c r="AP41" s="257"/>
      <c r="AQ41" s="257"/>
      <c r="AR41" s="258"/>
    </row>
    <row r="42" spans="1:44" ht="19.5" customHeight="1">
      <c r="A42" s="264" t="s">
        <v>111</v>
      </c>
      <c r="B42" s="265"/>
      <c r="C42" s="206" t="s">
        <v>347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68"/>
      <c r="AC42" s="218" t="s">
        <v>348</v>
      </c>
      <c r="AD42" s="219"/>
      <c r="AE42" s="219"/>
      <c r="AF42" s="263"/>
      <c r="AG42" s="256">
        <v>130</v>
      </c>
      <c r="AH42" s="257"/>
      <c r="AI42" s="257"/>
      <c r="AJ42" s="258"/>
      <c r="AK42" s="256">
        <v>130</v>
      </c>
      <c r="AL42" s="257"/>
      <c r="AM42" s="257"/>
      <c r="AN42" s="258"/>
      <c r="AO42" s="256">
        <v>198</v>
      </c>
      <c r="AP42" s="257"/>
      <c r="AQ42" s="257"/>
      <c r="AR42" s="258"/>
    </row>
    <row r="43" spans="1:44" ht="19.5" customHeight="1">
      <c r="A43" s="264" t="s">
        <v>114</v>
      </c>
      <c r="B43" s="265"/>
      <c r="C43" s="206" t="s">
        <v>349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68"/>
      <c r="AC43" s="218" t="s">
        <v>350</v>
      </c>
      <c r="AD43" s="219"/>
      <c r="AE43" s="219"/>
      <c r="AF43" s="263"/>
      <c r="AG43" s="256">
        <v>36</v>
      </c>
      <c r="AH43" s="257"/>
      <c r="AI43" s="257"/>
      <c r="AJ43" s="258"/>
      <c r="AK43" s="256">
        <v>36</v>
      </c>
      <c r="AL43" s="257"/>
      <c r="AM43" s="257"/>
      <c r="AN43" s="258"/>
      <c r="AO43" s="256">
        <v>287</v>
      </c>
      <c r="AP43" s="257"/>
      <c r="AQ43" s="257"/>
      <c r="AR43" s="258"/>
    </row>
    <row r="44" spans="1:44" ht="19.5" customHeight="1">
      <c r="A44" s="264" t="s">
        <v>117</v>
      </c>
      <c r="B44" s="265"/>
      <c r="C44" s="206" t="s">
        <v>351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68"/>
      <c r="AC44" s="218" t="s">
        <v>352</v>
      </c>
      <c r="AD44" s="219"/>
      <c r="AE44" s="219"/>
      <c r="AF44" s="263"/>
      <c r="AG44" s="256"/>
      <c r="AH44" s="257"/>
      <c r="AI44" s="257"/>
      <c r="AJ44" s="258"/>
      <c r="AK44" s="256"/>
      <c r="AL44" s="257"/>
      <c r="AM44" s="257"/>
      <c r="AN44" s="258"/>
      <c r="AO44" s="256"/>
      <c r="AP44" s="257"/>
      <c r="AQ44" s="257"/>
      <c r="AR44" s="258"/>
    </row>
    <row r="45" spans="1:44" ht="19.5" customHeight="1">
      <c r="A45" s="264" t="s">
        <v>120</v>
      </c>
      <c r="B45" s="265"/>
      <c r="C45" s="206" t="s">
        <v>353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68"/>
      <c r="AC45" s="218" t="s">
        <v>354</v>
      </c>
      <c r="AD45" s="219"/>
      <c r="AE45" s="219"/>
      <c r="AF45" s="263"/>
      <c r="AG45" s="256"/>
      <c r="AH45" s="257"/>
      <c r="AI45" s="257"/>
      <c r="AJ45" s="258"/>
      <c r="AK45" s="256"/>
      <c r="AL45" s="257"/>
      <c r="AM45" s="257"/>
      <c r="AN45" s="258"/>
      <c r="AO45" s="256"/>
      <c r="AP45" s="257"/>
      <c r="AQ45" s="257"/>
      <c r="AR45" s="258"/>
    </row>
    <row r="46" spans="1:44" ht="19.5" customHeight="1">
      <c r="A46" s="264" t="s">
        <v>123</v>
      </c>
      <c r="B46" s="265"/>
      <c r="C46" s="206" t="s">
        <v>355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68"/>
      <c r="AC46" s="218" t="s">
        <v>356</v>
      </c>
      <c r="AD46" s="219"/>
      <c r="AE46" s="219"/>
      <c r="AF46" s="263"/>
      <c r="AG46" s="256"/>
      <c r="AH46" s="257"/>
      <c r="AI46" s="257"/>
      <c r="AJ46" s="258"/>
      <c r="AK46" s="256"/>
      <c r="AL46" s="257"/>
      <c r="AM46" s="257"/>
      <c r="AN46" s="258"/>
      <c r="AO46" s="256"/>
      <c r="AP46" s="257"/>
      <c r="AQ46" s="257"/>
      <c r="AR46" s="258"/>
    </row>
    <row r="47" spans="1:44" ht="19.5" customHeight="1">
      <c r="A47" s="264" t="s">
        <v>126</v>
      </c>
      <c r="B47" s="265"/>
      <c r="C47" s="206" t="s">
        <v>357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68"/>
      <c r="AC47" s="218" t="s">
        <v>358</v>
      </c>
      <c r="AD47" s="219"/>
      <c r="AE47" s="219"/>
      <c r="AF47" s="263"/>
      <c r="AG47" s="256"/>
      <c r="AH47" s="257"/>
      <c r="AI47" s="257"/>
      <c r="AJ47" s="258"/>
      <c r="AK47" s="256"/>
      <c r="AL47" s="257"/>
      <c r="AM47" s="257"/>
      <c r="AN47" s="258"/>
      <c r="AO47" s="256">
        <v>32</v>
      </c>
      <c r="AP47" s="257"/>
      <c r="AQ47" s="257"/>
      <c r="AR47" s="258"/>
    </row>
    <row r="48" spans="1:44" ht="19.5" customHeight="1">
      <c r="A48" s="264" t="s">
        <v>129</v>
      </c>
      <c r="B48" s="265"/>
      <c r="C48" s="206" t="s">
        <v>359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68"/>
      <c r="AC48" s="218" t="s">
        <v>360</v>
      </c>
      <c r="AD48" s="219"/>
      <c r="AE48" s="219"/>
      <c r="AF48" s="263"/>
      <c r="AG48" s="256"/>
      <c r="AH48" s="257"/>
      <c r="AI48" s="257"/>
      <c r="AJ48" s="258"/>
      <c r="AK48" s="256"/>
      <c r="AL48" s="257"/>
      <c r="AM48" s="257"/>
      <c r="AN48" s="258"/>
      <c r="AO48" s="256"/>
      <c r="AP48" s="257"/>
      <c r="AQ48" s="257"/>
      <c r="AR48" s="258"/>
    </row>
    <row r="49" spans="1:44" ht="19.5" customHeight="1">
      <c r="A49" s="264" t="s">
        <v>132</v>
      </c>
      <c r="B49" s="265"/>
      <c r="C49" s="206" t="s">
        <v>361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68"/>
      <c r="AC49" s="218" t="s">
        <v>362</v>
      </c>
      <c r="AD49" s="219"/>
      <c r="AE49" s="219"/>
      <c r="AF49" s="263"/>
      <c r="AG49" s="256"/>
      <c r="AH49" s="257"/>
      <c r="AI49" s="257"/>
      <c r="AJ49" s="258"/>
      <c r="AK49" s="256">
        <v>558</v>
      </c>
      <c r="AL49" s="257"/>
      <c r="AM49" s="257"/>
      <c r="AN49" s="258"/>
      <c r="AO49" s="256">
        <v>558</v>
      </c>
      <c r="AP49" s="257"/>
      <c r="AQ49" s="257"/>
      <c r="AR49" s="258"/>
    </row>
    <row r="50" spans="1:44" ht="19.5" customHeight="1">
      <c r="A50" s="269" t="s">
        <v>135</v>
      </c>
      <c r="B50" s="274"/>
      <c r="C50" s="212" t="s">
        <v>363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71"/>
      <c r="AC50" s="210" t="s">
        <v>364</v>
      </c>
      <c r="AD50" s="211"/>
      <c r="AE50" s="211"/>
      <c r="AF50" s="272"/>
      <c r="AG50" s="253">
        <f>SUM(AG40:AJ49)</f>
        <v>166</v>
      </c>
      <c r="AH50" s="254"/>
      <c r="AI50" s="254"/>
      <c r="AJ50" s="255"/>
      <c r="AK50" s="253">
        <f>SUM(AK40:AN49)</f>
        <v>724</v>
      </c>
      <c r="AL50" s="254"/>
      <c r="AM50" s="254"/>
      <c r="AN50" s="255"/>
      <c r="AO50" s="253">
        <f>SUM(AO40:AR49)</f>
        <v>1704</v>
      </c>
      <c r="AP50" s="254"/>
      <c r="AQ50" s="254"/>
      <c r="AR50" s="255"/>
    </row>
    <row r="51" spans="1:44" ht="19.5" customHeight="1">
      <c r="A51" s="264">
        <v>45</v>
      </c>
      <c r="B51" s="266"/>
      <c r="C51" s="206" t="s">
        <v>365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68"/>
      <c r="AC51" s="218" t="s">
        <v>366</v>
      </c>
      <c r="AD51" s="219"/>
      <c r="AE51" s="219"/>
      <c r="AF51" s="263"/>
      <c r="AG51" s="256"/>
      <c r="AH51" s="257"/>
      <c r="AI51" s="257"/>
      <c r="AJ51" s="258"/>
      <c r="AK51" s="256"/>
      <c r="AL51" s="257"/>
      <c r="AM51" s="257"/>
      <c r="AN51" s="258"/>
      <c r="AO51" s="256"/>
      <c r="AP51" s="257"/>
      <c r="AQ51" s="257"/>
      <c r="AR51" s="258"/>
    </row>
    <row r="52" spans="1:44" ht="19.5" customHeight="1">
      <c r="A52" s="264">
        <v>46</v>
      </c>
      <c r="B52" s="266"/>
      <c r="C52" s="206" t="s">
        <v>367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68"/>
      <c r="AC52" s="218" t="s">
        <v>368</v>
      </c>
      <c r="AD52" s="219"/>
      <c r="AE52" s="219"/>
      <c r="AF52" s="263"/>
      <c r="AG52" s="256"/>
      <c r="AH52" s="257"/>
      <c r="AI52" s="257"/>
      <c r="AJ52" s="258"/>
      <c r="AK52" s="256"/>
      <c r="AL52" s="257"/>
      <c r="AM52" s="257"/>
      <c r="AN52" s="258"/>
      <c r="AO52" s="256"/>
      <c r="AP52" s="257"/>
      <c r="AQ52" s="257"/>
      <c r="AR52" s="258"/>
    </row>
    <row r="53" spans="1:44" ht="19.5" customHeight="1">
      <c r="A53" s="264">
        <v>47</v>
      </c>
      <c r="B53" s="266"/>
      <c r="C53" s="206" t="s">
        <v>369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68"/>
      <c r="AC53" s="218" t="s">
        <v>370</v>
      </c>
      <c r="AD53" s="219"/>
      <c r="AE53" s="219"/>
      <c r="AF53" s="263"/>
      <c r="AG53" s="256"/>
      <c r="AH53" s="257"/>
      <c r="AI53" s="257"/>
      <c r="AJ53" s="258"/>
      <c r="AK53" s="256"/>
      <c r="AL53" s="257"/>
      <c r="AM53" s="257"/>
      <c r="AN53" s="258"/>
      <c r="AO53" s="256"/>
      <c r="AP53" s="257"/>
      <c r="AQ53" s="257"/>
      <c r="AR53" s="258"/>
    </row>
    <row r="54" spans="1:44" ht="19.5" customHeight="1">
      <c r="A54" s="264">
        <v>48</v>
      </c>
      <c r="B54" s="266"/>
      <c r="C54" s="206" t="s">
        <v>371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68"/>
      <c r="AC54" s="218" t="s">
        <v>372</v>
      </c>
      <c r="AD54" s="219"/>
      <c r="AE54" s="219"/>
      <c r="AF54" s="263"/>
      <c r="AG54" s="256"/>
      <c r="AH54" s="257"/>
      <c r="AI54" s="257"/>
      <c r="AJ54" s="258"/>
      <c r="AK54" s="256"/>
      <c r="AL54" s="257"/>
      <c r="AM54" s="257"/>
      <c r="AN54" s="258"/>
      <c r="AO54" s="256"/>
      <c r="AP54" s="257"/>
      <c r="AQ54" s="257"/>
      <c r="AR54" s="258"/>
    </row>
    <row r="55" spans="1:44" ht="19.5" customHeight="1">
      <c r="A55" s="264">
        <v>49</v>
      </c>
      <c r="B55" s="266"/>
      <c r="C55" s="206" t="s">
        <v>373</v>
      </c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68"/>
      <c r="AC55" s="218" t="s">
        <v>374</v>
      </c>
      <c r="AD55" s="219"/>
      <c r="AE55" s="219"/>
      <c r="AF55" s="263"/>
      <c r="AG55" s="256"/>
      <c r="AH55" s="257"/>
      <c r="AI55" s="257"/>
      <c r="AJ55" s="258"/>
      <c r="AK55" s="256"/>
      <c r="AL55" s="257"/>
      <c r="AM55" s="257"/>
      <c r="AN55" s="258"/>
      <c r="AO55" s="256"/>
      <c r="AP55" s="257"/>
      <c r="AQ55" s="257"/>
      <c r="AR55" s="258"/>
    </row>
    <row r="56" spans="1:44" ht="19.5" customHeight="1">
      <c r="A56" s="269">
        <v>50</v>
      </c>
      <c r="B56" s="270"/>
      <c r="C56" s="228" t="s">
        <v>375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73"/>
      <c r="AC56" s="210" t="s">
        <v>376</v>
      </c>
      <c r="AD56" s="211"/>
      <c r="AE56" s="211"/>
      <c r="AF56" s="272"/>
      <c r="AG56" s="253">
        <f>SUM(AG51:AJ55)</f>
        <v>0</v>
      </c>
      <c r="AH56" s="254"/>
      <c r="AI56" s="254"/>
      <c r="AJ56" s="255"/>
      <c r="AK56" s="253">
        <f>SUM(AK51:AN55)</f>
        <v>0</v>
      </c>
      <c r="AL56" s="254"/>
      <c r="AM56" s="254"/>
      <c r="AN56" s="255"/>
      <c r="AO56" s="253">
        <f>SUM(AO51:AR55)</f>
        <v>0</v>
      </c>
      <c r="AP56" s="254"/>
      <c r="AQ56" s="254"/>
      <c r="AR56" s="255"/>
    </row>
    <row r="57" spans="1:44" ht="29.25" customHeight="1">
      <c r="A57" s="264">
        <v>51</v>
      </c>
      <c r="B57" s="266"/>
      <c r="C57" s="206" t="s">
        <v>377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68"/>
      <c r="AC57" s="218" t="s">
        <v>378</v>
      </c>
      <c r="AD57" s="219"/>
      <c r="AE57" s="219"/>
      <c r="AF57" s="263"/>
      <c r="AG57" s="256"/>
      <c r="AH57" s="257"/>
      <c r="AI57" s="257"/>
      <c r="AJ57" s="258"/>
      <c r="AK57" s="256"/>
      <c r="AL57" s="257"/>
      <c r="AM57" s="257"/>
      <c r="AN57" s="258"/>
      <c r="AO57" s="256"/>
      <c r="AP57" s="257"/>
      <c r="AQ57" s="257"/>
      <c r="AR57" s="258"/>
    </row>
    <row r="58" spans="1:44" ht="29.25" customHeight="1">
      <c r="A58" s="264">
        <v>52</v>
      </c>
      <c r="B58" s="266"/>
      <c r="C58" s="230" t="s">
        <v>379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67"/>
      <c r="AC58" s="218" t="s">
        <v>380</v>
      </c>
      <c r="AD58" s="219"/>
      <c r="AE58" s="219"/>
      <c r="AF58" s="263"/>
      <c r="AG58" s="256">
        <v>100</v>
      </c>
      <c r="AH58" s="257"/>
      <c r="AI58" s="257"/>
      <c r="AJ58" s="258"/>
      <c r="AK58" s="256">
        <v>100</v>
      </c>
      <c r="AL58" s="257"/>
      <c r="AM58" s="257"/>
      <c r="AN58" s="258"/>
      <c r="AO58" s="256">
        <v>83</v>
      </c>
      <c r="AP58" s="257"/>
      <c r="AQ58" s="257"/>
      <c r="AR58" s="258"/>
    </row>
    <row r="59" spans="1:44" ht="19.5" customHeight="1">
      <c r="A59" s="264">
        <v>53</v>
      </c>
      <c r="B59" s="266"/>
      <c r="C59" s="206" t="s">
        <v>381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68"/>
      <c r="AC59" s="218" t="s">
        <v>382</v>
      </c>
      <c r="AD59" s="219"/>
      <c r="AE59" s="219"/>
      <c r="AF59" s="263"/>
      <c r="AG59" s="256">
        <v>0</v>
      </c>
      <c r="AH59" s="257"/>
      <c r="AI59" s="257"/>
      <c r="AJ59" s="258"/>
      <c r="AK59" s="256">
        <v>0</v>
      </c>
      <c r="AL59" s="257"/>
      <c r="AM59" s="257"/>
      <c r="AN59" s="258"/>
      <c r="AO59" s="256">
        <v>0</v>
      </c>
      <c r="AP59" s="257"/>
      <c r="AQ59" s="257"/>
      <c r="AR59" s="258"/>
    </row>
    <row r="60" spans="1:44" ht="19.5" customHeight="1">
      <c r="A60" s="269">
        <v>54</v>
      </c>
      <c r="B60" s="270"/>
      <c r="C60" s="228" t="s">
        <v>383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73"/>
      <c r="AC60" s="210" t="s">
        <v>384</v>
      </c>
      <c r="AD60" s="211"/>
      <c r="AE60" s="211"/>
      <c r="AF60" s="272"/>
      <c r="AG60" s="253">
        <f>SUM(AG57:AJ59)</f>
        <v>100</v>
      </c>
      <c r="AH60" s="254"/>
      <c r="AI60" s="254"/>
      <c r="AJ60" s="255"/>
      <c r="AK60" s="253">
        <f>SUM(AK57:AN59)</f>
        <v>100</v>
      </c>
      <c r="AL60" s="254"/>
      <c r="AM60" s="254"/>
      <c r="AN60" s="255"/>
      <c r="AO60" s="253">
        <f>SUM(AO57:AR59)</f>
        <v>83</v>
      </c>
      <c r="AP60" s="254"/>
      <c r="AQ60" s="254"/>
      <c r="AR60" s="255"/>
    </row>
    <row r="61" spans="1:44" ht="29.25" customHeight="1">
      <c r="A61" s="264">
        <v>55</v>
      </c>
      <c r="B61" s="266"/>
      <c r="C61" s="206" t="s">
        <v>385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68"/>
      <c r="AC61" s="218" t="s">
        <v>386</v>
      </c>
      <c r="AD61" s="219"/>
      <c r="AE61" s="219"/>
      <c r="AF61" s="263"/>
      <c r="AG61" s="256"/>
      <c r="AH61" s="257"/>
      <c r="AI61" s="257"/>
      <c r="AJ61" s="258"/>
      <c r="AK61" s="256"/>
      <c r="AL61" s="257"/>
      <c r="AM61" s="257"/>
      <c r="AN61" s="258"/>
      <c r="AO61" s="256"/>
      <c r="AP61" s="257"/>
      <c r="AQ61" s="257"/>
      <c r="AR61" s="258"/>
    </row>
    <row r="62" spans="1:44" ht="29.25" customHeight="1">
      <c r="A62" s="264">
        <v>56</v>
      </c>
      <c r="B62" s="266"/>
      <c r="C62" s="230" t="s">
        <v>387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67"/>
      <c r="AC62" s="218" t="s">
        <v>388</v>
      </c>
      <c r="AD62" s="219"/>
      <c r="AE62" s="219"/>
      <c r="AF62" s="263"/>
      <c r="AG62" s="256">
        <v>100</v>
      </c>
      <c r="AH62" s="257"/>
      <c r="AI62" s="257"/>
      <c r="AJ62" s="258"/>
      <c r="AK62" s="256">
        <v>100</v>
      </c>
      <c r="AL62" s="257"/>
      <c r="AM62" s="257"/>
      <c r="AN62" s="258"/>
      <c r="AO62" s="256">
        <v>186</v>
      </c>
      <c r="AP62" s="257"/>
      <c r="AQ62" s="257"/>
      <c r="AR62" s="258"/>
    </row>
    <row r="63" spans="1:44" ht="19.5" customHeight="1">
      <c r="A63" s="264">
        <v>57</v>
      </c>
      <c r="B63" s="266"/>
      <c r="C63" s="206" t="s">
        <v>389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68"/>
      <c r="AC63" s="218" t="s">
        <v>390</v>
      </c>
      <c r="AD63" s="219"/>
      <c r="AE63" s="219"/>
      <c r="AF63" s="263"/>
      <c r="AG63" s="256">
        <v>0</v>
      </c>
      <c r="AH63" s="257"/>
      <c r="AI63" s="257"/>
      <c r="AJ63" s="258"/>
      <c r="AK63" s="256">
        <v>0</v>
      </c>
      <c r="AL63" s="257"/>
      <c r="AM63" s="257"/>
      <c r="AN63" s="258"/>
      <c r="AO63" s="256">
        <v>0</v>
      </c>
      <c r="AP63" s="257"/>
      <c r="AQ63" s="257"/>
      <c r="AR63" s="258"/>
    </row>
    <row r="64" spans="1:44" ht="19.5" customHeight="1">
      <c r="A64" s="269">
        <v>58</v>
      </c>
      <c r="B64" s="270"/>
      <c r="C64" s="228" t="s">
        <v>391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73"/>
      <c r="AC64" s="210" t="s">
        <v>392</v>
      </c>
      <c r="AD64" s="211"/>
      <c r="AE64" s="211"/>
      <c r="AF64" s="272"/>
      <c r="AG64" s="253">
        <f>SUM(AG61:AJ63)</f>
        <v>100</v>
      </c>
      <c r="AH64" s="254"/>
      <c r="AI64" s="254"/>
      <c r="AJ64" s="255"/>
      <c r="AK64" s="253">
        <f>SUM(AK61:AN63)</f>
        <v>100</v>
      </c>
      <c r="AL64" s="254"/>
      <c r="AM64" s="254"/>
      <c r="AN64" s="255"/>
      <c r="AO64" s="253">
        <f>SUM(AO61:AR63)</f>
        <v>186</v>
      </c>
      <c r="AP64" s="254"/>
      <c r="AQ64" s="254"/>
      <c r="AR64" s="255"/>
    </row>
    <row r="65" spans="1:44" ht="19.5" customHeight="1">
      <c r="A65" s="269">
        <v>59</v>
      </c>
      <c r="B65" s="270"/>
      <c r="C65" s="212" t="s">
        <v>393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71"/>
      <c r="AC65" s="210" t="s">
        <v>394</v>
      </c>
      <c r="AD65" s="211"/>
      <c r="AE65" s="211"/>
      <c r="AF65" s="272"/>
      <c r="AG65" s="253">
        <f>AG19+AG25+AG39+AG50+AG56+AG60+AG64</f>
        <v>57732</v>
      </c>
      <c r="AH65" s="254"/>
      <c r="AI65" s="254"/>
      <c r="AJ65" s="255"/>
      <c r="AK65" s="253">
        <f>AK19+AK25+AK39+AK50+AK56+AK60+AK64</f>
        <v>69393</v>
      </c>
      <c r="AL65" s="254"/>
      <c r="AM65" s="254"/>
      <c r="AN65" s="255"/>
      <c r="AO65" s="253">
        <f>AO19+AO25+AO39+AO50+AO56+AO60+AO64</f>
        <v>70858</v>
      </c>
      <c r="AP65" s="254"/>
      <c r="AQ65" s="254"/>
      <c r="AR65" s="255"/>
    </row>
  </sheetData>
  <sheetProtection/>
  <mergeCells count="365">
    <mergeCell ref="A3:AJ3"/>
    <mergeCell ref="A4:AJ4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C7:AB7"/>
    <mergeCell ref="AC7:AF7"/>
    <mergeCell ref="AG7:AJ7"/>
    <mergeCell ref="AG8:AJ8"/>
    <mergeCell ref="A8:B8"/>
    <mergeCell ref="C8:AB8"/>
    <mergeCell ref="A11:B11"/>
    <mergeCell ref="C11:AB11"/>
    <mergeCell ref="AC11:AF11"/>
    <mergeCell ref="AG11:AJ11"/>
    <mergeCell ref="A10:B10"/>
    <mergeCell ref="C10:AB10"/>
    <mergeCell ref="AC10:AF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K6:AN6"/>
    <mergeCell ref="AK7:AN7"/>
    <mergeCell ref="AK8:AN8"/>
    <mergeCell ref="AK9:AN9"/>
    <mergeCell ref="AK10:AN10"/>
    <mergeCell ref="A1:AJ1"/>
    <mergeCell ref="A2:AJ2"/>
    <mergeCell ref="AG10:AJ10"/>
    <mergeCell ref="AC8:AF8"/>
    <mergeCell ref="A7:B7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65:AN65"/>
    <mergeCell ref="AK59:AN59"/>
    <mergeCell ref="AK60:AN60"/>
    <mergeCell ref="AK61:AN61"/>
    <mergeCell ref="AK62:AN62"/>
    <mergeCell ref="AK63:AN63"/>
    <mergeCell ref="AK64:AN64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1" r:id="rId1"/>
  <headerFooter alignWithMargins="0">
    <oddHeader>&amp;R3. számú melléklet a 6/2016.(IV.26.) 
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31"/>
  <sheetViews>
    <sheetView view="pageBreakPreview" zoomScaleSheetLayoutView="100" zoomScalePageLayoutView="0" workbookViewId="0" topLeftCell="A1">
      <selection activeCell="AV6" sqref="AV6"/>
    </sheetView>
  </sheetViews>
  <sheetFormatPr defaultColWidth="9.140625" defaultRowHeight="15"/>
  <cols>
    <col min="1" max="40" width="2.7109375" style="1" customWidth="1"/>
    <col min="41" max="41" width="9.140625" style="1" customWidth="1"/>
    <col min="42" max="42" width="11.7109375" style="1" customWidth="1"/>
    <col min="43" max="43" width="11.140625" style="1" customWidth="1"/>
    <col min="44" max="44" width="11.421875" style="1" customWidth="1"/>
    <col min="45" max="16384" width="9.140625" style="1" customWidth="1"/>
  </cols>
  <sheetData>
    <row r="1" spans="1:46" ht="31.5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ht="31.5" customHeight="1">
      <c r="A2" s="244" t="s">
        <v>448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</row>
    <row r="3" spans="1:46" ht="25.5" customHeight="1">
      <c r="A3" s="247" t="s">
        <v>546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</row>
    <row r="4" spans="1:32" ht="19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</row>
    <row r="5" spans="1:45" ht="15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S5" s="1" t="s">
        <v>1</v>
      </c>
    </row>
    <row r="6" spans="1:46" ht="57.75" customHeight="1">
      <c r="A6" s="245" t="s">
        <v>2</v>
      </c>
      <c r="B6" s="199"/>
      <c r="C6" s="246" t="s">
        <v>549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81" t="s">
        <v>547</v>
      </c>
      <c r="AD6" s="282"/>
      <c r="AE6" s="282"/>
      <c r="AF6" s="283"/>
      <c r="AG6" s="281" t="s">
        <v>548</v>
      </c>
      <c r="AH6" s="282"/>
      <c r="AI6" s="282"/>
      <c r="AJ6" s="283"/>
      <c r="AK6" s="281" t="s">
        <v>550</v>
      </c>
      <c r="AL6" s="282"/>
      <c r="AM6" s="282"/>
      <c r="AN6" s="283"/>
      <c r="AO6" s="130" t="s">
        <v>551</v>
      </c>
      <c r="AP6" s="130" t="s">
        <v>552</v>
      </c>
      <c r="AQ6" s="130" t="s">
        <v>553</v>
      </c>
      <c r="AR6" s="130" t="s">
        <v>554</v>
      </c>
      <c r="AS6" s="130" t="s">
        <v>555</v>
      </c>
      <c r="AT6" s="130" t="s">
        <v>556</v>
      </c>
    </row>
    <row r="7" spans="1:46" s="3" customFormat="1" ht="19.5" customHeight="1">
      <c r="A7" s="264" t="s">
        <v>6</v>
      </c>
      <c r="B7" s="265"/>
      <c r="C7" s="236" t="s">
        <v>557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75"/>
      <c r="AC7" s="277">
        <v>2740</v>
      </c>
      <c r="AD7" s="278"/>
      <c r="AE7" s="278"/>
      <c r="AF7" s="279"/>
      <c r="AG7" s="277">
        <v>745</v>
      </c>
      <c r="AH7" s="278"/>
      <c r="AI7" s="278"/>
      <c r="AJ7" s="279"/>
      <c r="AK7" s="277">
        <v>1441</v>
      </c>
      <c r="AL7" s="278"/>
      <c r="AM7" s="278"/>
      <c r="AN7" s="279"/>
      <c r="AO7" s="131">
        <v>0</v>
      </c>
      <c r="AP7" s="131">
        <v>1396</v>
      </c>
      <c r="AQ7" s="131">
        <v>0</v>
      </c>
      <c r="AR7" s="131">
        <v>0</v>
      </c>
      <c r="AS7" s="131">
        <v>0</v>
      </c>
      <c r="AT7" s="132">
        <f>SUM(AC7:AS7)</f>
        <v>6322</v>
      </c>
    </row>
    <row r="8" spans="1:46" s="3" customFormat="1" ht="19.5" customHeight="1">
      <c r="A8" s="264" t="s">
        <v>9</v>
      </c>
      <c r="B8" s="265"/>
      <c r="C8" s="230" t="s">
        <v>558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67"/>
      <c r="AC8" s="277">
        <v>0</v>
      </c>
      <c r="AD8" s="278"/>
      <c r="AE8" s="278"/>
      <c r="AF8" s="279"/>
      <c r="AG8" s="277">
        <v>0</v>
      </c>
      <c r="AH8" s="278"/>
      <c r="AI8" s="278"/>
      <c r="AJ8" s="279"/>
      <c r="AK8" s="277">
        <v>36</v>
      </c>
      <c r="AL8" s="278"/>
      <c r="AM8" s="278"/>
      <c r="AN8" s="279"/>
      <c r="AO8" s="131">
        <v>0</v>
      </c>
      <c r="AP8" s="131">
        <v>0</v>
      </c>
      <c r="AQ8" s="131">
        <v>0</v>
      </c>
      <c r="AR8" s="131">
        <v>0</v>
      </c>
      <c r="AS8" s="131">
        <v>0</v>
      </c>
      <c r="AT8" s="132">
        <f aca="true" t="shared" si="0" ref="AT8:AT30">SUM(AC8:AS8)</f>
        <v>36</v>
      </c>
    </row>
    <row r="9" spans="1:46" s="3" customFormat="1" ht="30.75" customHeight="1">
      <c r="A9" s="264" t="s">
        <v>12</v>
      </c>
      <c r="B9" s="265"/>
      <c r="C9" s="230" t="s">
        <v>559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67"/>
      <c r="AC9" s="277">
        <v>0</v>
      </c>
      <c r="AD9" s="278"/>
      <c r="AE9" s="278"/>
      <c r="AF9" s="279"/>
      <c r="AG9" s="277">
        <v>0</v>
      </c>
      <c r="AH9" s="278"/>
      <c r="AI9" s="278"/>
      <c r="AJ9" s="279"/>
      <c r="AK9" s="277">
        <v>0</v>
      </c>
      <c r="AL9" s="278"/>
      <c r="AM9" s="278"/>
      <c r="AN9" s="279"/>
      <c r="AO9" s="131">
        <v>0</v>
      </c>
      <c r="AP9" s="131">
        <v>2</v>
      </c>
      <c r="AQ9" s="131">
        <v>0</v>
      </c>
      <c r="AR9" s="131">
        <v>0</v>
      </c>
      <c r="AS9" s="131">
        <v>644</v>
      </c>
      <c r="AT9" s="132">
        <f t="shared" si="0"/>
        <v>646</v>
      </c>
    </row>
    <row r="10" spans="1:46" ht="19.5" customHeight="1">
      <c r="A10" s="264" t="s">
        <v>15</v>
      </c>
      <c r="B10" s="265"/>
      <c r="C10" s="230" t="s">
        <v>560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67"/>
      <c r="AC10" s="277">
        <v>3388</v>
      </c>
      <c r="AD10" s="278"/>
      <c r="AE10" s="278"/>
      <c r="AF10" s="279"/>
      <c r="AG10" s="277">
        <v>457</v>
      </c>
      <c r="AH10" s="278"/>
      <c r="AI10" s="278"/>
      <c r="AJ10" s="279"/>
      <c r="AK10" s="277">
        <v>561</v>
      </c>
      <c r="AL10" s="278"/>
      <c r="AM10" s="278"/>
      <c r="AN10" s="279"/>
      <c r="AO10" s="131">
        <v>0</v>
      </c>
      <c r="AP10" s="131">
        <v>0</v>
      </c>
      <c r="AQ10" s="131">
        <v>397</v>
      </c>
      <c r="AR10" s="131">
        <v>0</v>
      </c>
      <c r="AS10" s="131">
        <v>0</v>
      </c>
      <c r="AT10" s="132">
        <f t="shared" si="0"/>
        <v>4803</v>
      </c>
    </row>
    <row r="11" spans="1:46" s="2" customFormat="1" ht="19.5" customHeight="1">
      <c r="A11" s="264" t="s">
        <v>18</v>
      </c>
      <c r="B11" s="265"/>
      <c r="C11" s="230" t="s">
        <v>561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67"/>
      <c r="AC11" s="280">
        <v>32126</v>
      </c>
      <c r="AD11" s="280"/>
      <c r="AE11" s="280"/>
      <c r="AF11" s="280"/>
      <c r="AG11" s="280">
        <v>4389</v>
      </c>
      <c r="AH11" s="280"/>
      <c r="AI11" s="280"/>
      <c r="AJ11" s="280"/>
      <c r="AK11" s="280">
        <v>4462</v>
      </c>
      <c r="AL11" s="280"/>
      <c r="AM11" s="280"/>
      <c r="AN11" s="280"/>
      <c r="AO11" s="131">
        <v>0</v>
      </c>
      <c r="AP11" s="131">
        <v>0</v>
      </c>
      <c r="AQ11" s="131">
        <v>2086</v>
      </c>
      <c r="AR11" s="131">
        <v>0</v>
      </c>
      <c r="AS11" s="131">
        <v>0</v>
      </c>
      <c r="AT11" s="132">
        <f t="shared" si="0"/>
        <v>43063</v>
      </c>
    </row>
    <row r="12" spans="1:46" s="2" customFormat="1" ht="19.5" customHeight="1">
      <c r="A12" s="264" t="s">
        <v>21</v>
      </c>
      <c r="B12" s="265"/>
      <c r="C12" s="230" t="s">
        <v>562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67"/>
      <c r="AC12" s="280">
        <v>0</v>
      </c>
      <c r="AD12" s="280"/>
      <c r="AE12" s="280"/>
      <c r="AF12" s="280"/>
      <c r="AG12" s="280">
        <v>0</v>
      </c>
      <c r="AH12" s="280"/>
      <c r="AI12" s="280"/>
      <c r="AJ12" s="280"/>
      <c r="AK12" s="280">
        <v>872</v>
      </c>
      <c r="AL12" s="280"/>
      <c r="AM12" s="280"/>
      <c r="AN12" s="280"/>
      <c r="AO12" s="131">
        <v>0</v>
      </c>
      <c r="AP12" s="131">
        <v>0</v>
      </c>
      <c r="AQ12" s="131">
        <v>0</v>
      </c>
      <c r="AR12" s="131">
        <v>0</v>
      </c>
      <c r="AS12" s="131">
        <v>0</v>
      </c>
      <c r="AT12" s="132">
        <f t="shared" si="0"/>
        <v>872</v>
      </c>
    </row>
    <row r="13" spans="1:46" ht="19.5" customHeight="1">
      <c r="A13" s="264" t="s">
        <v>24</v>
      </c>
      <c r="B13" s="265"/>
      <c r="C13" s="230" t="s">
        <v>563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67"/>
      <c r="AC13" s="277">
        <v>0</v>
      </c>
      <c r="AD13" s="278"/>
      <c r="AE13" s="278"/>
      <c r="AF13" s="279"/>
      <c r="AG13" s="277">
        <v>0</v>
      </c>
      <c r="AH13" s="278"/>
      <c r="AI13" s="278"/>
      <c r="AJ13" s="279"/>
      <c r="AK13" s="277">
        <v>84</v>
      </c>
      <c r="AL13" s="278"/>
      <c r="AM13" s="278"/>
      <c r="AN13" s="279"/>
      <c r="AO13" s="131">
        <v>0</v>
      </c>
      <c r="AP13" s="131">
        <v>0</v>
      </c>
      <c r="AQ13" s="131">
        <v>0</v>
      </c>
      <c r="AR13" s="131">
        <v>0</v>
      </c>
      <c r="AS13" s="131">
        <v>0</v>
      </c>
      <c r="AT13" s="132">
        <f t="shared" si="0"/>
        <v>84</v>
      </c>
    </row>
    <row r="14" spans="1:46" ht="19.5" customHeight="1">
      <c r="A14" s="264" t="s">
        <v>27</v>
      </c>
      <c r="B14" s="265"/>
      <c r="C14" s="230" t="s">
        <v>564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67"/>
      <c r="AC14" s="277">
        <v>0</v>
      </c>
      <c r="AD14" s="278"/>
      <c r="AE14" s="278"/>
      <c r="AF14" s="279"/>
      <c r="AG14" s="277">
        <v>0</v>
      </c>
      <c r="AH14" s="278"/>
      <c r="AI14" s="278"/>
      <c r="AJ14" s="279"/>
      <c r="AK14" s="277">
        <v>1186</v>
      </c>
      <c r="AL14" s="278"/>
      <c r="AM14" s="278"/>
      <c r="AN14" s="279"/>
      <c r="AO14" s="131">
        <v>0</v>
      </c>
      <c r="AP14" s="131">
        <v>0</v>
      </c>
      <c r="AQ14" s="131">
        <v>20</v>
      </c>
      <c r="AR14" s="131">
        <v>224</v>
      </c>
      <c r="AS14" s="131"/>
      <c r="AT14" s="132">
        <f t="shared" si="0"/>
        <v>1430</v>
      </c>
    </row>
    <row r="15" spans="1:46" ht="29.25" customHeight="1">
      <c r="A15" s="264" t="s">
        <v>30</v>
      </c>
      <c r="B15" s="265"/>
      <c r="C15" s="230" t="s">
        <v>565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67"/>
      <c r="AC15" s="277">
        <v>0</v>
      </c>
      <c r="AD15" s="278"/>
      <c r="AE15" s="278"/>
      <c r="AF15" s="279"/>
      <c r="AG15" s="277">
        <v>0</v>
      </c>
      <c r="AH15" s="278"/>
      <c r="AI15" s="278"/>
      <c r="AJ15" s="279"/>
      <c r="AK15" s="277">
        <v>0</v>
      </c>
      <c r="AL15" s="278"/>
      <c r="AM15" s="278"/>
      <c r="AN15" s="279"/>
      <c r="AO15" s="131">
        <v>0</v>
      </c>
      <c r="AP15" s="131">
        <v>320</v>
      </c>
      <c r="AQ15" s="131">
        <v>0</v>
      </c>
      <c r="AR15" s="131">
        <v>0</v>
      </c>
      <c r="AS15" s="131">
        <v>0</v>
      </c>
      <c r="AT15" s="132">
        <f t="shared" si="0"/>
        <v>320</v>
      </c>
    </row>
    <row r="16" spans="1:46" ht="29.25" customHeight="1">
      <c r="A16" s="264" t="s">
        <v>33</v>
      </c>
      <c r="B16" s="265"/>
      <c r="C16" s="230" t="s">
        <v>566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67"/>
      <c r="AC16" s="277">
        <v>0</v>
      </c>
      <c r="AD16" s="278"/>
      <c r="AE16" s="278"/>
      <c r="AF16" s="279"/>
      <c r="AG16" s="277">
        <v>0</v>
      </c>
      <c r="AH16" s="278"/>
      <c r="AI16" s="278"/>
      <c r="AJ16" s="279"/>
      <c r="AK16" s="277">
        <v>0</v>
      </c>
      <c r="AL16" s="278"/>
      <c r="AM16" s="278"/>
      <c r="AN16" s="279"/>
      <c r="AO16" s="131">
        <v>0</v>
      </c>
      <c r="AP16" s="131">
        <v>17</v>
      </c>
      <c r="AQ16" s="131">
        <v>0</v>
      </c>
      <c r="AR16" s="131">
        <v>0</v>
      </c>
      <c r="AS16" s="131">
        <v>0</v>
      </c>
      <c r="AT16" s="132">
        <f t="shared" si="0"/>
        <v>17</v>
      </c>
    </row>
    <row r="17" spans="1:46" ht="29.25" customHeight="1">
      <c r="A17" s="264" t="s">
        <v>36</v>
      </c>
      <c r="B17" s="265"/>
      <c r="C17" s="230" t="s">
        <v>567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67"/>
      <c r="AC17" s="277">
        <v>0</v>
      </c>
      <c r="AD17" s="278"/>
      <c r="AE17" s="278"/>
      <c r="AF17" s="279"/>
      <c r="AG17" s="277">
        <v>0</v>
      </c>
      <c r="AH17" s="278"/>
      <c r="AI17" s="278"/>
      <c r="AJ17" s="279"/>
      <c r="AK17" s="277">
        <v>8</v>
      </c>
      <c r="AL17" s="278"/>
      <c r="AM17" s="278"/>
      <c r="AN17" s="279"/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2">
        <f t="shared" si="0"/>
        <v>8</v>
      </c>
    </row>
    <row r="18" spans="1:46" ht="19.5" customHeight="1">
      <c r="A18" s="264" t="s">
        <v>39</v>
      </c>
      <c r="B18" s="265"/>
      <c r="C18" s="230" t="s">
        <v>568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67"/>
      <c r="AC18" s="277">
        <v>0</v>
      </c>
      <c r="AD18" s="278"/>
      <c r="AE18" s="278"/>
      <c r="AF18" s="279"/>
      <c r="AG18" s="277">
        <v>0</v>
      </c>
      <c r="AH18" s="278"/>
      <c r="AI18" s="278"/>
      <c r="AJ18" s="279"/>
      <c r="AK18" s="277">
        <v>0</v>
      </c>
      <c r="AL18" s="278"/>
      <c r="AM18" s="278"/>
      <c r="AN18" s="279"/>
      <c r="AO18" s="131">
        <v>0</v>
      </c>
      <c r="AP18" s="131">
        <v>50</v>
      </c>
      <c r="AQ18" s="131">
        <v>0</v>
      </c>
      <c r="AR18" s="131">
        <v>0</v>
      </c>
      <c r="AS18" s="131">
        <v>0</v>
      </c>
      <c r="AT18" s="132">
        <f t="shared" si="0"/>
        <v>50</v>
      </c>
    </row>
    <row r="19" spans="1:46" ht="19.5" customHeight="1">
      <c r="A19" s="264" t="s">
        <v>42</v>
      </c>
      <c r="B19" s="265"/>
      <c r="C19" s="230" t="s">
        <v>569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67"/>
      <c r="AC19" s="277">
        <v>180</v>
      </c>
      <c r="AD19" s="278"/>
      <c r="AE19" s="278"/>
      <c r="AF19" s="279"/>
      <c r="AG19" s="277">
        <v>44</v>
      </c>
      <c r="AH19" s="278"/>
      <c r="AI19" s="278"/>
      <c r="AJ19" s="279"/>
      <c r="AK19" s="277">
        <v>741</v>
      </c>
      <c r="AL19" s="278"/>
      <c r="AM19" s="278"/>
      <c r="AN19" s="279"/>
      <c r="AO19" s="131">
        <v>0</v>
      </c>
      <c r="AP19" s="131">
        <v>0</v>
      </c>
      <c r="AQ19" s="131">
        <v>184</v>
      </c>
      <c r="AR19" s="131">
        <v>0</v>
      </c>
      <c r="AS19" s="131">
        <v>0</v>
      </c>
      <c r="AT19" s="132">
        <f t="shared" si="0"/>
        <v>1149</v>
      </c>
    </row>
    <row r="20" spans="1:46" ht="19.5" customHeight="1">
      <c r="A20" s="264" t="s">
        <v>45</v>
      </c>
      <c r="B20" s="265"/>
      <c r="C20" s="230" t="s">
        <v>570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67"/>
      <c r="AC20" s="277">
        <v>0</v>
      </c>
      <c r="AD20" s="278"/>
      <c r="AE20" s="278"/>
      <c r="AF20" s="279"/>
      <c r="AG20" s="277">
        <v>0</v>
      </c>
      <c r="AH20" s="278"/>
      <c r="AI20" s="278"/>
      <c r="AJ20" s="279"/>
      <c r="AK20" s="277">
        <v>0</v>
      </c>
      <c r="AL20" s="278"/>
      <c r="AM20" s="278"/>
      <c r="AN20" s="279"/>
      <c r="AO20" s="131">
        <v>0</v>
      </c>
      <c r="AP20" s="131">
        <v>100</v>
      </c>
      <c r="AQ20" s="131">
        <v>0</v>
      </c>
      <c r="AR20" s="131">
        <v>0</v>
      </c>
      <c r="AS20" s="131">
        <v>0</v>
      </c>
      <c r="AT20" s="132">
        <f t="shared" si="0"/>
        <v>100</v>
      </c>
    </row>
    <row r="21" spans="1:46" ht="29.25" customHeight="1">
      <c r="A21" s="264" t="s">
        <v>48</v>
      </c>
      <c r="B21" s="265"/>
      <c r="C21" s="230" t="s">
        <v>571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67"/>
      <c r="AC21" s="277">
        <v>0</v>
      </c>
      <c r="AD21" s="278"/>
      <c r="AE21" s="278"/>
      <c r="AF21" s="279"/>
      <c r="AG21" s="277">
        <v>0</v>
      </c>
      <c r="AH21" s="278"/>
      <c r="AI21" s="278"/>
      <c r="AJ21" s="279"/>
      <c r="AK21" s="277">
        <v>0</v>
      </c>
      <c r="AL21" s="278"/>
      <c r="AM21" s="278"/>
      <c r="AN21" s="279"/>
      <c r="AO21" s="131">
        <v>0</v>
      </c>
      <c r="AP21" s="131">
        <v>20</v>
      </c>
      <c r="AQ21" s="131">
        <v>0</v>
      </c>
      <c r="AR21" s="131">
        <v>0</v>
      </c>
      <c r="AS21" s="131">
        <v>0</v>
      </c>
      <c r="AT21" s="132">
        <f t="shared" si="0"/>
        <v>20</v>
      </c>
    </row>
    <row r="22" spans="1:46" ht="29.25" customHeight="1">
      <c r="A22" s="264" t="s">
        <v>51</v>
      </c>
      <c r="B22" s="265"/>
      <c r="C22" s="230" t="s">
        <v>572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67"/>
      <c r="AC22" s="277">
        <v>0</v>
      </c>
      <c r="AD22" s="278"/>
      <c r="AE22" s="278"/>
      <c r="AF22" s="279"/>
      <c r="AG22" s="277">
        <v>0</v>
      </c>
      <c r="AH22" s="278"/>
      <c r="AI22" s="278"/>
      <c r="AJ22" s="279"/>
      <c r="AK22" s="277">
        <v>0</v>
      </c>
      <c r="AL22" s="278"/>
      <c r="AM22" s="278"/>
      <c r="AN22" s="279"/>
      <c r="AO22" s="131">
        <v>0</v>
      </c>
      <c r="AP22" s="131">
        <v>398</v>
      </c>
      <c r="AQ22" s="131">
        <v>0</v>
      </c>
      <c r="AR22" s="131">
        <v>0</v>
      </c>
      <c r="AS22" s="131">
        <v>0</v>
      </c>
      <c r="AT22" s="132">
        <f t="shared" si="0"/>
        <v>398</v>
      </c>
    </row>
    <row r="23" spans="1:46" ht="29.25" customHeight="1">
      <c r="A23" s="264" t="s">
        <v>54</v>
      </c>
      <c r="B23" s="265"/>
      <c r="C23" s="230" t="s">
        <v>573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67"/>
      <c r="AC23" s="277">
        <v>0</v>
      </c>
      <c r="AD23" s="278"/>
      <c r="AE23" s="278"/>
      <c r="AF23" s="279"/>
      <c r="AG23" s="277">
        <v>0</v>
      </c>
      <c r="AH23" s="278"/>
      <c r="AI23" s="278"/>
      <c r="AJ23" s="279"/>
      <c r="AK23" s="277">
        <v>0</v>
      </c>
      <c r="AL23" s="278"/>
      <c r="AM23" s="278"/>
      <c r="AN23" s="279"/>
      <c r="AO23" s="131">
        <v>24</v>
      </c>
      <c r="AP23" s="131">
        <v>0</v>
      </c>
      <c r="AQ23" s="131">
        <v>0</v>
      </c>
      <c r="AR23" s="131">
        <v>0</v>
      </c>
      <c r="AS23" s="131">
        <v>0</v>
      </c>
      <c r="AT23" s="132">
        <f t="shared" si="0"/>
        <v>24</v>
      </c>
    </row>
    <row r="24" spans="1:46" ht="19.5" customHeight="1">
      <c r="A24" s="264" t="s">
        <v>57</v>
      </c>
      <c r="B24" s="265"/>
      <c r="C24" s="230" t="s">
        <v>574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67"/>
      <c r="AC24" s="277">
        <v>0</v>
      </c>
      <c r="AD24" s="278"/>
      <c r="AE24" s="278"/>
      <c r="AF24" s="279"/>
      <c r="AG24" s="277">
        <v>0</v>
      </c>
      <c r="AH24" s="278"/>
      <c r="AI24" s="278"/>
      <c r="AJ24" s="279"/>
      <c r="AK24" s="277">
        <v>0</v>
      </c>
      <c r="AL24" s="278"/>
      <c r="AM24" s="278"/>
      <c r="AN24" s="279"/>
      <c r="AO24" s="131">
        <v>480</v>
      </c>
      <c r="AP24" s="131">
        <v>0</v>
      </c>
      <c r="AQ24" s="131">
        <v>0</v>
      </c>
      <c r="AR24" s="131">
        <v>0</v>
      </c>
      <c r="AS24" s="131">
        <v>0</v>
      </c>
      <c r="AT24" s="132">
        <f t="shared" si="0"/>
        <v>480</v>
      </c>
    </row>
    <row r="25" spans="1:46" ht="19.5" customHeight="1">
      <c r="A25" s="264" t="s">
        <v>60</v>
      </c>
      <c r="B25" s="265"/>
      <c r="C25" s="228" t="s">
        <v>575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73"/>
      <c r="AC25" s="277">
        <v>0</v>
      </c>
      <c r="AD25" s="278"/>
      <c r="AE25" s="278"/>
      <c r="AF25" s="279"/>
      <c r="AG25" s="277">
        <v>0</v>
      </c>
      <c r="AH25" s="278"/>
      <c r="AI25" s="278"/>
      <c r="AJ25" s="279"/>
      <c r="AK25" s="277">
        <v>0</v>
      </c>
      <c r="AL25" s="278"/>
      <c r="AM25" s="278"/>
      <c r="AN25" s="279"/>
      <c r="AO25" s="131">
        <v>800</v>
      </c>
      <c r="AP25" s="131">
        <v>0</v>
      </c>
      <c r="AQ25" s="131">
        <v>0</v>
      </c>
      <c r="AR25" s="131">
        <v>0</v>
      </c>
      <c r="AS25" s="131">
        <v>0</v>
      </c>
      <c r="AT25" s="132">
        <f t="shared" si="0"/>
        <v>800</v>
      </c>
    </row>
    <row r="26" spans="1:46" ht="19.5" customHeight="1">
      <c r="A26" s="264" t="s">
        <v>63</v>
      </c>
      <c r="B26" s="265"/>
      <c r="C26" s="230" t="s">
        <v>576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67"/>
      <c r="AC26" s="277">
        <v>0</v>
      </c>
      <c r="AD26" s="278"/>
      <c r="AE26" s="278"/>
      <c r="AF26" s="279"/>
      <c r="AG26" s="277">
        <v>0</v>
      </c>
      <c r="AH26" s="278"/>
      <c r="AI26" s="278"/>
      <c r="AJ26" s="279"/>
      <c r="AK26" s="277">
        <v>0</v>
      </c>
      <c r="AL26" s="278"/>
      <c r="AM26" s="278"/>
      <c r="AN26" s="279"/>
      <c r="AO26" s="131">
        <v>1353</v>
      </c>
      <c r="AP26" s="131">
        <v>0</v>
      </c>
      <c r="AQ26" s="131">
        <v>0</v>
      </c>
      <c r="AR26" s="131">
        <v>0</v>
      </c>
      <c r="AS26" s="131">
        <v>0</v>
      </c>
      <c r="AT26" s="132">
        <f t="shared" si="0"/>
        <v>1353</v>
      </c>
    </row>
    <row r="27" spans="1:46" ht="19.5" customHeight="1">
      <c r="A27" s="264" t="s">
        <v>66</v>
      </c>
      <c r="B27" s="265"/>
      <c r="C27" s="230" t="s">
        <v>577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67"/>
      <c r="AC27" s="277">
        <v>0</v>
      </c>
      <c r="AD27" s="278"/>
      <c r="AE27" s="278"/>
      <c r="AF27" s="279"/>
      <c r="AG27" s="277">
        <v>0</v>
      </c>
      <c r="AH27" s="278"/>
      <c r="AI27" s="278"/>
      <c r="AJ27" s="279"/>
      <c r="AK27" s="277">
        <v>0</v>
      </c>
      <c r="AL27" s="278"/>
      <c r="AM27" s="278"/>
      <c r="AN27" s="279"/>
      <c r="AO27" s="131">
        <v>0</v>
      </c>
      <c r="AP27" s="131">
        <v>384</v>
      </c>
      <c r="AQ27" s="131">
        <v>0</v>
      </c>
      <c r="AR27" s="131">
        <v>0</v>
      </c>
      <c r="AS27" s="131">
        <v>0</v>
      </c>
      <c r="AT27" s="132">
        <f t="shared" si="0"/>
        <v>384</v>
      </c>
    </row>
    <row r="28" spans="1:46" s="6" customFormat="1" ht="19.5" customHeight="1">
      <c r="A28" s="264" t="s">
        <v>69</v>
      </c>
      <c r="B28" s="265"/>
      <c r="C28" s="228" t="s">
        <v>578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73"/>
      <c r="AC28" s="277">
        <v>2171</v>
      </c>
      <c r="AD28" s="278"/>
      <c r="AE28" s="278"/>
      <c r="AF28" s="279"/>
      <c r="AG28" s="277">
        <v>581</v>
      </c>
      <c r="AH28" s="278"/>
      <c r="AI28" s="278"/>
      <c r="AJ28" s="279"/>
      <c r="AK28" s="277">
        <v>716</v>
      </c>
      <c r="AL28" s="278"/>
      <c r="AM28" s="278"/>
      <c r="AN28" s="279"/>
      <c r="AO28" s="131">
        <v>0</v>
      </c>
      <c r="AP28" s="131">
        <v>0</v>
      </c>
      <c r="AQ28" s="131">
        <v>42</v>
      </c>
      <c r="AR28" s="131">
        <v>0</v>
      </c>
      <c r="AS28" s="131">
        <v>0</v>
      </c>
      <c r="AT28" s="132">
        <f t="shared" si="0"/>
        <v>3510</v>
      </c>
    </row>
    <row r="29" spans="1:46" ht="19.5" customHeight="1">
      <c r="A29" s="264" t="s">
        <v>72</v>
      </c>
      <c r="B29" s="265"/>
      <c r="C29" s="230" t="s">
        <v>579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67"/>
      <c r="AC29" s="277">
        <v>0</v>
      </c>
      <c r="AD29" s="278"/>
      <c r="AE29" s="278"/>
      <c r="AF29" s="279"/>
      <c r="AG29" s="277">
        <v>0</v>
      </c>
      <c r="AH29" s="278"/>
      <c r="AI29" s="278"/>
      <c r="AJ29" s="279"/>
      <c r="AK29" s="277">
        <v>643</v>
      </c>
      <c r="AL29" s="278"/>
      <c r="AM29" s="278"/>
      <c r="AN29" s="279"/>
      <c r="AO29" s="131">
        <v>2969</v>
      </c>
      <c r="AP29" s="131">
        <v>200</v>
      </c>
      <c r="AQ29" s="131">
        <v>0</v>
      </c>
      <c r="AR29" s="131">
        <v>0</v>
      </c>
      <c r="AS29" s="131">
        <v>0</v>
      </c>
      <c r="AT29" s="132">
        <f t="shared" si="0"/>
        <v>3812</v>
      </c>
    </row>
    <row r="30" spans="1:46" ht="19.5" customHeight="1">
      <c r="A30" s="264" t="s">
        <v>75</v>
      </c>
      <c r="B30" s="265"/>
      <c r="C30" s="230" t="s">
        <v>580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67"/>
      <c r="AC30" s="277">
        <v>0</v>
      </c>
      <c r="AD30" s="278"/>
      <c r="AE30" s="278"/>
      <c r="AF30" s="279"/>
      <c r="AG30" s="277">
        <v>0</v>
      </c>
      <c r="AH30" s="278"/>
      <c r="AI30" s="278"/>
      <c r="AJ30" s="279"/>
      <c r="AK30" s="277">
        <v>0</v>
      </c>
      <c r="AL30" s="278"/>
      <c r="AM30" s="278"/>
      <c r="AN30" s="279"/>
      <c r="AO30" s="131">
        <v>0</v>
      </c>
      <c r="AP30" s="131">
        <v>0</v>
      </c>
      <c r="AQ30" s="131">
        <v>0</v>
      </c>
      <c r="AR30" s="131">
        <v>0</v>
      </c>
      <c r="AS30" s="131">
        <v>652</v>
      </c>
      <c r="AT30" s="132">
        <f t="shared" si="0"/>
        <v>652</v>
      </c>
    </row>
    <row r="31" ht="12.75">
      <c r="AT31" s="133"/>
    </row>
  </sheetData>
  <sheetProtection/>
  <mergeCells count="130">
    <mergeCell ref="A4:AF4"/>
    <mergeCell ref="A5:AF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9:B9"/>
    <mergeCell ref="C9:AB9"/>
    <mergeCell ref="AC9:AF9"/>
    <mergeCell ref="AG9:AJ9"/>
    <mergeCell ref="AK9:AN9"/>
    <mergeCell ref="A8:B8"/>
    <mergeCell ref="C8:AB8"/>
    <mergeCell ref="AC8:AF8"/>
    <mergeCell ref="AG8:AJ8"/>
    <mergeCell ref="AK8:AN8"/>
    <mergeCell ref="A11:B11"/>
    <mergeCell ref="C11:AB11"/>
    <mergeCell ref="AC11:AF11"/>
    <mergeCell ref="AG11:AJ11"/>
    <mergeCell ref="AK11:AN11"/>
    <mergeCell ref="A10:B10"/>
    <mergeCell ref="C10:AB10"/>
    <mergeCell ref="AC10:AF10"/>
    <mergeCell ref="AG10:AJ10"/>
    <mergeCell ref="AK10:AN10"/>
    <mergeCell ref="A13:B13"/>
    <mergeCell ref="C13:AB13"/>
    <mergeCell ref="AC13:AF13"/>
    <mergeCell ref="AG13:AJ13"/>
    <mergeCell ref="AK13:AN13"/>
    <mergeCell ref="A12:B12"/>
    <mergeCell ref="C12:AB12"/>
    <mergeCell ref="AC12:AF12"/>
    <mergeCell ref="AG12:AJ12"/>
    <mergeCell ref="AK12:AN12"/>
    <mergeCell ref="A15:B15"/>
    <mergeCell ref="C15:AB15"/>
    <mergeCell ref="AC15:AF15"/>
    <mergeCell ref="AG15:AJ15"/>
    <mergeCell ref="AK15:AN15"/>
    <mergeCell ref="A14:B14"/>
    <mergeCell ref="C14:AB14"/>
    <mergeCell ref="AC14:AF14"/>
    <mergeCell ref="AG14:AJ14"/>
    <mergeCell ref="AK14:AN14"/>
    <mergeCell ref="A17:B17"/>
    <mergeCell ref="C17:AB17"/>
    <mergeCell ref="AC17:AF17"/>
    <mergeCell ref="AG17:AJ17"/>
    <mergeCell ref="AK17:AN17"/>
    <mergeCell ref="A16:B16"/>
    <mergeCell ref="C16:AB16"/>
    <mergeCell ref="AC16:AF16"/>
    <mergeCell ref="AG16:AJ16"/>
    <mergeCell ref="AK16:AN16"/>
    <mergeCell ref="A19:B19"/>
    <mergeCell ref="C19:AB19"/>
    <mergeCell ref="AC19:AF19"/>
    <mergeCell ref="AG19:AJ19"/>
    <mergeCell ref="AK19:AN19"/>
    <mergeCell ref="A18:B18"/>
    <mergeCell ref="C18:AB18"/>
    <mergeCell ref="AC18:AF18"/>
    <mergeCell ref="AG18:AJ18"/>
    <mergeCell ref="AK18:AN18"/>
    <mergeCell ref="A21:B21"/>
    <mergeCell ref="C21:AB21"/>
    <mergeCell ref="AC21:AF21"/>
    <mergeCell ref="AG21:AJ21"/>
    <mergeCell ref="AK21:AN21"/>
    <mergeCell ref="A20:B20"/>
    <mergeCell ref="C20:AB20"/>
    <mergeCell ref="AC20:AF20"/>
    <mergeCell ref="AG20:AJ20"/>
    <mergeCell ref="AK20:AN20"/>
    <mergeCell ref="A23:B23"/>
    <mergeCell ref="C23:AB23"/>
    <mergeCell ref="AC23:AF23"/>
    <mergeCell ref="AG23:AJ23"/>
    <mergeCell ref="AK23:AN23"/>
    <mergeCell ref="A22:B22"/>
    <mergeCell ref="C22:AB22"/>
    <mergeCell ref="AC22:AF22"/>
    <mergeCell ref="AG22:AJ22"/>
    <mergeCell ref="AK22:AN22"/>
    <mergeCell ref="A25:B25"/>
    <mergeCell ref="C25:AB25"/>
    <mergeCell ref="AC25:AF25"/>
    <mergeCell ref="AG25:AJ25"/>
    <mergeCell ref="AK25:AN25"/>
    <mergeCell ref="A24:B24"/>
    <mergeCell ref="C24:AB24"/>
    <mergeCell ref="AC24:AF24"/>
    <mergeCell ref="AG24:AJ24"/>
    <mergeCell ref="AK24:AN24"/>
    <mergeCell ref="A27:B27"/>
    <mergeCell ref="C27:AB27"/>
    <mergeCell ref="AC27:AF27"/>
    <mergeCell ref="AG27:AJ27"/>
    <mergeCell ref="AK27:AN27"/>
    <mergeCell ref="A26:B26"/>
    <mergeCell ref="C26:AB26"/>
    <mergeCell ref="AC26:AF26"/>
    <mergeCell ref="AG26:AJ26"/>
    <mergeCell ref="AK26:AN26"/>
    <mergeCell ref="AC29:AF29"/>
    <mergeCell ref="AG29:AJ29"/>
    <mergeCell ref="AK29:AN29"/>
    <mergeCell ref="A28:B28"/>
    <mergeCell ref="C28:AB28"/>
    <mergeCell ref="AC28:AF28"/>
    <mergeCell ref="AG28:AJ28"/>
    <mergeCell ref="AK28:AN28"/>
    <mergeCell ref="A1:AT1"/>
    <mergeCell ref="A2:AT2"/>
    <mergeCell ref="A3:AT3"/>
    <mergeCell ref="A30:B30"/>
    <mergeCell ref="C30:AB30"/>
    <mergeCell ref="AC30:AF30"/>
    <mergeCell ref="AG30:AJ30"/>
    <mergeCell ref="AK30:AN30"/>
    <mergeCell ref="A29:B29"/>
    <mergeCell ref="C29:AB2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&amp;R4. számú melléklet a 6/2016.(IV.26.) 
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22"/>
  <sheetViews>
    <sheetView view="pageBreakPreview" zoomScaleSheetLayoutView="100" zoomScalePageLayoutView="0" workbookViewId="0" topLeftCell="A1">
      <selection activeCell="AU16" sqref="AU16"/>
    </sheetView>
  </sheetViews>
  <sheetFormatPr defaultColWidth="9.140625" defaultRowHeight="15"/>
  <cols>
    <col min="1" max="31" width="2.7109375" style="1" customWidth="1"/>
    <col min="32" max="32" width="4.7109375" style="1" customWidth="1"/>
    <col min="33" max="35" width="2.7109375" style="1" customWidth="1"/>
    <col min="36" max="36" width="4.8515625" style="1" customWidth="1"/>
    <col min="37" max="40" width="2.7109375" style="1" customWidth="1"/>
    <col min="41" max="41" width="9.140625" style="1" customWidth="1"/>
    <col min="42" max="42" width="11.7109375" style="1" customWidth="1"/>
    <col min="43" max="43" width="13.28125" style="1" customWidth="1"/>
    <col min="44" max="44" width="11.140625" style="1" customWidth="1"/>
    <col min="45" max="16384" width="9.140625" style="1" customWidth="1"/>
  </cols>
  <sheetData>
    <row r="1" spans="1:45" ht="31.5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ht="31.5" customHeight="1">
      <c r="A2" s="244" t="s">
        <v>448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</row>
    <row r="3" spans="1:45" ht="25.5" customHeight="1">
      <c r="A3" s="247" t="s">
        <v>766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</row>
    <row r="4" spans="1:32" ht="19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</row>
    <row r="5" spans="1:44" ht="15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R5" s="1" t="s">
        <v>1</v>
      </c>
    </row>
    <row r="6" spans="1:45" ht="68.25" customHeight="1">
      <c r="A6" s="245" t="s">
        <v>2</v>
      </c>
      <c r="B6" s="199"/>
      <c r="C6" s="246" t="s">
        <v>549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81" t="s">
        <v>767</v>
      </c>
      <c r="AD6" s="282"/>
      <c r="AE6" s="282"/>
      <c r="AF6" s="283"/>
      <c r="AG6" s="281" t="s">
        <v>768</v>
      </c>
      <c r="AH6" s="282"/>
      <c r="AI6" s="282"/>
      <c r="AJ6" s="283"/>
      <c r="AK6" s="281" t="s">
        <v>405</v>
      </c>
      <c r="AL6" s="282"/>
      <c r="AM6" s="282"/>
      <c r="AN6" s="283"/>
      <c r="AO6" s="130" t="s">
        <v>769</v>
      </c>
      <c r="AP6" s="130" t="s">
        <v>770</v>
      </c>
      <c r="AQ6" s="130" t="s">
        <v>771</v>
      </c>
      <c r="AR6" s="130" t="s">
        <v>772</v>
      </c>
      <c r="AS6" s="130" t="s">
        <v>556</v>
      </c>
    </row>
    <row r="7" spans="1:45" s="3" customFormat="1" ht="19.5" customHeight="1">
      <c r="A7" s="264" t="s">
        <v>6</v>
      </c>
      <c r="B7" s="265"/>
      <c r="C7" s="236" t="s">
        <v>557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75"/>
      <c r="AC7" s="277">
        <v>0</v>
      </c>
      <c r="AD7" s="278"/>
      <c r="AE7" s="278"/>
      <c r="AF7" s="279"/>
      <c r="AG7" s="277">
        <v>0</v>
      </c>
      <c r="AH7" s="278"/>
      <c r="AI7" s="278"/>
      <c r="AJ7" s="279"/>
      <c r="AK7" s="277">
        <v>0</v>
      </c>
      <c r="AL7" s="278"/>
      <c r="AM7" s="278"/>
      <c r="AN7" s="279"/>
      <c r="AO7" s="131">
        <v>163</v>
      </c>
      <c r="AP7" s="131">
        <v>0</v>
      </c>
      <c r="AQ7" s="131">
        <v>0</v>
      </c>
      <c r="AR7" s="131">
        <v>0</v>
      </c>
      <c r="AS7" s="132">
        <f>SUM(AC7:AR7)</f>
        <v>163</v>
      </c>
    </row>
    <row r="8" spans="1:45" s="3" customFormat="1" ht="19.5" customHeight="1">
      <c r="A8" s="264" t="s">
        <v>9</v>
      </c>
      <c r="B8" s="265"/>
      <c r="C8" s="230" t="s">
        <v>558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67"/>
      <c r="AC8" s="277">
        <v>0</v>
      </c>
      <c r="AD8" s="278"/>
      <c r="AE8" s="278"/>
      <c r="AF8" s="279"/>
      <c r="AG8" s="277">
        <v>0</v>
      </c>
      <c r="AH8" s="278"/>
      <c r="AI8" s="278"/>
      <c r="AJ8" s="279"/>
      <c r="AK8" s="277"/>
      <c r="AL8" s="278"/>
      <c r="AM8" s="278"/>
      <c r="AN8" s="279"/>
      <c r="AO8" s="131">
        <v>20</v>
      </c>
      <c r="AP8" s="131">
        <v>0</v>
      </c>
      <c r="AQ8" s="131">
        <v>0</v>
      </c>
      <c r="AR8" s="131">
        <v>0</v>
      </c>
      <c r="AS8" s="132">
        <f aca="true" t="shared" si="0" ref="AS8:AS21">SUM(AC8:AR8)</f>
        <v>20</v>
      </c>
    </row>
    <row r="9" spans="1:45" s="3" customFormat="1" ht="30.75" customHeight="1">
      <c r="A9" s="264" t="s">
        <v>12</v>
      </c>
      <c r="B9" s="265"/>
      <c r="C9" s="230" t="s">
        <v>773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67"/>
      <c r="AC9" s="277">
        <v>0</v>
      </c>
      <c r="AD9" s="278"/>
      <c r="AE9" s="278"/>
      <c r="AF9" s="279"/>
      <c r="AG9" s="277">
        <v>0</v>
      </c>
      <c r="AH9" s="278"/>
      <c r="AI9" s="278"/>
      <c r="AJ9" s="279"/>
      <c r="AK9" s="277">
        <v>0</v>
      </c>
      <c r="AL9" s="278"/>
      <c r="AM9" s="278"/>
      <c r="AN9" s="279"/>
      <c r="AO9" s="131">
        <v>287</v>
      </c>
      <c r="AP9" s="131">
        <v>0</v>
      </c>
      <c r="AQ9" s="131">
        <v>0</v>
      </c>
      <c r="AR9" s="131">
        <v>0</v>
      </c>
      <c r="AS9" s="132">
        <f t="shared" si="0"/>
        <v>287</v>
      </c>
    </row>
    <row r="10" spans="1:45" ht="19.5" customHeight="1">
      <c r="A10" s="264" t="s">
        <v>15</v>
      </c>
      <c r="B10" s="265"/>
      <c r="C10" s="230" t="s">
        <v>774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67"/>
      <c r="AC10" s="277">
        <v>20007</v>
      </c>
      <c r="AD10" s="278"/>
      <c r="AE10" s="278"/>
      <c r="AF10" s="279"/>
      <c r="AG10" s="277">
        <v>0</v>
      </c>
      <c r="AH10" s="278"/>
      <c r="AI10" s="278"/>
      <c r="AJ10" s="279"/>
      <c r="AK10" s="277">
        <v>0</v>
      </c>
      <c r="AL10" s="278"/>
      <c r="AM10" s="278"/>
      <c r="AN10" s="279"/>
      <c r="AO10" s="131">
        <v>0</v>
      </c>
      <c r="AP10" s="131">
        <v>0</v>
      </c>
      <c r="AQ10" s="131">
        <v>0</v>
      </c>
      <c r="AR10" s="131">
        <v>0</v>
      </c>
      <c r="AS10" s="132">
        <f t="shared" si="0"/>
        <v>20007</v>
      </c>
    </row>
    <row r="11" spans="1:45" s="2" customFormat="1" ht="19.5" customHeight="1">
      <c r="A11" s="264" t="s">
        <v>18</v>
      </c>
      <c r="B11" s="265"/>
      <c r="C11" s="230" t="s">
        <v>775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67"/>
      <c r="AC11" s="280">
        <v>0</v>
      </c>
      <c r="AD11" s="280"/>
      <c r="AE11" s="280"/>
      <c r="AF11" s="280"/>
      <c r="AG11" s="280">
        <v>0</v>
      </c>
      <c r="AH11" s="280"/>
      <c r="AI11" s="280"/>
      <c r="AJ11" s="280"/>
      <c r="AK11" s="280">
        <v>0</v>
      </c>
      <c r="AL11" s="280"/>
      <c r="AM11" s="280"/>
      <c r="AN11" s="280"/>
      <c r="AO11" s="131">
        <v>0</v>
      </c>
      <c r="AP11" s="131">
        <v>0</v>
      </c>
      <c r="AQ11" s="131">
        <v>0</v>
      </c>
      <c r="AR11" s="131">
        <v>772</v>
      </c>
      <c r="AS11" s="132">
        <f t="shared" si="0"/>
        <v>772</v>
      </c>
    </row>
    <row r="12" spans="1:45" s="2" customFormat="1" ht="19.5" customHeight="1">
      <c r="A12" s="264" t="s">
        <v>21</v>
      </c>
      <c r="B12" s="265"/>
      <c r="C12" s="230" t="s">
        <v>776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67"/>
      <c r="AC12" s="280">
        <v>0</v>
      </c>
      <c r="AD12" s="280"/>
      <c r="AE12" s="280"/>
      <c r="AF12" s="280"/>
      <c r="AG12" s="280">
        <v>0</v>
      </c>
      <c r="AH12" s="280"/>
      <c r="AI12" s="280"/>
      <c r="AJ12" s="280"/>
      <c r="AK12" s="280">
        <v>0</v>
      </c>
      <c r="AL12" s="280"/>
      <c r="AM12" s="280"/>
      <c r="AN12" s="280"/>
      <c r="AO12" s="131">
        <v>0</v>
      </c>
      <c r="AP12" s="131">
        <v>0</v>
      </c>
      <c r="AQ12" s="131">
        <v>0</v>
      </c>
      <c r="AR12" s="131">
        <v>7799</v>
      </c>
      <c r="AS12" s="132">
        <f t="shared" si="0"/>
        <v>7799</v>
      </c>
    </row>
    <row r="13" spans="1:45" ht="19.5" customHeight="1">
      <c r="A13" s="264" t="s">
        <v>24</v>
      </c>
      <c r="B13" s="265"/>
      <c r="C13" s="230" t="s">
        <v>560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67"/>
      <c r="AC13" s="277">
        <v>0</v>
      </c>
      <c r="AD13" s="278"/>
      <c r="AE13" s="278"/>
      <c r="AF13" s="279"/>
      <c r="AG13" s="277">
        <v>7177</v>
      </c>
      <c r="AH13" s="278"/>
      <c r="AI13" s="278"/>
      <c r="AJ13" s="279"/>
      <c r="AK13" s="277">
        <v>0</v>
      </c>
      <c r="AL13" s="278"/>
      <c r="AM13" s="278"/>
      <c r="AN13" s="279"/>
      <c r="AO13" s="131">
        <v>0</v>
      </c>
      <c r="AP13" s="131">
        <v>0</v>
      </c>
      <c r="AQ13" s="131">
        <v>0</v>
      </c>
      <c r="AR13" s="131">
        <v>0</v>
      </c>
      <c r="AS13" s="132">
        <f t="shared" si="0"/>
        <v>7177</v>
      </c>
    </row>
    <row r="14" spans="1:45" ht="19.5" customHeight="1">
      <c r="A14" s="264" t="s">
        <v>27</v>
      </c>
      <c r="B14" s="265"/>
      <c r="C14" s="230" t="s">
        <v>561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67"/>
      <c r="AC14" s="277">
        <v>0</v>
      </c>
      <c r="AD14" s="278"/>
      <c r="AE14" s="278"/>
      <c r="AF14" s="279"/>
      <c r="AG14" s="277">
        <v>38683</v>
      </c>
      <c r="AH14" s="278"/>
      <c r="AI14" s="278"/>
      <c r="AJ14" s="279"/>
      <c r="AK14" s="277">
        <v>0</v>
      </c>
      <c r="AL14" s="278"/>
      <c r="AM14" s="278"/>
      <c r="AN14" s="279"/>
      <c r="AO14" s="131">
        <v>511</v>
      </c>
      <c r="AP14" s="131">
        <v>0</v>
      </c>
      <c r="AQ14" s="131">
        <v>0</v>
      </c>
      <c r="AR14" s="131"/>
      <c r="AS14" s="132">
        <f t="shared" si="0"/>
        <v>39194</v>
      </c>
    </row>
    <row r="15" spans="1:45" ht="29.25" customHeight="1">
      <c r="A15" s="264" t="s">
        <v>30</v>
      </c>
      <c r="B15" s="265"/>
      <c r="C15" s="230" t="s">
        <v>777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67"/>
      <c r="AC15" s="277">
        <v>0</v>
      </c>
      <c r="AD15" s="278"/>
      <c r="AE15" s="278"/>
      <c r="AF15" s="279"/>
      <c r="AG15" s="277">
        <v>0</v>
      </c>
      <c r="AH15" s="278"/>
      <c r="AI15" s="278"/>
      <c r="AJ15" s="279"/>
      <c r="AK15" s="277">
        <v>0</v>
      </c>
      <c r="AL15" s="278"/>
      <c r="AM15" s="278"/>
      <c r="AN15" s="279"/>
      <c r="AO15" s="131">
        <v>193</v>
      </c>
      <c r="AP15" s="131">
        <v>0</v>
      </c>
      <c r="AQ15" s="131">
        <v>0</v>
      </c>
      <c r="AR15" s="131">
        <v>0</v>
      </c>
      <c r="AS15" s="132">
        <f t="shared" si="0"/>
        <v>193</v>
      </c>
    </row>
    <row r="16" spans="1:45" ht="29.25" customHeight="1">
      <c r="A16" s="264" t="s">
        <v>33</v>
      </c>
      <c r="B16" s="265"/>
      <c r="C16" s="230" t="s">
        <v>778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67"/>
      <c r="AC16" s="277">
        <v>0</v>
      </c>
      <c r="AD16" s="278"/>
      <c r="AE16" s="278"/>
      <c r="AF16" s="279"/>
      <c r="AG16" s="277">
        <v>0</v>
      </c>
      <c r="AH16" s="278"/>
      <c r="AI16" s="278"/>
      <c r="AJ16" s="279"/>
      <c r="AK16" s="277">
        <v>0</v>
      </c>
      <c r="AL16" s="278"/>
      <c r="AM16" s="278"/>
      <c r="AN16" s="279"/>
      <c r="AO16" s="131">
        <v>0</v>
      </c>
      <c r="AP16" s="131">
        <v>0</v>
      </c>
      <c r="AQ16" s="131">
        <v>186</v>
      </c>
      <c r="AR16" s="131">
        <v>0</v>
      </c>
      <c r="AS16" s="132">
        <f t="shared" si="0"/>
        <v>186</v>
      </c>
    </row>
    <row r="17" spans="1:45" ht="29.25" customHeight="1">
      <c r="A17" s="264" t="s">
        <v>36</v>
      </c>
      <c r="B17" s="265"/>
      <c r="C17" s="230" t="s">
        <v>779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67"/>
      <c r="AC17" s="277">
        <v>0</v>
      </c>
      <c r="AD17" s="278"/>
      <c r="AE17" s="278"/>
      <c r="AF17" s="279"/>
      <c r="AG17" s="277">
        <v>0</v>
      </c>
      <c r="AH17" s="278"/>
      <c r="AI17" s="278"/>
      <c r="AJ17" s="279"/>
      <c r="AK17" s="277">
        <v>0</v>
      </c>
      <c r="AL17" s="278"/>
      <c r="AM17" s="278"/>
      <c r="AN17" s="279"/>
      <c r="AO17" s="131">
        <v>498</v>
      </c>
      <c r="AP17" s="131">
        <v>0</v>
      </c>
      <c r="AQ17" s="131">
        <v>0</v>
      </c>
      <c r="AR17" s="131">
        <v>0</v>
      </c>
      <c r="AS17" s="132">
        <f t="shared" si="0"/>
        <v>498</v>
      </c>
    </row>
    <row r="18" spans="1:45" ht="19.5" customHeight="1">
      <c r="A18" s="264" t="s">
        <v>39</v>
      </c>
      <c r="B18" s="265"/>
      <c r="C18" s="230" t="s">
        <v>574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67"/>
      <c r="AC18" s="277">
        <v>0</v>
      </c>
      <c r="AD18" s="278"/>
      <c r="AE18" s="278"/>
      <c r="AF18" s="279"/>
      <c r="AG18" s="277">
        <v>470</v>
      </c>
      <c r="AH18" s="278"/>
      <c r="AI18" s="278"/>
      <c r="AJ18" s="279"/>
      <c r="AK18" s="277">
        <v>0</v>
      </c>
      <c r="AL18" s="278"/>
      <c r="AM18" s="278"/>
      <c r="AN18" s="279"/>
      <c r="AO18" s="131">
        <v>0</v>
      </c>
      <c r="AP18" s="131">
        <v>0</v>
      </c>
      <c r="AQ18" s="131">
        <v>0</v>
      </c>
      <c r="AR18" s="131">
        <v>0</v>
      </c>
      <c r="AS18" s="132">
        <f t="shared" si="0"/>
        <v>470</v>
      </c>
    </row>
    <row r="19" spans="1:45" ht="19.5" customHeight="1">
      <c r="A19" s="264" t="s">
        <v>42</v>
      </c>
      <c r="B19" s="265"/>
      <c r="C19" s="230" t="s">
        <v>579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67"/>
      <c r="AC19" s="277">
        <v>0</v>
      </c>
      <c r="AD19" s="278"/>
      <c r="AE19" s="278"/>
      <c r="AF19" s="279"/>
      <c r="AG19" s="277">
        <v>0</v>
      </c>
      <c r="AH19" s="278"/>
      <c r="AI19" s="278"/>
      <c r="AJ19" s="279"/>
      <c r="AK19" s="277">
        <v>0</v>
      </c>
      <c r="AL19" s="278"/>
      <c r="AM19" s="278"/>
      <c r="AN19" s="279"/>
      <c r="AO19" s="131">
        <v>0</v>
      </c>
      <c r="AP19" s="131">
        <v>83</v>
      </c>
      <c r="AQ19" s="131">
        <v>0</v>
      </c>
      <c r="AR19" s="131">
        <v>0</v>
      </c>
      <c r="AS19" s="132">
        <f t="shared" si="0"/>
        <v>83</v>
      </c>
    </row>
    <row r="20" spans="1:45" ht="19.5" customHeight="1">
      <c r="A20" s="264" t="s">
        <v>45</v>
      </c>
      <c r="B20" s="265"/>
      <c r="C20" s="230" t="s">
        <v>780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67"/>
      <c r="AC20" s="277">
        <v>0</v>
      </c>
      <c r="AD20" s="278"/>
      <c r="AE20" s="278"/>
      <c r="AF20" s="279"/>
      <c r="AG20" s="277">
        <v>0</v>
      </c>
      <c r="AH20" s="278"/>
      <c r="AI20" s="278"/>
      <c r="AJ20" s="279"/>
      <c r="AK20" s="277">
        <v>2548</v>
      </c>
      <c r="AL20" s="278"/>
      <c r="AM20" s="278"/>
      <c r="AN20" s="279"/>
      <c r="AO20" s="131">
        <v>32</v>
      </c>
      <c r="AP20" s="131">
        <v>0</v>
      </c>
      <c r="AQ20" s="131">
        <v>0</v>
      </c>
      <c r="AR20" s="131">
        <v>0</v>
      </c>
      <c r="AS20" s="132">
        <f t="shared" si="0"/>
        <v>2580</v>
      </c>
    </row>
    <row r="21" spans="1:45" ht="29.25" customHeight="1">
      <c r="A21" s="264" t="s">
        <v>48</v>
      </c>
      <c r="B21" s="265"/>
      <c r="C21" s="230" t="s">
        <v>580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67"/>
      <c r="AC21" s="277">
        <v>0</v>
      </c>
      <c r="AD21" s="278"/>
      <c r="AE21" s="278"/>
      <c r="AF21" s="279"/>
      <c r="AG21" s="277">
        <v>0</v>
      </c>
      <c r="AH21" s="278"/>
      <c r="AI21" s="278"/>
      <c r="AJ21" s="279"/>
      <c r="AK21" s="277">
        <v>0</v>
      </c>
      <c r="AL21" s="278"/>
      <c r="AM21" s="278"/>
      <c r="AN21" s="279"/>
      <c r="AO21" s="131">
        <v>0</v>
      </c>
      <c r="AP21" s="131">
        <v>0</v>
      </c>
      <c r="AQ21" s="131">
        <v>0</v>
      </c>
      <c r="AR21" s="131">
        <v>652</v>
      </c>
      <c r="AS21" s="132">
        <f t="shared" si="0"/>
        <v>652</v>
      </c>
    </row>
    <row r="22" ht="12.75">
      <c r="AS22" s="133"/>
    </row>
  </sheetData>
  <sheetProtection/>
  <mergeCells count="85">
    <mergeCell ref="A6:B6"/>
    <mergeCell ref="C6:AB6"/>
    <mergeCell ref="AC6:AF6"/>
    <mergeCell ref="AG6:AJ6"/>
    <mergeCell ref="AK6:AN6"/>
    <mergeCell ref="A8:B8"/>
    <mergeCell ref="C8:AB8"/>
    <mergeCell ref="AC8:AF8"/>
    <mergeCell ref="AG8:AJ8"/>
    <mergeCell ref="AK8:AN8"/>
    <mergeCell ref="A1:AS1"/>
    <mergeCell ref="A2:AS2"/>
    <mergeCell ref="A3:AS3"/>
    <mergeCell ref="A4:AF4"/>
    <mergeCell ref="A5:AF5"/>
    <mergeCell ref="A10:B10"/>
    <mergeCell ref="C10:AB10"/>
    <mergeCell ref="AC10:AF10"/>
    <mergeCell ref="AG10:AJ10"/>
    <mergeCell ref="AK10:AN10"/>
    <mergeCell ref="A7:B7"/>
    <mergeCell ref="C7:AB7"/>
    <mergeCell ref="AC7:AF7"/>
    <mergeCell ref="AG7:AJ7"/>
    <mergeCell ref="AK7:AN7"/>
    <mergeCell ref="A12:B12"/>
    <mergeCell ref="C12:AB12"/>
    <mergeCell ref="AC12:AF12"/>
    <mergeCell ref="AG12:AJ12"/>
    <mergeCell ref="AK12:AN12"/>
    <mergeCell ref="A9:B9"/>
    <mergeCell ref="C9:AB9"/>
    <mergeCell ref="AC9:AF9"/>
    <mergeCell ref="AG9:AJ9"/>
    <mergeCell ref="AK9:AN9"/>
    <mergeCell ref="A14:B14"/>
    <mergeCell ref="C14:AB14"/>
    <mergeCell ref="AC14:AF14"/>
    <mergeCell ref="AG14:AJ14"/>
    <mergeCell ref="AK14:AN14"/>
    <mergeCell ref="A11:B11"/>
    <mergeCell ref="C11:AB11"/>
    <mergeCell ref="AC11:AF11"/>
    <mergeCell ref="AG11:AJ11"/>
    <mergeCell ref="AK11:AN11"/>
    <mergeCell ref="A16:B16"/>
    <mergeCell ref="C16:AB16"/>
    <mergeCell ref="AC16:AF16"/>
    <mergeCell ref="AG16:AJ16"/>
    <mergeCell ref="AK16:AN16"/>
    <mergeCell ref="A13:B13"/>
    <mergeCell ref="C13:AB13"/>
    <mergeCell ref="AC13:AF13"/>
    <mergeCell ref="AG13:AJ13"/>
    <mergeCell ref="AK13:AN13"/>
    <mergeCell ref="A18:B18"/>
    <mergeCell ref="C18:AB18"/>
    <mergeCell ref="AC18:AF18"/>
    <mergeCell ref="AG18:AJ18"/>
    <mergeCell ref="AK18:AN18"/>
    <mergeCell ref="A15:B15"/>
    <mergeCell ref="C15:AB15"/>
    <mergeCell ref="AC15:AF15"/>
    <mergeCell ref="AG15:AJ15"/>
    <mergeCell ref="AK15:AN15"/>
    <mergeCell ref="A20:B20"/>
    <mergeCell ref="C20:AB20"/>
    <mergeCell ref="AC20:AF20"/>
    <mergeCell ref="AG20:AJ20"/>
    <mergeCell ref="AK20:AN20"/>
    <mergeCell ref="A17:B17"/>
    <mergeCell ref="C17:AB17"/>
    <mergeCell ref="AC17:AF17"/>
    <mergeCell ref="AG17:AJ17"/>
    <mergeCell ref="AK17:AN17"/>
    <mergeCell ref="A21:B21"/>
    <mergeCell ref="C21:AB21"/>
    <mergeCell ref="AC21:AF21"/>
    <mergeCell ref="AG21:AJ21"/>
    <mergeCell ref="AK21:AN21"/>
    <mergeCell ref="A19:B19"/>
    <mergeCell ref="C19:AB19"/>
    <mergeCell ref="AC19:AF19"/>
    <mergeCell ref="AG19:AJ19"/>
    <mergeCell ref="AK19:AN1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&amp;R5. számú melléklet a 6/2016.(IV.26.) 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8.7109375" style="16" customWidth="1"/>
    <col min="2" max="2" width="14.140625" style="16" customWidth="1"/>
    <col min="3" max="16384" width="9.140625" style="16" customWidth="1"/>
  </cols>
  <sheetData>
    <row r="1" spans="1:2" ht="12.75">
      <c r="A1" s="250"/>
      <c r="B1" s="251"/>
    </row>
    <row r="2" spans="1:8" ht="33.75" customHeight="1">
      <c r="A2" s="156" t="s">
        <v>426</v>
      </c>
      <c r="B2" s="156"/>
      <c r="C2" s="14"/>
      <c r="D2" s="14"/>
      <c r="E2" s="14"/>
      <c r="F2" s="14"/>
      <c r="G2" s="14"/>
      <c r="H2" s="14"/>
    </row>
    <row r="3" spans="1:8" s="20" customFormat="1" ht="22.5">
      <c r="A3" s="244" t="s">
        <v>448</v>
      </c>
      <c r="B3" s="244"/>
      <c r="C3" s="15"/>
      <c r="D3" s="15"/>
      <c r="E3" s="15"/>
      <c r="F3" s="15"/>
      <c r="G3" s="15"/>
      <c r="H3" s="15"/>
    </row>
    <row r="4" spans="1:2" s="33" customFormat="1" ht="31.5" customHeight="1">
      <c r="A4" s="252" t="s">
        <v>581</v>
      </c>
      <c r="B4" s="252"/>
    </row>
    <row r="5" spans="1:2" s="33" customFormat="1" ht="31.5" customHeight="1">
      <c r="A5" s="252" t="s">
        <v>582</v>
      </c>
      <c r="B5" s="252"/>
    </row>
    <row r="6" spans="1:2" s="33" customFormat="1" ht="31.5" customHeight="1">
      <c r="A6" s="46"/>
      <c r="B6" s="46"/>
    </row>
    <row r="7" spans="1:2" s="33" customFormat="1" ht="15.75">
      <c r="A7" s="34"/>
      <c r="B7" s="35" t="s">
        <v>585</v>
      </c>
    </row>
    <row r="8" spans="1:2" s="33" customFormat="1" ht="43.5" customHeight="1">
      <c r="A8" s="36" t="s">
        <v>583</v>
      </c>
      <c r="B8" s="42" t="s">
        <v>584</v>
      </c>
    </row>
    <row r="9" spans="1:2" s="33" customFormat="1" ht="23.25" customHeight="1">
      <c r="A9" s="37" t="s">
        <v>586</v>
      </c>
      <c r="B9" s="43">
        <v>70858</v>
      </c>
    </row>
    <row r="10" spans="1:2" s="33" customFormat="1" ht="23.25" customHeight="1">
      <c r="A10" s="37" t="s">
        <v>587</v>
      </c>
      <c r="B10" s="43">
        <v>69037</v>
      </c>
    </row>
    <row r="11" spans="1:2" s="33" customFormat="1" ht="23.25" customHeight="1">
      <c r="A11" s="39" t="s">
        <v>588</v>
      </c>
      <c r="B11" s="44">
        <v>1821</v>
      </c>
    </row>
    <row r="12" spans="1:2" s="33" customFormat="1" ht="23.25" customHeight="1">
      <c r="A12" s="37" t="s">
        <v>589</v>
      </c>
      <c r="B12" s="43">
        <v>9223</v>
      </c>
    </row>
    <row r="13" spans="1:2" s="33" customFormat="1" ht="23.25" customHeight="1">
      <c r="A13" s="37" t="s">
        <v>590</v>
      </c>
      <c r="B13" s="43">
        <v>1296</v>
      </c>
    </row>
    <row r="14" spans="1:2" s="33" customFormat="1" ht="23.25" customHeight="1">
      <c r="A14" s="45" t="s">
        <v>591</v>
      </c>
      <c r="B14" s="44">
        <v>7927</v>
      </c>
    </row>
    <row r="15" spans="1:2" s="33" customFormat="1" ht="23.25" customHeight="1">
      <c r="A15" s="45" t="s">
        <v>592</v>
      </c>
      <c r="B15" s="44">
        <v>9748</v>
      </c>
    </row>
    <row r="16" spans="1:2" s="33" customFormat="1" ht="23.25" customHeight="1">
      <c r="A16" s="45" t="s">
        <v>593</v>
      </c>
      <c r="B16" s="44">
        <v>9748</v>
      </c>
    </row>
    <row r="17" spans="1:2" s="33" customFormat="1" ht="15.75">
      <c r="A17" s="40"/>
      <c r="B17" s="41"/>
    </row>
    <row r="18" spans="1:2" s="33" customFormat="1" ht="15.75">
      <c r="A18" s="32"/>
      <c r="B18" s="32"/>
    </row>
    <row r="19" spans="1:2" s="33" customFormat="1" ht="15.75">
      <c r="A19" s="32"/>
      <c r="B19" s="32"/>
    </row>
    <row r="20" spans="1:2" s="33" customFormat="1" ht="15.75">
      <c r="A20" s="40"/>
      <c r="B20" s="41"/>
    </row>
    <row r="21" spans="1:2" s="33" customFormat="1" ht="15.75">
      <c r="A21" s="40"/>
      <c r="B21" s="41"/>
    </row>
    <row r="22" spans="1:2" s="33" customFormat="1" ht="15.75">
      <c r="A22" s="31"/>
      <c r="B22" s="31"/>
    </row>
    <row r="23" spans="1:2" s="33" customFormat="1" ht="15.75">
      <c r="A23" s="31"/>
      <c r="B23" s="31"/>
    </row>
    <row r="24" spans="1:2" ht="15.75">
      <c r="A24" s="21"/>
      <c r="B24" s="21"/>
    </row>
    <row r="25" spans="1:2" ht="15.75">
      <c r="A25" s="21"/>
      <c r="B25" s="21"/>
    </row>
    <row r="26" spans="1:2" ht="15.75">
      <c r="A26" s="21"/>
      <c r="B26" s="21"/>
    </row>
    <row r="27" spans="1:2" ht="15.75">
      <c r="A27" s="21"/>
      <c r="B27" s="21"/>
    </row>
    <row r="45" ht="18">
      <c r="B45" s="17"/>
    </row>
    <row r="48" ht="18">
      <c r="B48" s="18"/>
    </row>
    <row r="49" ht="15.75">
      <c r="B49" s="23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4.25">
      <c r="B59" s="24"/>
    </row>
    <row r="60" ht="14.25">
      <c r="B60" s="24"/>
    </row>
    <row r="61" ht="14.25">
      <c r="B61" s="24"/>
    </row>
    <row r="62" ht="14.25">
      <c r="B62" s="24"/>
    </row>
    <row r="63" ht="15.75">
      <c r="B63" s="22"/>
    </row>
  </sheetData>
  <sheetProtection/>
  <mergeCells count="5">
    <mergeCell ref="A5:B5"/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&amp;R6. számú melléklet a 6/2016.(IV.26.) 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C22" sqref="C22"/>
    </sheetView>
  </sheetViews>
  <sheetFormatPr defaultColWidth="8.00390625" defaultRowHeight="15"/>
  <cols>
    <col min="1" max="1" width="5.00390625" style="87" customWidth="1"/>
    <col min="2" max="2" width="47.00390625" style="62" customWidth="1"/>
    <col min="3" max="4" width="15.140625" style="62" customWidth="1"/>
    <col min="5" max="16384" width="8.00390625" style="62" customWidth="1"/>
  </cols>
  <sheetData>
    <row r="1" spans="1:4" ht="27" customHeight="1">
      <c r="A1" s="284" t="s">
        <v>470</v>
      </c>
      <c r="B1" s="284"/>
      <c r="C1" s="284"/>
      <c r="D1" s="284"/>
    </row>
    <row r="2" spans="1:4" ht="29.25" customHeight="1">
      <c r="A2" s="284" t="s">
        <v>594</v>
      </c>
      <c r="B2" s="284"/>
      <c r="C2" s="284"/>
      <c r="D2" s="284"/>
    </row>
    <row r="3" spans="1:4" ht="28.5" customHeight="1">
      <c r="A3" s="285" t="s">
        <v>471</v>
      </c>
      <c r="B3" s="285"/>
      <c r="C3" s="285"/>
      <c r="D3" s="285"/>
    </row>
    <row r="4" spans="1:4" s="64" customFormat="1" ht="15.75" thickBot="1">
      <c r="A4" s="63"/>
      <c r="D4" s="65" t="s">
        <v>472</v>
      </c>
    </row>
    <row r="5" spans="1:4" s="69" customFormat="1" ht="48" customHeight="1" thickBot="1">
      <c r="A5" s="66" t="s">
        <v>473</v>
      </c>
      <c r="B5" s="67" t="s">
        <v>474</v>
      </c>
      <c r="C5" s="67" t="s">
        <v>475</v>
      </c>
      <c r="D5" s="68" t="s">
        <v>476</v>
      </c>
    </row>
    <row r="6" spans="1:4" s="69" customFormat="1" ht="13.5" customHeight="1" thickBot="1">
      <c r="A6" s="70">
        <v>1</v>
      </c>
      <c r="B6" s="71">
        <v>2</v>
      </c>
      <c r="C6" s="71">
        <v>3</v>
      </c>
      <c r="D6" s="72">
        <v>4</v>
      </c>
    </row>
    <row r="7" spans="1:4" ht="18" customHeight="1">
      <c r="A7" s="73" t="s">
        <v>477</v>
      </c>
      <c r="B7" s="74" t="s">
        <v>478</v>
      </c>
      <c r="C7" s="75"/>
      <c r="D7" s="76"/>
    </row>
    <row r="8" spans="1:4" ht="18" customHeight="1">
      <c r="A8" s="77" t="s">
        <v>479</v>
      </c>
      <c r="B8" s="78" t="s">
        <v>480</v>
      </c>
      <c r="C8" s="79"/>
      <c r="D8" s="80"/>
    </row>
    <row r="9" spans="1:4" ht="18" customHeight="1">
      <c r="A9" s="77" t="s">
        <v>481</v>
      </c>
      <c r="B9" s="78" t="s">
        <v>482</v>
      </c>
      <c r="C9" s="79"/>
      <c r="D9" s="80"/>
    </row>
    <row r="10" spans="1:4" ht="18" customHeight="1">
      <c r="A10" s="77" t="s">
        <v>483</v>
      </c>
      <c r="B10" s="78" t="s">
        <v>484</v>
      </c>
      <c r="C10" s="79"/>
      <c r="D10" s="80"/>
    </row>
    <row r="11" spans="1:4" ht="18" customHeight="1">
      <c r="A11" s="77" t="s">
        <v>485</v>
      </c>
      <c r="B11" s="78" t="s">
        <v>486</v>
      </c>
      <c r="C11" s="79">
        <v>2560</v>
      </c>
      <c r="D11" s="80">
        <f>SUM(D12:D18)</f>
        <v>1185</v>
      </c>
    </row>
    <row r="12" spans="1:4" ht="18" customHeight="1">
      <c r="A12" s="77" t="s">
        <v>487</v>
      </c>
      <c r="B12" s="78" t="s">
        <v>488</v>
      </c>
      <c r="C12" s="79"/>
      <c r="D12" s="80"/>
    </row>
    <row r="13" spans="1:4" ht="18" customHeight="1">
      <c r="A13" s="77" t="s">
        <v>489</v>
      </c>
      <c r="B13" s="81" t="s">
        <v>490</v>
      </c>
      <c r="C13" s="79"/>
      <c r="D13" s="80"/>
    </row>
    <row r="14" spans="1:4" ht="18" customHeight="1">
      <c r="A14" s="77" t="s">
        <v>491</v>
      </c>
      <c r="B14" s="81" t="s">
        <v>492</v>
      </c>
      <c r="C14" s="79"/>
      <c r="D14" s="80"/>
    </row>
    <row r="15" spans="1:4" ht="18" customHeight="1">
      <c r="A15" s="77" t="s">
        <v>493</v>
      </c>
      <c r="B15" s="81" t="s">
        <v>494</v>
      </c>
      <c r="C15" s="79">
        <v>2560</v>
      </c>
      <c r="D15" s="80">
        <v>1185</v>
      </c>
    </row>
    <row r="16" spans="1:4" ht="18" customHeight="1">
      <c r="A16" s="77" t="s">
        <v>495</v>
      </c>
      <c r="B16" s="81" t="s">
        <v>496</v>
      </c>
      <c r="C16" s="79"/>
      <c r="D16" s="80"/>
    </row>
    <row r="17" spans="1:4" ht="18" customHeight="1">
      <c r="A17" s="77" t="s">
        <v>497</v>
      </c>
      <c r="B17" s="81" t="s">
        <v>498</v>
      </c>
      <c r="C17" s="79"/>
      <c r="D17" s="80"/>
    </row>
    <row r="18" spans="1:4" ht="22.5" customHeight="1">
      <c r="A18" s="77" t="s">
        <v>499</v>
      </c>
      <c r="B18" s="81" t="s">
        <v>500</v>
      </c>
      <c r="C18" s="79"/>
      <c r="D18" s="80"/>
    </row>
    <row r="19" spans="1:4" ht="18" customHeight="1">
      <c r="A19" s="77" t="s">
        <v>501</v>
      </c>
      <c r="B19" s="78" t="s">
        <v>502</v>
      </c>
      <c r="C19" s="79">
        <v>424</v>
      </c>
      <c r="D19" s="80">
        <v>70</v>
      </c>
    </row>
    <row r="20" spans="1:4" ht="18" customHeight="1">
      <c r="A20" s="77" t="s">
        <v>503</v>
      </c>
      <c r="B20" s="78" t="s">
        <v>504</v>
      </c>
      <c r="C20" s="79"/>
      <c r="D20" s="80"/>
    </row>
    <row r="21" spans="1:4" ht="18" customHeight="1">
      <c r="A21" s="77" t="s">
        <v>505</v>
      </c>
      <c r="B21" s="78" t="s">
        <v>506</v>
      </c>
      <c r="C21" s="79"/>
      <c r="D21" s="80"/>
    </row>
    <row r="22" spans="1:4" ht="18" customHeight="1">
      <c r="A22" s="77" t="s">
        <v>507</v>
      </c>
      <c r="B22" s="78" t="s">
        <v>508</v>
      </c>
      <c r="C22" s="79">
        <v>510</v>
      </c>
      <c r="D22" s="80">
        <v>234</v>
      </c>
    </row>
    <row r="23" spans="1:4" ht="18" customHeight="1" thickBot="1">
      <c r="A23" s="77" t="s">
        <v>509</v>
      </c>
      <c r="B23" s="78" t="s">
        <v>510</v>
      </c>
      <c r="C23" s="79"/>
      <c r="D23" s="80"/>
    </row>
    <row r="24" spans="1:4" ht="18" customHeight="1" thickBot="1">
      <c r="A24" s="82" t="s">
        <v>511</v>
      </c>
      <c r="B24" s="83" t="s">
        <v>512</v>
      </c>
      <c r="C24" s="84">
        <f>SUM(C7:C23)-C15</f>
        <v>3494</v>
      </c>
      <c r="D24" s="85">
        <f>SUM(D7:D23)-D15</f>
        <v>1489</v>
      </c>
    </row>
    <row r="25" spans="1:4" ht="8.25" customHeight="1">
      <c r="A25" s="86"/>
      <c r="B25" s="286"/>
      <c r="C25" s="286"/>
      <c r="D25" s="286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CE,Normál"7. számú melléklet a 6/2016.(IV.26.)  számú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2016-05-03T06:44:07Z</dcterms:modified>
  <cp:category/>
  <cp:version/>
  <cp:contentType/>
  <cp:contentStatus/>
</cp:coreProperties>
</file>