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1760" activeTab="8"/>
  </bookViews>
  <sheets>
    <sheet name="1. melléklet" sheetId="1" r:id="rId1"/>
    <sheet name="2. melléklet" sheetId="2" r:id="rId2"/>
    <sheet name="3. melléklet" sheetId="3" r:id="rId3"/>
    <sheet name="4. melléklet" sheetId="4" r:id="rId4"/>
    <sheet name="5. melléklet" sheetId="5" r:id="rId5"/>
    <sheet name="6. melléklet" sheetId="6" r:id="rId6"/>
    <sheet name="7. melléklet" sheetId="7" r:id="rId7"/>
    <sheet name="8. melléklet" sheetId="8" r:id="rId8"/>
    <sheet name="9. melléklet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<sst xmlns="http://schemas.openxmlformats.org/spreadsheetml/2006/main" count="1723" uniqueCount="543">
  <si>
    <t>Kiadások (E Ft)</t>
  </si>
  <si>
    <t>Sorokpolány Község Önkormányzata</t>
  </si>
  <si>
    <t>Eredeti előirányzat</t>
  </si>
  <si>
    <t>Módosított előirányzat</t>
  </si>
  <si>
    <t>Módosított előirányzat II.</t>
  </si>
  <si>
    <t>Rovat megnevezése</t>
  </si>
  <si>
    <t>Rovat-szám</t>
  </si>
  <si>
    <t>kötelező feladatok</t>
  </si>
  <si>
    <t>önként vállalt feladatok</t>
  </si>
  <si>
    <t xml:space="preserve">államigazgatási feladatok </t>
  </si>
  <si>
    <t>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</si>
  <si>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</si>
  <si>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</si>
  <si>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</si>
  <si>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</si>
  <si>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</si>
  <si>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</si>
  <si>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</si>
  <si>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</si>
  <si>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</si>
  <si>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</si>
  <si>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</si>
  <si>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</si>
  <si>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</si>
  <si>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</si>
  <si>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</si>
  <si>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</si>
  <si>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</si>
  <si>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</si>
  <si>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</si>
  <si>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</si>
  <si>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</si>
  <si>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</si>
  <si>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</si>
  <si>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</si>
  <si>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</si>
  <si>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</si>
  <si>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</si>
  <si>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</si>
  <si>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</si>
  <si>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</si>
  <si>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</si>
  <si>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</si>
  <si>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</si>
  <si>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</si>
  <si>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</si>
  <si>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</si>
  <si>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</si>
  <si>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</si>
  <si>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</si>
  <si>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</si>
  <si>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</si>
  <si>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</si>
  <si>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</si>
  <si>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</si>
  <si>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</si>
  <si>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</si>
  <si>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</si>
  <si>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</si>
  <si>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</si>
  <si>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</si>
  <si>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</si>
  <si>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</si>
  <si>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</si>
  <si>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</si>
  <si>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</si>
  <si>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</si>
  <si>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</si>
  <si>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</si>
  <si>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</si>
  <si>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</si>
  <si>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</si>
  <si>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</si>
  <si>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</si>
  <si>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</si>
  <si>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</si>
  <si>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</si>
  <si>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</si>
  <si>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</si>
  <si>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</si>
  <si>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</si>
  <si>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</si>
  <si>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</si>
  <si>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</si>
  <si>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</si>
  <si>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</si>
  <si>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</si>
  <si>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</si>
  <si>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</si>
  <si>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</si>
  <si>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</si>
  <si>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</si>
  <si>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</si>
  <si>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</si>
  <si>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</si>
  <si>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</si>
  <si>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</si>
  <si>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</si>
  <si>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</si>
  <si>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</si>
  <si>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</si>
  <si>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</si>
  <si>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</si>
  <si>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</si>
  <si>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</si>
  <si>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</si>
  <si>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</si>
  <si>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</si>
  <si>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</si>
  <si>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</si>
  <si>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</si>
  <si>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</si>
  <si>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</si>
  <si>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</si>
  <si>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</si>
  <si>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</si>
  <si>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</si>
  <si>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</si>
  <si>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</si>
  <si>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</si>
  <si>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</si>
  <si>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</si>
  <si>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</si>
  <si>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</si>
  <si>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</si>
  <si>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</si>
  <si>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</si>
  <si>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</si>
  <si>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</si>
  <si>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</si>
  <si>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</si>
  <si>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</si>
  <si>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</si>
  <si>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</si>
  <si>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</si>
  <si>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</si>
  <si>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</si>
  <si>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</si>
  <si>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</si>
  <si>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</si>
  <si>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</si>
  <si>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</si>
  <si>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</si>
  <si>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</si>
  <si>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</si>
  <si>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</si>
  <si>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Működési kiadások összesen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</si>
  <si>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</si>
  <si>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</si>
  <si>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</si>
  <si>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</si>
  <si>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</si>
  <si>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</si>
  <si>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</si>
  <si>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</si>
  <si>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</si>
  <si>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</si>
  <si>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</si>
  <si>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</si>
  <si>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</si>
  <si>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</si>
  <si>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</si>
  <si>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</si>
  <si>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</si>
  <si>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</si>
  <si>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</si>
  <si>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</si>
  <si>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</si>
  <si>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</si>
  <si>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</si>
  <si>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</si>
  <si>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</si>
  <si>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</si>
  <si>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</si>
  <si>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</si>
  <si>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</si>
  <si>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</si>
  <si>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</si>
  <si>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</si>
  <si>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</si>
  <si>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</si>
  <si>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</si>
  <si>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</si>
  <si>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</si>
  <si>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</si>
  <si>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</si>
  <si>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</si>
  <si>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</si>
  <si>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</si>
  <si>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</si>
  <si>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</si>
  <si>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>Felhalmozási kiadások összesen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</si>
  <si>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</si>
  <si>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</si>
  <si>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</si>
  <si>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</si>
  <si>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</si>
  <si>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</si>
  <si>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</si>
  <si>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</si>
  <si>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</si>
  <si>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</si>
  <si>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</si>
  <si>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</si>
  <si>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</si>
  <si>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</si>
  <si>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</si>
  <si>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</si>
  <si>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</si>
  <si>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</si>
  <si>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</si>
  <si>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</si>
  <si>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</si>
  <si>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</si>
  <si>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</si>
  <si>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</si>
  <si>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</si>
  <si>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</si>
  <si>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</si>
  <si>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</si>
  <si>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</si>
  <si>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</si>
  <si>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</si>
  <si>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</si>
  <si>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</si>
  <si>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</si>
  <si>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</si>
  <si>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</si>
  <si>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</si>
  <si>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</si>
  <si>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</si>
  <si>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</si>
  <si>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</si>
  <si>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</si>
  <si>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</si>
  <si>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</si>
  <si>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</si>
  <si>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</si>
  <si>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</si>
  <si>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</si>
  <si>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</si>
  <si>
    <t>Bóbita Óvoda Sorokpolány</t>
  </si>
  <si>
    <t>Módosított előirányzat I.</t>
  </si>
  <si>
    <t>ÖNKORMÁNYZAT ÉS KÖLTSÉGVETÉSI SZERVEI ELŐIRÁNYZATA MINDÖSSZESEN</t>
  </si>
  <si>
    <t>Bevételek (E Ft)</t>
  </si>
  <si>
    <t>Rovat-
szám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</si>
  <si>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</si>
  <si>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</si>
  <si>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</si>
  <si>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</si>
  <si>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</si>
  <si>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</si>
  <si>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</si>
  <si>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</si>
  <si>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</si>
  <si>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</si>
  <si>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</si>
  <si>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</si>
  <si>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</si>
  <si>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</si>
  <si>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</si>
  <si>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</si>
  <si>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</si>
  <si>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</si>
  <si>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</si>
  <si>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</si>
  <si>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</si>
  <si>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</si>
  <si>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</si>
  <si>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</si>
  <si>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</si>
  <si>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</si>
  <si>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</si>
  <si>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</si>
  <si>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</si>
  <si>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</si>
  <si>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</si>
  <si>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</si>
  <si>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</si>
  <si>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</si>
  <si>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</si>
  <si>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</si>
  <si>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</si>
  <si>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</si>
  <si>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</si>
  <si>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</si>
  <si>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</si>
  <si>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</si>
  <si>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</si>
  <si>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</si>
  <si>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</si>
  <si>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</si>
  <si>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</si>
  <si>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</si>
  <si>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</si>
  <si>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</si>
  <si>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</si>
  <si>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</si>
  <si>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</si>
  <si>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</si>
  <si>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</si>
  <si>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</si>
  <si>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</si>
  <si>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</si>
  <si>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</si>
  <si>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</si>
  <si>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</si>
  <si>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</si>
  <si>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</si>
  <si>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</si>
  <si>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</si>
  <si>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</si>
  <si>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</si>
  <si>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</si>
  <si>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</si>
  <si>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</si>
  <si>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</si>
  <si>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</si>
  <si>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</si>
  <si>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</si>
  <si>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</si>
  <si>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</si>
  <si>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</si>
  <si>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</si>
  <si>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</si>
  <si>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</si>
  <si>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</si>
  <si>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</si>
  <si>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</si>
  <si>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</si>
  <si>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</si>
  <si>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</si>
  <si>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</si>
  <si>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</si>
  <si>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</si>
  <si>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</si>
  <si>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</si>
  <si>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</si>
  <si>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</si>
  <si>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</si>
  <si>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</si>
  <si>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</si>
  <si>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</si>
  <si>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</si>
  <si>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</si>
  <si>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</si>
  <si>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</si>
  <si>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</si>
  <si>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</si>
  <si>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</si>
  <si>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</si>
  <si>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</si>
  <si>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</si>
  <si>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</si>
  <si>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</si>
  <si>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</si>
  <si>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</si>
  <si>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</si>
  <si>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</si>
  <si>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</si>
  <si>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</si>
  <si>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</si>
  <si>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</si>
  <si>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</si>
  <si>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</si>
  <si>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</si>
  <si>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</si>
  <si>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 xml:space="preserve">Működési bevételek és működési kiadások egyenlege </t>
  </si>
  <si>
    <t xml:space="preserve">Felhalmozási bevételek és a felhalmozási kiadások egyenlege 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</si>
  <si>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</si>
  <si>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</si>
  <si>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</si>
  <si>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</si>
  <si>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</si>
  <si>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</si>
  <si>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</si>
  <si>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</si>
  <si>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</si>
  <si>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</si>
  <si>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</si>
  <si>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</si>
  <si>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</si>
  <si>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</si>
  <si>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</si>
  <si>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</si>
  <si>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</si>
  <si>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</si>
  <si>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</si>
  <si>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</si>
  <si>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</si>
  <si>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</si>
  <si>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</si>
  <si>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</si>
  <si>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</si>
  <si>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</si>
  <si>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</si>
  <si>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</si>
  <si>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</si>
  <si>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</si>
  <si>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</si>
  <si>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</si>
  <si>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</si>
  <si>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</si>
  <si>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</si>
  <si>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</si>
  <si>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</si>
  <si>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</si>
  <si>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</si>
  <si>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</si>
  <si>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</si>
  <si>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</si>
  <si>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</si>
  <si>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</si>
  <si>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</si>
  <si>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</si>
  <si>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</si>
  <si>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</si>
  <si>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</si>
  <si>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</si>
  <si>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</si>
  <si>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</si>
  <si>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</si>
  <si>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Beruházások és felújítások (E Ft)</t>
  </si>
  <si>
    <t>Sorokpolány Község  Önkormányzata</t>
  </si>
  <si>
    <t>Bóbita Óvoda</t>
  </si>
  <si>
    <t>MINDÖSSZESEN</t>
  </si>
  <si>
    <t xml:space="preserve">Ingatlanok beszerzése, létesítése </t>
  </si>
  <si>
    <t>Beruházás</t>
  </si>
  <si>
    <t xml:space="preserve">Székek </t>
  </si>
  <si>
    <t>Asztalok</t>
  </si>
  <si>
    <t>Egyéb</t>
  </si>
  <si>
    <t>Temető korszerűsítés</t>
  </si>
  <si>
    <t>Petőfi utca - Temető utca kereszteződésének felújítása</t>
  </si>
  <si>
    <t>Járdaépítés</t>
  </si>
  <si>
    <t>Támogatások, kölcsönök nyújtása és törlesztése (E Ft)</t>
  </si>
  <si>
    <t>Megnevezés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</si>
  <si>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</si>
  <si>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</si>
  <si>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</si>
  <si>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</si>
  <si>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</si>
  <si>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</si>
  <si>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</si>
  <si>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</si>
  <si>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</si>
  <si>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</si>
  <si>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</si>
  <si>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</si>
  <si>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</si>
  <si>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</si>
  <si>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</si>
  <si>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</si>
  <si>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</si>
  <si>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</si>
  <si>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</si>
  <si>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</si>
  <si>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</si>
  <si>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</si>
  <si>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 xml:space="preserve">  Polgárőrség</t>
  </si>
  <si>
    <t xml:space="preserve">  Meglepetés Társulat</t>
  </si>
  <si>
    <t xml:space="preserve">  Sorokpolányi Asszonyklub</t>
  </si>
  <si>
    <t>Európai Unió  részére</t>
  </si>
  <si>
    <t xml:space="preserve">Egyéb működési célú támogatások államháztartáson kívülre 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</si>
  <si>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</si>
  <si>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</si>
  <si>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</si>
  <si>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</si>
  <si>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>Támogatások, kölcsönök bevételei (E Ft)</t>
  </si>
  <si>
    <t>módosított ei.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</si>
  <si>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</si>
  <si>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</si>
  <si>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</si>
  <si>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</si>
  <si>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</si>
  <si>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</si>
  <si>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</si>
  <si>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</si>
  <si>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</si>
  <si>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</si>
  <si>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</si>
  <si>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</si>
  <si>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</si>
  <si>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</si>
  <si>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</si>
  <si>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</si>
  <si>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</si>
  <si>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</si>
  <si>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</si>
  <si>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</si>
  <si>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</si>
  <si>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</si>
  <si>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</si>
  <si>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</si>
  <si>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</si>
  <si>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</si>
  <si>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</si>
  <si>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</si>
  <si>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</si>
  <si>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</si>
  <si>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Lakosságnak juttatott támogatások, szociális, rászorultsági jellegű ellátások (E Ft)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</si>
  <si>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</si>
  <si>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</si>
  <si>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</si>
  <si>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</si>
  <si>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</si>
  <si>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</si>
  <si>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</si>
  <si>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</si>
  <si>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</si>
  <si>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</si>
  <si>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</si>
  <si>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</si>
  <si>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</si>
  <si>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</si>
  <si>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</si>
  <si>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</si>
  <si>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</si>
  <si>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</si>
  <si>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</si>
  <si>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</si>
  <si>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</si>
  <si>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</si>
  <si>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</si>
  <si>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</si>
  <si>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</si>
  <si>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</si>
  <si>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</si>
  <si>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</si>
  <si>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</si>
  <si>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</si>
  <si>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</si>
  <si>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</si>
  <si>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>SOROKPOLÁNY Község Önkormányzata 2016. évi költségvetése</t>
  </si>
  <si>
    <t>SOROKPOLÁNY Község Önkormányzat 2016. évi költségvetése</t>
  </si>
  <si>
    <t>1. melléklet a 11/2016. (IX.13.) önkormányzati rendelethez</t>
  </si>
  <si>
    <t>2. melléklet a 11/2016. (IX.13.) önkormányzati rendelethez</t>
  </si>
  <si>
    <t>3. melléklet a 11/2016. (IX.13.) önkormányzati rendelethez</t>
  </si>
  <si>
    <t>4. melléklet a 11/2016. (IX.13.) önkormányzati rendelethez</t>
  </si>
  <si>
    <t>5. melléklet a 11/2016. (IX.13.) önkormányzati rendelethez</t>
  </si>
  <si>
    <t>6. melléklet a 11/2016. (IX.13.) önkormányzati rendelethez</t>
  </si>
  <si>
    <t>7. melléklet a 11/2016. (IX.13.) önkormányzati rendelethez</t>
  </si>
  <si>
    <t>8. melléklet a 11/2016. (IX.13.) önkormányzati rendelethez</t>
  </si>
  <si>
    <t>9. melléklet a 11/2016. (IX.13.)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</si>
</sst>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#,###__;\-#,###__"/>
    <numFmt numFmtId="175" formatCode="_-* #,##0\ _F_t_-;\-* #,##0\ _F_t_-;_-* &quot;-&quot;??\ _F_t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sz val="11"/>
      <name val="Bookman Old Style"/>
      <family val="1"/>
    </font>
    <font>
      <b/>
      <sz val="10"/>
      <name val="Bookman Old Style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2"/>
      <color indexed="8"/>
      <name val="Bookman Old Style"/>
      <family val="1"/>
    </font>
    <font>
      <b/>
      <i/>
      <sz val="14"/>
      <name val="Bookman Old Style"/>
      <family val="1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59">
      <alignment/>
      <protection/>
    </xf>
    <xf numFmtId="0" fontId="24" fillId="0" borderId="0" xfId="59" applyFont="1" applyAlignment="1">
      <alignment horizontal="center" wrapText="1"/>
      <protection/>
    </xf>
    <xf numFmtId="0" fontId="24" fillId="0" borderId="0" xfId="59" applyFont="1">
      <alignment/>
      <protection/>
    </xf>
    <xf numFmtId="0" fontId="25" fillId="0" borderId="10" xfId="59" applyFont="1" applyBorder="1">
      <alignment/>
      <protection/>
    </xf>
    <xf numFmtId="0" fontId="1" fillId="0" borderId="11" xfId="59" applyBorder="1">
      <alignment/>
      <protection/>
    </xf>
    <xf numFmtId="0" fontId="26" fillId="0" borderId="10" xfId="59" applyFont="1" applyFill="1" applyBorder="1" applyAlignment="1">
      <alignment horizontal="center" vertical="center"/>
      <protection/>
    </xf>
    <xf numFmtId="0" fontId="26" fillId="0" borderId="11" xfId="59" applyFont="1" applyFill="1" applyBorder="1" applyAlignment="1">
      <alignment horizontal="center" vertical="center" wrapText="1"/>
      <protection/>
    </xf>
    <xf numFmtId="0" fontId="27" fillId="0" borderId="12" xfId="59" applyFont="1" applyBorder="1" applyAlignment="1">
      <alignment horizontal="center" wrapText="1"/>
      <protection/>
    </xf>
    <xf numFmtId="0" fontId="27" fillId="0" borderId="13" xfId="59" applyFont="1" applyBorder="1" applyAlignment="1">
      <alignment horizontal="center" wrapText="1"/>
      <protection/>
    </xf>
    <xf numFmtId="0" fontId="27" fillId="0" borderId="14" xfId="59" applyFont="1" applyFill="1" applyBorder="1" applyAlignment="1">
      <alignment horizontal="center" wrapText="1"/>
      <protection/>
    </xf>
    <xf numFmtId="0" fontId="27" fillId="0" borderId="10" xfId="59" applyFont="1" applyFill="1" applyBorder="1" applyAlignment="1">
      <alignment vertical="center"/>
      <protection/>
    </xf>
    <xf numFmtId="0" fontId="27" fillId="0" borderId="11" xfId="59" applyNumberFormat="1" applyFont="1" applyFill="1" applyBorder="1" applyAlignment="1">
      <alignment vertical="center"/>
      <protection/>
    </xf>
    <xf numFmtId="0" fontId="28" fillId="0" borderId="12" xfId="59" applyFont="1" applyBorder="1">
      <alignment/>
      <protection/>
    </xf>
    <xf numFmtId="0" fontId="28" fillId="0" borderId="13" xfId="59" applyFont="1" applyBorder="1">
      <alignment/>
      <protection/>
    </xf>
    <xf numFmtId="0" fontId="28" fillId="0" borderId="14" xfId="59" applyFont="1" applyBorder="1">
      <alignment/>
      <protection/>
    </xf>
    <xf numFmtId="165" fontId="27" fillId="0" borderId="11" xfId="59" applyNumberFormat="1" applyFont="1" applyFill="1" applyBorder="1" applyAlignment="1">
      <alignment vertical="center"/>
      <protection/>
    </xf>
    <xf numFmtId="0" fontId="27" fillId="0" borderId="10" xfId="59" applyFont="1" applyFill="1" applyBorder="1" applyAlignment="1">
      <alignment vertical="center" wrapText="1"/>
      <protection/>
    </xf>
    <xf numFmtId="0" fontId="27" fillId="0" borderId="10" xfId="59" applyFont="1" applyFill="1" applyBorder="1" applyAlignment="1">
      <alignment horizontal="left" vertical="center" wrapText="1"/>
      <protection/>
    </xf>
    <xf numFmtId="0" fontId="26" fillId="0" borderId="10" xfId="59" applyFont="1" applyFill="1" applyBorder="1" applyAlignment="1">
      <alignment vertical="center" wrapText="1"/>
      <protection/>
    </xf>
    <xf numFmtId="165" fontId="26" fillId="0" borderId="11" xfId="59" applyNumberFormat="1" applyFont="1" applyFill="1" applyBorder="1" applyAlignment="1">
      <alignment vertical="center"/>
      <protection/>
    </xf>
    <xf numFmtId="0" fontId="27" fillId="0" borderId="10" xfId="59" applyFont="1" applyFill="1" applyBorder="1" applyAlignment="1">
      <alignment horizontal="left" vertical="center"/>
      <protection/>
    </xf>
    <xf numFmtId="0" fontId="26" fillId="0" borderId="10" xfId="59" applyFont="1" applyFill="1" applyBorder="1" applyAlignment="1">
      <alignment horizontal="left" vertical="center" wrapText="1"/>
      <protection/>
    </xf>
    <xf numFmtId="0" fontId="25" fillId="0" borderId="10" xfId="59" applyFont="1" applyFill="1" applyBorder="1" applyAlignment="1">
      <alignment vertical="center" wrapText="1"/>
      <protection/>
    </xf>
    <xf numFmtId="165" fontId="25" fillId="0" borderId="11" xfId="59" applyNumberFormat="1" applyFont="1" applyFill="1" applyBorder="1" applyAlignment="1">
      <alignment vertical="center"/>
      <protection/>
    </xf>
    <xf numFmtId="0" fontId="25" fillId="0" borderId="12" xfId="59" applyFont="1" applyBorder="1">
      <alignment/>
      <protection/>
    </xf>
    <xf numFmtId="0" fontId="25" fillId="0" borderId="13" xfId="59" applyFont="1" applyBorder="1">
      <alignment/>
      <protection/>
    </xf>
    <xf numFmtId="0" fontId="25" fillId="0" borderId="14" xfId="59" applyFont="1" applyBorder="1">
      <alignment/>
      <protection/>
    </xf>
    <xf numFmtId="0" fontId="25" fillId="0" borderId="10" xfId="59" applyFont="1" applyFill="1" applyBorder="1" applyAlignment="1">
      <alignment horizontal="left" vertical="center" wrapText="1"/>
      <protection/>
    </xf>
    <xf numFmtId="0" fontId="27" fillId="24" borderId="10" xfId="59" applyFont="1" applyFill="1" applyBorder="1" applyAlignment="1">
      <alignment horizontal="left" vertical="center" wrapText="1"/>
      <protection/>
    </xf>
    <xf numFmtId="1" fontId="28" fillId="0" borderId="12" xfId="59" applyNumberFormat="1" applyFont="1" applyBorder="1">
      <alignment/>
      <protection/>
    </xf>
    <xf numFmtId="1" fontId="28" fillId="0" borderId="14" xfId="59" applyNumberFormat="1" applyFont="1" applyBorder="1">
      <alignment/>
      <protection/>
    </xf>
    <xf numFmtId="1" fontId="25" fillId="0" borderId="12" xfId="59" applyNumberFormat="1" applyFont="1" applyBorder="1">
      <alignment/>
      <protection/>
    </xf>
    <xf numFmtId="1" fontId="25" fillId="0" borderId="14" xfId="59" applyNumberFormat="1" applyFont="1" applyBorder="1">
      <alignment/>
      <protection/>
    </xf>
    <xf numFmtId="0" fontId="29" fillId="0" borderId="10" xfId="59" applyFont="1" applyFill="1" applyBorder="1" applyAlignment="1">
      <alignment horizontal="left" vertical="center" wrapText="1"/>
      <protection/>
    </xf>
    <xf numFmtId="0" fontId="29" fillId="24" borderId="10" xfId="59" applyFont="1" applyFill="1" applyBorder="1" applyAlignment="1">
      <alignment horizontal="left" vertical="center" wrapText="1"/>
      <protection/>
    </xf>
    <xf numFmtId="0" fontId="30" fillId="0" borderId="10" xfId="59" applyFont="1" applyFill="1" applyBorder="1" applyAlignment="1">
      <alignment horizontal="left" vertical="center" wrapText="1"/>
      <protection/>
    </xf>
    <xf numFmtId="0" fontId="29" fillId="0" borderId="10" xfId="59" applyFont="1" applyFill="1" applyBorder="1" applyAlignment="1">
      <alignment vertical="center" wrapText="1"/>
      <protection/>
    </xf>
    <xf numFmtId="0" fontId="29" fillId="0" borderId="10" xfId="59" applyFont="1" applyFill="1" applyBorder="1" applyAlignment="1">
      <alignment vertical="center"/>
      <protection/>
    </xf>
    <xf numFmtId="0" fontId="31" fillId="25" borderId="10" xfId="59" applyFont="1" applyFill="1" applyBorder="1">
      <alignment/>
      <protection/>
    </xf>
    <xf numFmtId="165" fontId="25" fillId="25" borderId="11" xfId="59" applyNumberFormat="1" applyFont="1" applyFill="1" applyBorder="1" applyAlignment="1">
      <alignment vertical="center"/>
      <protection/>
    </xf>
    <xf numFmtId="1" fontId="28" fillId="25" borderId="12" xfId="59" applyNumberFormat="1" applyFont="1" applyFill="1" applyBorder="1">
      <alignment/>
      <protection/>
    </xf>
    <xf numFmtId="0" fontId="28" fillId="25" borderId="13" xfId="59" applyFont="1" applyFill="1" applyBorder="1">
      <alignment/>
      <protection/>
    </xf>
    <xf numFmtId="1" fontId="28" fillId="25" borderId="14" xfId="59" applyNumberFormat="1" applyFont="1" applyFill="1" applyBorder="1">
      <alignment/>
      <protection/>
    </xf>
    <xf numFmtId="164" fontId="27" fillId="0" borderId="10" xfId="59" applyNumberFormat="1" applyFont="1" applyFill="1" applyBorder="1" applyAlignment="1">
      <alignment horizontal="left" vertical="center"/>
      <protection/>
    </xf>
    <xf numFmtId="0" fontId="25" fillId="0" borderId="10" xfId="59" applyFont="1" applyFill="1" applyBorder="1" applyAlignment="1">
      <alignment horizontal="left" vertical="center"/>
      <protection/>
    </xf>
    <xf numFmtId="0" fontId="28" fillId="25" borderId="12" xfId="59" applyFont="1" applyFill="1" applyBorder="1">
      <alignment/>
      <protection/>
    </xf>
    <xf numFmtId="0" fontId="28" fillId="25" borderId="14" xfId="59" applyFont="1" applyFill="1" applyBorder="1">
      <alignment/>
      <protection/>
    </xf>
    <xf numFmtId="0" fontId="32" fillId="8" borderId="10" xfId="59" applyFont="1" applyFill="1" applyBorder="1" applyAlignment="1">
      <alignment horizontal="left" vertical="center"/>
      <protection/>
    </xf>
    <xf numFmtId="165" fontId="32" fillId="8" borderId="11" xfId="59" applyNumberFormat="1" applyFont="1" applyFill="1" applyBorder="1" applyAlignment="1">
      <alignment vertical="center"/>
      <protection/>
    </xf>
    <xf numFmtId="1" fontId="25" fillId="8" borderId="12" xfId="59" applyNumberFormat="1" applyFont="1" applyFill="1" applyBorder="1">
      <alignment/>
      <protection/>
    </xf>
    <xf numFmtId="0" fontId="25" fillId="8" borderId="13" xfId="59" applyFont="1" applyFill="1" applyBorder="1">
      <alignment/>
      <protection/>
    </xf>
    <xf numFmtId="1" fontId="25" fillId="8" borderId="14" xfId="59" applyNumberFormat="1" applyFont="1" applyFill="1" applyBorder="1">
      <alignment/>
      <protection/>
    </xf>
    <xf numFmtId="0" fontId="27" fillId="0" borderId="11" xfId="59" applyFont="1" applyFill="1" applyBorder="1" applyAlignment="1">
      <alignment horizontal="left" vertical="center" wrapText="1"/>
      <protection/>
    </xf>
    <xf numFmtId="0" fontId="33" fillId="0" borderId="12" xfId="59" applyFont="1" applyFill="1" applyBorder="1" applyAlignment="1">
      <alignment horizontal="right" vertical="center" wrapText="1"/>
      <protection/>
    </xf>
    <xf numFmtId="0" fontId="33" fillId="0" borderId="13" xfId="59" applyFont="1" applyFill="1" applyBorder="1" applyAlignment="1">
      <alignment horizontal="left" vertical="center" wrapText="1"/>
      <protection/>
    </xf>
    <xf numFmtId="0" fontId="0" fillId="0" borderId="0" xfId="59" applyFont="1" applyFill="1" applyBorder="1" applyAlignment="1">
      <alignment horizontal="left" vertical="center" wrapText="1"/>
      <protection/>
    </xf>
    <xf numFmtId="0" fontId="1" fillId="0" borderId="0" xfId="59" applyBorder="1">
      <alignment/>
      <protection/>
    </xf>
    <xf numFmtId="0" fontId="34" fillId="0" borderId="10" xfId="59" applyFont="1" applyFill="1" applyBorder="1" applyAlignment="1">
      <alignment horizontal="left" vertical="center" wrapText="1"/>
      <protection/>
    </xf>
    <xf numFmtId="0" fontId="26" fillId="0" borderId="11" xfId="59" applyFont="1" applyFill="1" applyBorder="1" applyAlignment="1">
      <alignment horizontal="left" vertical="center" wrapText="1"/>
      <protection/>
    </xf>
    <xf numFmtId="0" fontId="30" fillId="0" borderId="13" xfId="59" applyFont="1" applyFill="1" applyBorder="1" applyAlignment="1">
      <alignment horizontal="left" vertical="center" wrapText="1"/>
      <protection/>
    </xf>
    <xf numFmtId="0" fontId="35" fillId="0" borderId="0" xfId="59" applyFont="1" applyFill="1" applyBorder="1" applyAlignment="1">
      <alignment horizontal="left" vertical="center" wrapText="1"/>
      <protection/>
    </xf>
    <xf numFmtId="0" fontId="29" fillId="0" borderId="10" xfId="59" applyFont="1" applyFill="1" applyBorder="1" applyAlignment="1">
      <alignment horizontal="left" vertical="center"/>
      <protection/>
    </xf>
    <xf numFmtId="0" fontId="33" fillId="0" borderId="12" xfId="59" applyFont="1" applyFill="1" applyBorder="1" applyAlignment="1">
      <alignment horizontal="right" vertical="center"/>
      <protection/>
    </xf>
    <xf numFmtId="0" fontId="33" fillId="0" borderId="13" xfId="59" applyFont="1" applyFill="1" applyBorder="1" applyAlignment="1">
      <alignment horizontal="left" vertical="center"/>
      <protection/>
    </xf>
    <xf numFmtId="0" fontId="0" fillId="0" borderId="0" xfId="59" applyFont="1" applyFill="1" applyBorder="1" applyAlignment="1">
      <alignment horizontal="left" vertical="center"/>
      <protection/>
    </xf>
    <xf numFmtId="0" fontId="34" fillId="0" borderId="10" xfId="59" applyFont="1" applyFill="1" applyBorder="1" applyAlignment="1">
      <alignment horizontal="left" vertical="center"/>
      <protection/>
    </xf>
    <xf numFmtId="0" fontId="30" fillId="0" borderId="13" xfId="59" applyFont="1" applyFill="1" applyBorder="1" applyAlignment="1">
      <alignment horizontal="left" vertical="center"/>
      <protection/>
    </xf>
    <xf numFmtId="0" fontId="35" fillId="0" borderId="0" xfId="59" applyFont="1" applyFill="1" applyBorder="1" applyAlignment="1">
      <alignment horizontal="left" vertical="center"/>
      <protection/>
    </xf>
    <xf numFmtId="0" fontId="30" fillId="0" borderId="10" xfId="59" applyFont="1" applyFill="1" applyBorder="1" applyAlignment="1">
      <alignment horizontal="left" vertical="center"/>
      <protection/>
    </xf>
    <xf numFmtId="0" fontId="25" fillId="0" borderId="11" xfId="59" applyFont="1" applyFill="1" applyBorder="1" applyAlignment="1">
      <alignment horizontal="left" vertical="center" wrapText="1"/>
      <protection/>
    </xf>
    <xf numFmtId="0" fontId="30" fillId="0" borderId="12" xfId="59" applyFont="1" applyFill="1" applyBorder="1" applyAlignment="1">
      <alignment horizontal="right" vertical="center"/>
      <protection/>
    </xf>
    <xf numFmtId="0" fontId="36" fillId="8" borderId="10" xfId="59" applyFont="1" applyFill="1" applyBorder="1" applyAlignment="1">
      <alignment horizontal="left" vertical="center"/>
      <protection/>
    </xf>
    <xf numFmtId="0" fontId="32" fillId="8" borderId="11" xfId="59" applyFont="1" applyFill="1" applyBorder="1" applyAlignment="1">
      <alignment horizontal="left" vertical="center" wrapText="1"/>
      <protection/>
    </xf>
    <xf numFmtId="0" fontId="30" fillId="8" borderId="12" xfId="59" applyFont="1" applyFill="1" applyBorder="1" applyAlignment="1">
      <alignment horizontal="right" vertical="center"/>
      <protection/>
    </xf>
    <xf numFmtId="0" fontId="30" fillId="8" borderId="13" xfId="59" applyFont="1" applyFill="1" applyBorder="1" applyAlignment="1">
      <alignment horizontal="left" vertical="center"/>
      <protection/>
    </xf>
    <xf numFmtId="0" fontId="25" fillId="8" borderId="14" xfId="59" applyFont="1" applyFill="1" applyBorder="1">
      <alignment/>
      <protection/>
    </xf>
    <xf numFmtId="0" fontId="32" fillId="26" borderId="10" xfId="59" applyFont="1" applyFill="1" applyBorder="1">
      <alignment/>
      <protection/>
    </xf>
    <xf numFmtId="0" fontId="37" fillId="26" borderId="11" xfId="59" applyFont="1" applyFill="1" applyBorder="1">
      <alignment/>
      <protection/>
    </xf>
    <xf numFmtId="1" fontId="25" fillId="26" borderId="12" xfId="59" applyNumberFormat="1" applyFont="1" applyFill="1" applyBorder="1">
      <alignment/>
      <protection/>
    </xf>
    <xf numFmtId="0" fontId="25" fillId="26" borderId="13" xfId="59" applyFont="1" applyFill="1" applyBorder="1">
      <alignment/>
      <protection/>
    </xf>
    <xf numFmtId="1" fontId="25" fillId="26" borderId="14" xfId="59" applyNumberFormat="1" applyFont="1" applyFill="1" applyBorder="1">
      <alignment/>
      <protection/>
    </xf>
    <xf numFmtId="0" fontId="1" fillId="0" borderId="14" xfId="59" applyBorder="1">
      <alignment/>
      <protection/>
    </xf>
    <xf numFmtId="0" fontId="27" fillId="0" borderId="15" xfId="59" applyFont="1" applyBorder="1" applyAlignment="1">
      <alignment horizontal="center" wrapText="1"/>
      <protection/>
    </xf>
    <xf numFmtId="0" fontId="27" fillId="0" borderId="10" xfId="59" applyFont="1" applyFill="1" applyBorder="1" applyAlignment="1">
      <alignment horizontal="center" wrapText="1"/>
      <protection/>
    </xf>
    <xf numFmtId="0" fontId="28" fillId="0" borderId="15" xfId="59" applyFont="1" applyBorder="1">
      <alignment/>
      <protection/>
    </xf>
    <xf numFmtId="0" fontId="28" fillId="0" borderId="10" xfId="59" applyFont="1" applyBorder="1">
      <alignment/>
      <protection/>
    </xf>
    <xf numFmtId="0" fontId="25" fillId="0" borderId="15" xfId="59" applyFont="1" applyBorder="1">
      <alignment/>
      <protection/>
    </xf>
    <xf numFmtId="1" fontId="28" fillId="0" borderId="15" xfId="59" applyNumberFormat="1" applyFont="1" applyBorder="1">
      <alignment/>
      <protection/>
    </xf>
    <xf numFmtId="1" fontId="28" fillId="0" borderId="10" xfId="59" applyNumberFormat="1" applyFont="1" applyBorder="1">
      <alignment/>
      <protection/>
    </xf>
    <xf numFmtId="1" fontId="25" fillId="0" borderId="15" xfId="59" applyNumberFormat="1" applyFont="1" applyBorder="1">
      <alignment/>
      <protection/>
    </xf>
    <xf numFmtId="1" fontId="25" fillId="0" borderId="10" xfId="59" applyNumberFormat="1" applyFont="1" applyBorder="1">
      <alignment/>
      <protection/>
    </xf>
    <xf numFmtId="1" fontId="28" fillId="25" borderId="15" xfId="59" applyNumberFormat="1" applyFont="1" applyFill="1" applyBorder="1">
      <alignment/>
      <protection/>
    </xf>
    <xf numFmtId="1" fontId="28" fillId="25" borderId="10" xfId="59" applyNumberFormat="1" applyFont="1" applyFill="1" applyBorder="1">
      <alignment/>
      <protection/>
    </xf>
    <xf numFmtId="0" fontId="28" fillId="25" borderId="15" xfId="59" applyFont="1" applyFill="1" applyBorder="1">
      <alignment/>
      <protection/>
    </xf>
    <xf numFmtId="1" fontId="25" fillId="8" borderId="15" xfId="59" applyNumberFormat="1" applyFont="1" applyFill="1" applyBorder="1">
      <alignment/>
      <protection/>
    </xf>
    <xf numFmtId="1" fontId="25" fillId="8" borderId="10" xfId="59" applyNumberFormat="1" applyFont="1" applyFill="1" applyBorder="1">
      <alignment/>
      <protection/>
    </xf>
    <xf numFmtId="0" fontId="29" fillId="0" borderId="15" xfId="59" applyFont="1" applyFill="1" applyBorder="1" applyAlignment="1">
      <alignment horizontal="left" vertical="center" wrapText="1"/>
      <protection/>
    </xf>
    <xf numFmtId="0" fontId="29" fillId="0" borderId="13" xfId="59" applyFont="1" applyFill="1" applyBorder="1" applyAlignment="1">
      <alignment horizontal="left" vertical="center" wrapText="1"/>
      <protection/>
    </xf>
    <xf numFmtId="0" fontId="29" fillId="0" borderId="12" xfId="59" applyFont="1" applyFill="1" applyBorder="1" applyAlignment="1">
      <alignment horizontal="left" vertical="center" wrapText="1"/>
      <protection/>
    </xf>
    <xf numFmtId="0" fontId="33" fillId="0" borderId="15" xfId="59" applyFont="1" applyFill="1" applyBorder="1" applyAlignment="1">
      <alignment horizontal="right" vertical="center" wrapText="1"/>
      <protection/>
    </xf>
    <xf numFmtId="0" fontId="33" fillId="0" borderId="13" xfId="59" applyFont="1" applyFill="1" applyBorder="1" applyAlignment="1">
      <alignment horizontal="right" vertical="center" wrapText="1"/>
      <protection/>
    </xf>
    <xf numFmtId="0" fontId="34" fillId="0" borderId="13" xfId="59" applyFont="1" applyFill="1" applyBorder="1" applyAlignment="1">
      <alignment horizontal="left" vertical="center" wrapText="1"/>
      <protection/>
    </xf>
    <xf numFmtId="0" fontId="33" fillId="0" borderId="15" xfId="59" applyFont="1" applyFill="1" applyBorder="1" applyAlignment="1">
      <alignment horizontal="right" vertical="center"/>
      <protection/>
    </xf>
    <xf numFmtId="0" fontId="33" fillId="0" borderId="13" xfId="59" applyFont="1" applyFill="1" applyBorder="1" applyAlignment="1">
      <alignment horizontal="right" vertical="center"/>
      <protection/>
    </xf>
    <xf numFmtId="0" fontId="29" fillId="0" borderId="13" xfId="59" applyFont="1" applyFill="1" applyBorder="1" applyAlignment="1">
      <alignment horizontal="left" vertical="center"/>
      <protection/>
    </xf>
    <xf numFmtId="0" fontId="34" fillId="0" borderId="13" xfId="59" applyFont="1" applyFill="1" applyBorder="1" applyAlignment="1">
      <alignment horizontal="left" vertical="center"/>
      <protection/>
    </xf>
    <xf numFmtId="0" fontId="33" fillId="8" borderId="15" xfId="59" applyFont="1" applyFill="1" applyBorder="1" applyAlignment="1">
      <alignment horizontal="right" vertical="center"/>
      <protection/>
    </xf>
    <xf numFmtId="0" fontId="33" fillId="8" borderId="13" xfId="59" applyFont="1" applyFill="1" applyBorder="1" applyAlignment="1">
      <alignment horizontal="right" vertical="center"/>
      <protection/>
    </xf>
    <xf numFmtId="1" fontId="28" fillId="8" borderId="10" xfId="59" applyNumberFormat="1" applyFont="1" applyFill="1" applyBorder="1">
      <alignment/>
      <protection/>
    </xf>
    <xf numFmtId="0" fontId="33" fillId="8" borderId="12" xfId="59" applyFont="1" applyFill="1" applyBorder="1" applyAlignment="1">
      <alignment horizontal="right" vertical="center"/>
      <protection/>
    </xf>
    <xf numFmtId="0" fontId="34" fillId="8" borderId="13" xfId="59" applyFont="1" applyFill="1" applyBorder="1" applyAlignment="1">
      <alignment horizontal="left" vertical="center"/>
      <protection/>
    </xf>
    <xf numFmtId="1" fontId="28" fillId="8" borderId="14" xfId="59" applyNumberFormat="1" applyFont="1" applyFill="1" applyBorder="1">
      <alignment/>
      <protection/>
    </xf>
    <xf numFmtId="1" fontId="25" fillId="26" borderId="15" xfId="59" applyNumberFormat="1" applyFont="1" applyFill="1" applyBorder="1">
      <alignment/>
      <protection/>
    </xf>
    <xf numFmtId="1" fontId="25" fillId="26" borderId="10" xfId="59" applyNumberFormat="1" applyFont="1" applyFill="1" applyBorder="1">
      <alignment/>
      <protection/>
    </xf>
    <xf numFmtId="0" fontId="27" fillId="0" borderId="0" xfId="59" applyFont="1" applyBorder="1" applyAlignment="1">
      <alignment horizontal="center" wrapText="1"/>
      <protection/>
    </xf>
    <xf numFmtId="0" fontId="27" fillId="0" borderId="0" xfId="59" applyFont="1" applyFill="1" applyBorder="1" applyAlignment="1">
      <alignment horizontal="center" wrapText="1"/>
      <protection/>
    </xf>
    <xf numFmtId="1" fontId="33" fillId="0" borderId="15" xfId="58" applyNumberFormat="1" applyFont="1" applyBorder="1">
      <alignment/>
      <protection/>
    </xf>
    <xf numFmtId="1" fontId="33" fillId="0" borderId="14" xfId="58" applyNumberFormat="1" applyFont="1" applyBorder="1">
      <alignment/>
      <protection/>
    </xf>
    <xf numFmtId="1" fontId="33" fillId="0" borderId="12" xfId="58" applyNumberFormat="1" applyFont="1" applyBorder="1">
      <alignment/>
      <protection/>
    </xf>
    <xf numFmtId="0" fontId="28" fillId="0" borderId="0" xfId="59" applyFont="1" applyBorder="1">
      <alignment/>
      <protection/>
    </xf>
    <xf numFmtId="1" fontId="30" fillId="0" borderId="15" xfId="58" applyNumberFormat="1" applyFont="1" applyBorder="1">
      <alignment/>
      <protection/>
    </xf>
    <xf numFmtId="1" fontId="30" fillId="0" borderId="14" xfId="58" applyNumberFormat="1" applyFont="1" applyBorder="1">
      <alignment/>
      <protection/>
    </xf>
    <xf numFmtId="1" fontId="30" fillId="0" borderId="12" xfId="58" applyNumberFormat="1" applyFont="1" applyBorder="1">
      <alignment/>
      <protection/>
    </xf>
    <xf numFmtId="0" fontId="25" fillId="0" borderId="0" xfId="59" applyFont="1" applyBorder="1">
      <alignment/>
      <protection/>
    </xf>
    <xf numFmtId="1" fontId="33" fillId="25" borderId="15" xfId="58" applyNumberFormat="1" applyFont="1" applyFill="1" applyBorder="1">
      <alignment/>
      <protection/>
    </xf>
    <xf numFmtId="0" fontId="28" fillId="25" borderId="10" xfId="59" applyFont="1" applyFill="1" applyBorder="1">
      <alignment/>
      <protection/>
    </xf>
    <xf numFmtId="1" fontId="33" fillId="25" borderId="14" xfId="58" applyNumberFormat="1" applyFont="1" applyFill="1" applyBorder="1">
      <alignment/>
      <protection/>
    </xf>
    <xf numFmtId="1" fontId="33" fillId="25" borderId="12" xfId="58" applyNumberFormat="1" applyFont="1" applyFill="1" applyBorder="1">
      <alignment/>
      <protection/>
    </xf>
    <xf numFmtId="1" fontId="30" fillId="8" borderId="15" xfId="58" applyNumberFormat="1" applyFont="1" applyFill="1" applyBorder="1">
      <alignment/>
      <protection/>
    </xf>
    <xf numFmtId="0" fontId="25" fillId="8" borderId="10" xfId="59" applyFont="1" applyFill="1" applyBorder="1">
      <alignment/>
      <protection/>
    </xf>
    <xf numFmtId="1" fontId="30" fillId="8" borderId="14" xfId="58" applyNumberFormat="1" applyFont="1" applyFill="1" applyBorder="1">
      <alignment/>
      <protection/>
    </xf>
    <xf numFmtId="1" fontId="30" fillId="8" borderId="12" xfId="58" applyNumberFormat="1" applyFont="1" applyFill="1" applyBorder="1">
      <alignment/>
      <protection/>
    </xf>
    <xf numFmtId="0" fontId="33" fillId="0" borderId="10" xfId="59" applyFont="1" applyFill="1" applyBorder="1" applyAlignment="1">
      <alignment horizontal="left" vertical="center" wrapText="1"/>
      <protection/>
    </xf>
    <xf numFmtId="0" fontId="29" fillId="0" borderId="0" xfId="59" applyFont="1" applyFill="1" applyBorder="1" applyAlignment="1">
      <alignment horizontal="right" vertical="center" wrapText="1"/>
      <protection/>
    </xf>
    <xf numFmtId="0" fontId="29" fillId="0" borderId="0" xfId="59" applyFont="1" applyFill="1" applyBorder="1" applyAlignment="1">
      <alignment horizontal="left" vertical="center" wrapText="1"/>
      <protection/>
    </xf>
    <xf numFmtId="0" fontId="34" fillId="0" borderId="0" xfId="59" applyFont="1" applyFill="1" applyBorder="1" applyAlignment="1">
      <alignment horizontal="left" vertical="center" wrapText="1"/>
      <protection/>
    </xf>
    <xf numFmtId="0" fontId="33" fillId="0" borderId="10" xfId="59" applyFont="1" applyFill="1" applyBorder="1" applyAlignment="1">
      <alignment horizontal="left" vertical="center"/>
      <protection/>
    </xf>
    <xf numFmtId="0" fontId="29" fillId="0" borderId="0" xfId="59" applyFont="1" applyFill="1" applyBorder="1" applyAlignment="1">
      <alignment horizontal="right" vertical="center"/>
      <protection/>
    </xf>
    <xf numFmtId="0" fontId="29" fillId="0" borderId="0" xfId="59" applyFont="1" applyFill="1" applyBorder="1" applyAlignment="1">
      <alignment horizontal="left" vertical="center"/>
      <protection/>
    </xf>
    <xf numFmtId="0" fontId="34" fillId="0" borderId="0" xfId="59" applyFont="1" applyFill="1" applyBorder="1" applyAlignment="1">
      <alignment horizontal="left" vertical="center"/>
      <protection/>
    </xf>
    <xf numFmtId="0" fontId="34" fillId="0" borderId="0" xfId="59" applyFont="1" applyFill="1" applyBorder="1" applyAlignment="1">
      <alignment horizontal="right" vertical="center"/>
      <protection/>
    </xf>
    <xf numFmtId="0" fontId="30" fillId="8" borderId="10" xfId="59" applyFont="1" applyFill="1" applyBorder="1" applyAlignment="1">
      <alignment horizontal="left" vertical="center"/>
      <protection/>
    </xf>
    <xf numFmtId="1" fontId="30" fillId="26" borderId="15" xfId="58" applyNumberFormat="1" applyFont="1" applyFill="1" applyBorder="1">
      <alignment/>
      <protection/>
    </xf>
    <xf numFmtId="0" fontId="25" fillId="26" borderId="10" xfId="59" applyFont="1" applyFill="1" applyBorder="1">
      <alignment/>
      <protection/>
    </xf>
    <xf numFmtId="1" fontId="30" fillId="26" borderId="14" xfId="58" applyNumberFormat="1" applyFont="1" applyFill="1" applyBorder="1">
      <alignment/>
      <protection/>
    </xf>
    <xf numFmtId="1" fontId="30" fillId="26" borderId="12" xfId="58" applyNumberFormat="1" applyFont="1" applyFill="1" applyBorder="1">
      <alignment/>
      <protection/>
    </xf>
    <xf numFmtId="0" fontId="1" fillId="0" borderId="11" xfId="59" applyBorder="1" applyAlignment="1">
      <alignment horizontal="center"/>
      <protection/>
    </xf>
    <xf numFmtId="0" fontId="27" fillId="0" borderId="11" xfId="59" applyFont="1" applyFill="1" applyBorder="1" applyAlignment="1">
      <alignment horizontal="left" vertical="center"/>
      <protection/>
    </xf>
    <xf numFmtId="0" fontId="28" fillId="0" borderId="16" xfId="59" applyFont="1" applyBorder="1">
      <alignment/>
      <protection/>
    </xf>
    <xf numFmtId="0" fontId="28" fillId="0" borderId="12" xfId="59" applyFont="1" applyBorder="1" applyAlignment="1">
      <alignment/>
      <protection/>
    </xf>
    <xf numFmtId="0" fontId="28" fillId="0" borderId="13" xfId="59" applyFont="1" applyBorder="1" applyAlignment="1">
      <alignment/>
      <protection/>
    </xf>
    <xf numFmtId="0" fontId="28" fillId="0" borderId="17" xfId="59" applyFont="1" applyBorder="1" applyAlignment="1">
      <alignment/>
      <protection/>
    </xf>
    <xf numFmtId="0" fontId="26" fillId="0" borderId="11" xfId="59" applyFont="1" applyFill="1" applyBorder="1" applyAlignment="1">
      <alignment horizontal="left" vertical="center"/>
      <protection/>
    </xf>
    <xf numFmtId="0" fontId="25" fillId="0" borderId="11" xfId="59" applyFont="1" applyFill="1" applyBorder="1" applyAlignment="1">
      <alignment horizontal="left" vertical="center"/>
      <protection/>
    </xf>
    <xf numFmtId="0" fontId="25" fillId="0" borderId="16" xfId="59" applyFont="1" applyBorder="1">
      <alignment/>
      <protection/>
    </xf>
    <xf numFmtId="0" fontId="25" fillId="0" borderId="12" xfId="59" applyFont="1" applyBorder="1" applyAlignment="1">
      <alignment/>
      <protection/>
    </xf>
    <xf numFmtId="0" fontId="25" fillId="0" borderId="13" xfId="59" applyFont="1" applyBorder="1" applyAlignment="1">
      <alignment/>
      <protection/>
    </xf>
    <xf numFmtId="0" fontId="25" fillId="0" borderId="17" xfId="59" applyFont="1" applyBorder="1" applyAlignment="1">
      <alignment/>
      <protection/>
    </xf>
    <xf numFmtId="0" fontId="25" fillId="25" borderId="11" xfId="59" applyFont="1" applyFill="1" applyBorder="1" applyAlignment="1">
      <alignment horizontal="left" vertical="center"/>
      <protection/>
    </xf>
    <xf numFmtId="0" fontId="28" fillId="25" borderId="16" xfId="59" applyFont="1" applyFill="1" applyBorder="1">
      <alignment/>
      <protection/>
    </xf>
    <xf numFmtId="0" fontId="28" fillId="25" borderId="12" xfId="59" applyFont="1" applyFill="1" applyBorder="1" applyAlignment="1">
      <alignment/>
      <protection/>
    </xf>
    <xf numFmtId="0" fontId="28" fillId="25" borderId="13" xfId="59" applyFont="1" applyFill="1" applyBorder="1" applyAlignment="1">
      <alignment/>
      <protection/>
    </xf>
    <xf numFmtId="0" fontId="28" fillId="25" borderId="17" xfId="59" applyFont="1" applyFill="1" applyBorder="1" applyAlignment="1">
      <alignment/>
      <protection/>
    </xf>
    <xf numFmtId="0" fontId="36" fillId="8" borderId="10" xfId="59" applyFont="1" applyFill="1" applyBorder="1" applyAlignment="1">
      <alignment horizontal="left" vertical="center" wrapText="1"/>
      <protection/>
    </xf>
    <xf numFmtId="0" fontId="32" fillId="8" borderId="11" xfId="59" applyFont="1" applyFill="1" applyBorder="1" applyAlignment="1">
      <alignment horizontal="left" vertical="center"/>
      <protection/>
    </xf>
    <xf numFmtId="0" fontId="25" fillId="8" borderId="15" xfId="59" applyFont="1" applyFill="1" applyBorder="1">
      <alignment/>
      <protection/>
    </xf>
    <xf numFmtId="0" fontId="25" fillId="8" borderId="16" xfId="59" applyFont="1" applyFill="1" applyBorder="1">
      <alignment/>
      <protection/>
    </xf>
    <xf numFmtId="0" fontId="25" fillId="8" borderId="12" xfId="59" applyFont="1" applyFill="1" applyBorder="1" applyAlignment="1">
      <alignment/>
      <protection/>
    </xf>
    <xf numFmtId="0" fontId="25" fillId="8" borderId="13" xfId="59" applyFont="1" applyFill="1" applyBorder="1" applyAlignment="1">
      <alignment/>
      <protection/>
    </xf>
    <xf numFmtId="0" fontId="25" fillId="8" borderId="17" xfId="59" applyFont="1" applyFill="1" applyBorder="1" applyAlignment="1">
      <alignment/>
      <protection/>
    </xf>
    <xf numFmtId="0" fontId="32" fillId="22" borderId="10" xfId="59" applyFont="1" applyFill="1" applyBorder="1">
      <alignment/>
      <protection/>
    </xf>
    <xf numFmtId="0" fontId="32" fillId="22" borderId="11" xfId="59" applyFont="1" applyFill="1" applyBorder="1" applyAlignment="1">
      <alignment horizontal="left" vertical="center"/>
      <protection/>
    </xf>
    <xf numFmtId="0" fontId="28" fillId="22" borderId="15" xfId="59" applyFont="1" applyFill="1" applyBorder="1">
      <alignment/>
      <protection/>
    </xf>
    <xf numFmtId="0" fontId="28" fillId="22" borderId="13" xfId="59" applyFont="1" applyFill="1" applyBorder="1">
      <alignment/>
      <protection/>
    </xf>
    <xf numFmtId="0" fontId="28" fillId="22" borderId="16" xfId="59" applyFont="1" applyFill="1" applyBorder="1">
      <alignment/>
      <protection/>
    </xf>
    <xf numFmtId="0" fontId="28" fillId="22" borderId="12" xfId="59" applyFont="1" applyFill="1" applyBorder="1" applyAlignment="1">
      <alignment/>
      <protection/>
    </xf>
    <xf numFmtId="0" fontId="28" fillId="22" borderId="13" xfId="59" applyFont="1" applyFill="1" applyBorder="1" applyAlignment="1">
      <alignment/>
      <protection/>
    </xf>
    <xf numFmtId="0" fontId="28" fillId="22" borderId="17" xfId="59" applyFont="1" applyFill="1" applyBorder="1" applyAlignment="1">
      <alignment/>
      <protection/>
    </xf>
    <xf numFmtId="0" fontId="25" fillId="26" borderId="15" xfId="59" applyFont="1" applyFill="1" applyBorder="1">
      <alignment/>
      <protection/>
    </xf>
    <xf numFmtId="0" fontId="25" fillId="26" borderId="16" xfId="59" applyFont="1" applyFill="1" applyBorder="1">
      <alignment/>
      <protection/>
    </xf>
    <xf numFmtId="0" fontId="25" fillId="26" borderId="12" xfId="59" applyFont="1" applyFill="1" applyBorder="1" applyAlignment="1">
      <alignment/>
      <protection/>
    </xf>
    <xf numFmtId="0" fontId="25" fillId="26" borderId="13" xfId="59" applyFont="1" applyFill="1" applyBorder="1" applyAlignment="1">
      <alignment/>
      <protection/>
    </xf>
    <xf numFmtId="0" fontId="25" fillId="26" borderId="17" xfId="59" applyFont="1" applyFill="1" applyBorder="1" applyAlignment="1">
      <alignment/>
      <protection/>
    </xf>
    <xf numFmtId="0" fontId="28" fillId="0" borderId="17" xfId="59" applyFont="1" applyBorder="1">
      <alignment/>
      <protection/>
    </xf>
    <xf numFmtId="0" fontId="25" fillId="0" borderId="17" xfId="59" applyFont="1" applyBorder="1">
      <alignment/>
      <protection/>
    </xf>
    <xf numFmtId="0" fontId="28" fillId="25" borderId="17" xfId="59" applyFont="1" applyFill="1" applyBorder="1">
      <alignment/>
      <protection/>
    </xf>
    <xf numFmtId="0" fontId="25" fillId="8" borderId="12" xfId="59" applyFont="1" applyFill="1" applyBorder="1">
      <alignment/>
      <protection/>
    </xf>
    <xf numFmtId="0" fontId="25" fillId="8" borderId="17" xfId="59" applyFont="1" applyFill="1" applyBorder="1">
      <alignment/>
      <protection/>
    </xf>
    <xf numFmtId="0" fontId="28" fillId="22" borderId="12" xfId="59" applyFont="1" applyFill="1" applyBorder="1">
      <alignment/>
      <protection/>
    </xf>
    <xf numFmtId="0" fontId="28" fillId="22" borderId="17" xfId="59" applyFont="1" applyFill="1" applyBorder="1">
      <alignment/>
      <protection/>
    </xf>
    <xf numFmtId="0" fontId="25" fillId="26" borderId="12" xfId="59" applyFont="1" applyFill="1" applyBorder="1">
      <alignment/>
      <protection/>
    </xf>
    <xf numFmtId="0" fontId="25" fillId="26" borderId="17" xfId="59" applyFont="1" applyFill="1" applyBorder="1">
      <alignment/>
      <protection/>
    </xf>
    <xf numFmtId="0" fontId="1" fillId="0" borderId="0" xfId="59" applyFont="1" applyAlignment="1">
      <alignment horizontal="center" wrapText="1"/>
      <protection/>
    </xf>
    <xf numFmtId="0" fontId="1" fillId="0" borderId="0" xfId="59" applyAlignment="1">
      <alignment horizontal="center" wrapText="1"/>
      <protection/>
    </xf>
    <xf numFmtId="0" fontId="1" fillId="0" borderId="10" xfId="59" applyBorder="1">
      <alignment/>
      <protection/>
    </xf>
    <xf numFmtId="0" fontId="1" fillId="0" borderId="16" xfId="59" applyBorder="1">
      <alignment/>
      <protection/>
    </xf>
    <xf numFmtId="0" fontId="1" fillId="0" borderId="15" xfId="59" applyBorder="1">
      <alignment/>
      <protection/>
    </xf>
    <xf numFmtId="0" fontId="26" fillId="0" borderId="13" xfId="59" applyFont="1" applyFill="1" applyBorder="1" applyAlignment="1">
      <alignment horizontal="center" vertical="center"/>
      <protection/>
    </xf>
    <xf numFmtId="0" fontId="26" fillId="0" borderId="13" xfId="59" applyFont="1" applyFill="1" applyBorder="1" applyAlignment="1">
      <alignment horizontal="center" vertical="center" wrapText="1"/>
      <protection/>
    </xf>
    <xf numFmtId="0" fontId="26" fillId="0" borderId="13" xfId="59" applyFont="1" applyBorder="1" applyAlignment="1">
      <alignment horizontal="center" wrapText="1"/>
      <protection/>
    </xf>
    <xf numFmtId="0" fontId="26" fillId="0" borderId="13" xfId="59" applyFont="1" applyBorder="1" applyAlignment="1">
      <alignment wrapText="1"/>
      <protection/>
    </xf>
    <xf numFmtId="0" fontId="26" fillId="0" borderId="13" xfId="59" applyFont="1" applyFill="1" applyBorder="1" applyAlignment="1">
      <alignment horizontal="left" vertical="center"/>
      <protection/>
    </xf>
    <xf numFmtId="0" fontId="18" fillId="0" borderId="0" xfId="59" applyFont="1">
      <alignment/>
      <protection/>
    </xf>
    <xf numFmtId="0" fontId="27" fillId="0" borderId="13" xfId="59" applyFont="1" applyFill="1" applyBorder="1" applyAlignment="1">
      <alignment horizontal="left" vertical="center"/>
      <protection/>
    </xf>
    <xf numFmtId="0" fontId="26" fillId="0" borderId="13" xfId="59" applyFont="1" applyFill="1" applyBorder="1" applyAlignment="1">
      <alignment horizontal="left" vertical="center" wrapText="1"/>
      <protection/>
    </xf>
    <xf numFmtId="0" fontId="27" fillId="0" borderId="13" xfId="59" applyFont="1" applyFill="1" applyBorder="1" applyAlignment="1">
      <alignment horizontal="left" vertical="center" wrapText="1"/>
      <protection/>
    </xf>
    <xf numFmtId="0" fontId="36" fillId="23" borderId="13" xfId="59" applyFont="1" applyFill="1" applyBorder="1" applyAlignment="1">
      <alignment horizontal="left" vertical="center" wrapText="1"/>
      <protection/>
    </xf>
    <xf numFmtId="0" fontId="26" fillId="23" borderId="13" xfId="59" applyFont="1" applyFill="1" applyBorder="1" applyAlignment="1">
      <alignment horizontal="left" vertical="center"/>
      <protection/>
    </xf>
    <xf numFmtId="0" fontId="25" fillId="23" borderId="13" xfId="59" applyFont="1" applyFill="1" applyBorder="1">
      <alignment/>
      <protection/>
    </xf>
    <xf numFmtId="0" fontId="28" fillId="0" borderId="0" xfId="59" applyFont="1">
      <alignment/>
      <protection/>
    </xf>
    <xf numFmtId="0" fontId="27" fillId="0" borderId="0" xfId="59" applyFont="1" applyFill="1" applyBorder="1" applyAlignment="1">
      <alignment horizontal="left" vertical="center"/>
      <protection/>
    </xf>
    <xf numFmtId="0" fontId="27" fillId="0" borderId="0" xfId="59" applyFont="1" applyFill="1" applyBorder="1" applyAlignment="1">
      <alignment horizontal="left" vertical="center" wrapText="1"/>
      <protection/>
    </xf>
    <xf numFmtId="0" fontId="36" fillId="0" borderId="0" xfId="59" applyFont="1" applyFill="1" applyBorder="1" applyAlignment="1">
      <alignment horizontal="left" vertical="center" wrapText="1"/>
      <protection/>
    </xf>
    <xf numFmtId="0" fontId="26" fillId="0" borderId="0" xfId="59" applyFont="1" applyFill="1" applyBorder="1" applyAlignment="1">
      <alignment horizontal="left" vertical="center"/>
      <protection/>
    </xf>
    <xf numFmtId="0" fontId="36" fillId="24" borderId="0" xfId="59" applyFont="1" applyFill="1" applyBorder="1" applyAlignment="1">
      <alignment horizontal="left" vertical="center" wrapText="1"/>
      <protection/>
    </xf>
    <xf numFmtId="0" fontId="26" fillId="24" borderId="0" xfId="59" applyFont="1" applyFill="1" applyBorder="1" applyAlignment="1">
      <alignment horizontal="left" vertical="center"/>
      <protection/>
    </xf>
    <xf numFmtId="0" fontId="25" fillId="0" borderId="0" xfId="59" applyFont="1">
      <alignment/>
      <protection/>
    </xf>
    <xf numFmtId="0" fontId="25" fillId="0" borderId="13" xfId="59" applyFont="1" applyBorder="1" applyAlignment="1">
      <alignment horizontal="center"/>
      <protection/>
    </xf>
    <xf numFmtId="0" fontId="34" fillId="0" borderId="13" xfId="59" applyFont="1" applyFill="1" applyBorder="1" applyAlignment="1">
      <alignment vertical="center" wrapText="1"/>
      <protection/>
    </xf>
    <xf numFmtId="0" fontId="38" fillId="0" borderId="0" xfId="59" applyFont="1" applyFill="1" applyBorder="1" applyAlignment="1">
      <alignment horizontal="center" vertical="center" wrapText="1"/>
      <protection/>
    </xf>
    <xf numFmtId="0" fontId="39" fillId="0" borderId="0" xfId="59" applyFont="1" applyAlignment="1">
      <alignment horizontal="center" wrapText="1"/>
      <protection/>
    </xf>
    <xf numFmtId="0" fontId="29" fillId="0" borderId="13" xfId="59" applyFont="1" applyFill="1" applyBorder="1" applyAlignment="1">
      <alignment vertical="center" wrapText="1"/>
      <protection/>
    </xf>
    <xf numFmtId="0" fontId="34" fillId="24" borderId="13" xfId="59" applyFont="1" applyFill="1" applyBorder="1" applyAlignment="1">
      <alignment horizontal="left" vertical="center" wrapText="1"/>
      <protection/>
    </xf>
    <xf numFmtId="0" fontId="29" fillId="24" borderId="13" xfId="59" applyFont="1" applyFill="1" applyBorder="1" applyAlignment="1">
      <alignment horizontal="left" vertical="center" wrapText="1"/>
      <protection/>
    </xf>
    <xf numFmtId="0" fontId="36" fillId="23" borderId="13" xfId="59" applyFont="1" applyFill="1" applyBorder="1" applyAlignment="1">
      <alignment vertical="center" wrapText="1"/>
      <protection/>
    </xf>
    <xf numFmtId="0" fontId="40" fillId="0" borderId="0" xfId="59" applyFont="1" applyAlignment="1">
      <alignment horizontal="right"/>
      <protection/>
    </xf>
    <xf numFmtId="0" fontId="1" fillId="0" borderId="18" xfId="59" applyBorder="1" applyAlignment="1">
      <alignment horizontal="center"/>
      <protection/>
    </xf>
    <xf numFmtId="0" fontId="1" fillId="0" borderId="16" xfId="59" applyBorder="1" applyAlignment="1">
      <alignment/>
      <protection/>
    </xf>
    <xf numFmtId="0" fontId="1" fillId="0" borderId="17" xfId="59" applyBorder="1" applyAlignment="1">
      <alignment/>
      <protection/>
    </xf>
    <xf numFmtId="0" fontId="23" fillId="0" borderId="0" xfId="59" applyFont="1" applyAlignment="1">
      <alignment horizontal="center" wrapText="1"/>
      <protection/>
    </xf>
    <xf numFmtId="0" fontId="1" fillId="0" borderId="0" xfId="59" applyAlignment="1">
      <alignment/>
      <protection/>
    </xf>
    <xf numFmtId="0" fontId="24" fillId="0" borderId="0" xfId="59" applyFont="1" applyAlignment="1">
      <alignment horizontal="center" wrapText="1"/>
      <protection/>
    </xf>
    <xf numFmtId="0" fontId="1" fillId="0" borderId="0" xfId="59" applyAlignment="1">
      <alignment horizontal="right"/>
      <protection/>
    </xf>
    <xf numFmtId="0" fontId="1" fillId="0" borderId="16" xfId="59" applyBorder="1" applyAlignment="1">
      <alignment horizontal="center"/>
      <protection/>
    </xf>
    <xf numFmtId="0" fontId="1" fillId="0" borderId="17" xfId="59" applyBorder="1" applyAlignment="1">
      <alignment horizontal="center"/>
      <protection/>
    </xf>
    <xf numFmtId="0" fontId="1" fillId="0" borderId="0" xfId="59" applyBorder="1" applyAlignment="1">
      <alignment horizontal="center"/>
      <protection/>
    </xf>
    <xf numFmtId="0" fontId="1" fillId="0" borderId="0" xfId="59" applyBorder="1" applyAlignment="1">
      <alignment/>
      <protection/>
    </xf>
    <xf numFmtId="0" fontId="1" fillId="0" borderId="0" xfId="59" applyFont="1" applyAlignment="1">
      <alignment horizontal="center" wrapText="1"/>
      <protection/>
    </xf>
    <xf numFmtId="0" fontId="1" fillId="0" borderId="0" xfId="59" applyAlignment="1">
      <alignment horizontal="center" wrapText="1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_4. melléklet" xfId="58"/>
    <cellStyle name="Normál_Egységes KÖLTSÉGVETÉS 2016 Sorokpolány 2. módosítás" xfId="59"/>
    <cellStyle name="Normal_KTRSZJ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IE5\JIUAYYN0\Egys&#233;ges%20K&#214;LTS&#201;GVET&#201;S%202016%20Sorokpol&#225;ny%202.%20m&#243;dos&#237;t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elléklet"/>
      <sheetName val="2. melléklet"/>
      <sheetName val="3. melléklet"/>
      <sheetName val="4. melléklet"/>
      <sheetName val="5. melléklet"/>
      <sheetName val="6 melléklet"/>
      <sheetName val="7. melléklet"/>
      <sheetName val="8. melléklet"/>
      <sheetName val="9. melléklet"/>
      <sheetName val="10 melléklet"/>
      <sheetName val="11. melléklet"/>
      <sheetName val="12. melléklet"/>
      <sheetName val="13. melléklet"/>
      <sheetName val="14. melléklet"/>
      <sheetName val="15. melléklet"/>
      <sheetName val="16. melléklet"/>
      <sheetName val="17. melléklet"/>
      <sheetName val="18. melléklet"/>
      <sheetName val="19. melléklet"/>
      <sheetName val="20. melléklet"/>
    </sheetNames>
    <sheetDataSet>
      <sheetData sheetId="1">
        <row r="6">
          <cell r="C6">
            <v>2880</v>
          </cell>
          <cell r="F6">
            <v>2880</v>
          </cell>
          <cell r="G6">
            <v>3988</v>
          </cell>
          <cell r="J6">
            <v>3988</v>
          </cell>
          <cell r="K6">
            <v>4079</v>
          </cell>
          <cell r="N6">
            <v>4079</v>
          </cell>
        </row>
        <row r="7">
          <cell r="F7">
            <v>0</v>
          </cell>
          <cell r="J7">
            <v>0</v>
          </cell>
          <cell r="N7">
            <v>0</v>
          </cell>
        </row>
        <row r="8">
          <cell r="F8">
            <v>0</v>
          </cell>
          <cell r="J8">
            <v>0</v>
          </cell>
          <cell r="N8">
            <v>0</v>
          </cell>
        </row>
        <row r="9">
          <cell r="F9">
            <v>0</v>
          </cell>
          <cell r="J9">
            <v>0</v>
          </cell>
          <cell r="N9">
            <v>0</v>
          </cell>
        </row>
        <row r="10">
          <cell r="F10">
            <v>0</v>
          </cell>
          <cell r="J10">
            <v>0</v>
          </cell>
          <cell r="N10">
            <v>0</v>
          </cell>
        </row>
        <row r="11">
          <cell r="F11">
            <v>0</v>
          </cell>
          <cell r="J11">
            <v>0</v>
          </cell>
          <cell r="N11">
            <v>0</v>
          </cell>
        </row>
        <row r="12">
          <cell r="C12">
            <v>120</v>
          </cell>
          <cell r="F12">
            <v>120</v>
          </cell>
          <cell r="G12">
            <v>120</v>
          </cell>
          <cell r="J12">
            <v>120</v>
          </cell>
          <cell r="K12">
            <v>120</v>
          </cell>
          <cell r="N12">
            <v>120</v>
          </cell>
        </row>
        <row r="13">
          <cell r="F13">
            <v>0</v>
          </cell>
          <cell r="J13">
            <v>0</v>
          </cell>
          <cell r="K13">
            <v>10</v>
          </cell>
          <cell r="N13">
            <v>10</v>
          </cell>
        </row>
        <row r="14">
          <cell r="F14">
            <v>0</v>
          </cell>
          <cell r="J14">
            <v>0</v>
          </cell>
          <cell r="N14">
            <v>0</v>
          </cell>
        </row>
        <row r="15">
          <cell r="F15">
            <v>0</v>
          </cell>
          <cell r="J15">
            <v>0</v>
          </cell>
          <cell r="N15">
            <v>0</v>
          </cell>
        </row>
        <row r="16">
          <cell r="F16">
            <v>0</v>
          </cell>
          <cell r="J16">
            <v>0</v>
          </cell>
          <cell r="N16">
            <v>0</v>
          </cell>
        </row>
        <row r="17">
          <cell r="F17">
            <v>0</v>
          </cell>
          <cell r="J17">
            <v>0</v>
          </cell>
          <cell r="N17">
            <v>0</v>
          </cell>
        </row>
        <row r="18">
          <cell r="F18">
            <v>0</v>
          </cell>
          <cell r="J18">
            <v>0</v>
          </cell>
          <cell r="N18">
            <v>0</v>
          </cell>
        </row>
        <row r="19">
          <cell r="C19">
            <v>3000</v>
          </cell>
          <cell r="F19">
            <v>3000</v>
          </cell>
          <cell r="G19">
            <v>4108</v>
          </cell>
          <cell r="J19">
            <v>4108</v>
          </cell>
          <cell r="K19">
            <v>4209</v>
          </cell>
          <cell r="N19">
            <v>4209</v>
          </cell>
        </row>
        <row r="20">
          <cell r="C20">
            <v>3610</v>
          </cell>
          <cell r="F20">
            <v>3610</v>
          </cell>
          <cell r="G20">
            <v>3610</v>
          </cell>
          <cell r="J20">
            <v>3610</v>
          </cell>
          <cell r="K20">
            <v>3610</v>
          </cell>
          <cell r="N20">
            <v>3610</v>
          </cell>
        </row>
        <row r="21">
          <cell r="F21">
            <v>0</v>
          </cell>
          <cell r="J21">
            <v>0</v>
          </cell>
          <cell r="N21">
            <v>0</v>
          </cell>
        </row>
        <row r="22">
          <cell r="C22">
            <v>366</v>
          </cell>
          <cell r="F22">
            <v>366</v>
          </cell>
          <cell r="G22">
            <v>366</v>
          </cell>
          <cell r="J22">
            <v>366</v>
          </cell>
          <cell r="K22">
            <v>366</v>
          </cell>
          <cell r="N22">
            <v>366</v>
          </cell>
        </row>
        <row r="23">
          <cell r="C23">
            <v>3976</v>
          </cell>
          <cell r="F23">
            <v>3976</v>
          </cell>
          <cell r="G23">
            <v>3976</v>
          </cell>
          <cell r="J23">
            <v>3976</v>
          </cell>
          <cell r="K23">
            <v>3976</v>
          </cell>
          <cell r="N23">
            <v>3976</v>
          </cell>
        </row>
        <row r="24">
          <cell r="C24">
            <v>6976</v>
          </cell>
          <cell r="F24">
            <v>6976</v>
          </cell>
          <cell r="G24">
            <v>8084</v>
          </cell>
          <cell r="J24">
            <v>8084</v>
          </cell>
          <cell r="K24">
            <v>8185</v>
          </cell>
          <cell r="N24">
            <v>8185</v>
          </cell>
        </row>
        <row r="25">
          <cell r="C25">
            <v>1854</v>
          </cell>
          <cell r="F25">
            <v>1854</v>
          </cell>
          <cell r="G25">
            <v>2045</v>
          </cell>
          <cell r="J25">
            <v>2045</v>
          </cell>
          <cell r="K25">
            <v>2063</v>
          </cell>
          <cell r="N25">
            <v>2063</v>
          </cell>
        </row>
        <row r="26">
          <cell r="C26">
            <v>0</v>
          </cell>
          <cell r="F26">
            <v>0</v>
          </cell>
          <cell r="G26">
            <v>0</v>
          </cell>
          <cell r="J26">
            <v>0</v>
          </cell>
          <cell r="K26">
            <v>0</v>
          </cell>
          <cell r="N26">
            <v>0</v>
          </cell>
        </row>
        <row r="27">
          <cell r="C27">
            <v>1400</v>
          </cell>
          <cell r="F27">
            <v>1400</v>
          </cell>
          <cell r="G27">
            <v>1400</v>
          </cell>
          <cell r="J27">
            <v>1400</v>
          </cell>
          <cell r="K27">
            <v>1400</v>
          </cell>
          <cell r="N27">
            <v>1400</v>
          </cell>
        </row>
        <row r="28">
          <cell r="F28">
            <v>0</v>
          </cell>
          <cell r="J28">
            <v>0</v>
          </cell>
          <cell r="N28">
            <v>0</v>
          </cell>
        </row>
        <row r="29">
          <cell r="C29">
            <v>1400</v>
          </cell>
          <cell r="F29">
            <v>1400</v>
          </cell>
          <cell r="G29">
            <v>1400</v>
          </cell>
          <cell r="J29">
            <v>1400</v>
          </cell>
          <cell r="K29">
            <v>1400</v>
          </cell>
          <cell r="N29">
            <v>1400</v>
          </cell>
        </row>
        <row r="30">
          <cell r="F30">
            <v>0</v>
          </cell>
          <cell r="J30">
            <v>0</v>
          </cell>
          <cell r="K30">
            <v>80</v>
          </cell>
          <cell r="N30">
            <v>80</v>
          </cell>
        </row>
        <row r="31">
          <cell r="C31">
            <v>325</v>
          </cell>
          <cell r="F31">
            <v>325</v>
          </cell>
          <cell r="G31">
            <v>325</v>
          </cell>
          <cell r="J31">
            <v>325</v>
          </cell>
          <cell r="K31">
            <v>295</v>
          </cell>
          <cell r="N31">
            <v>295</v>
          </cell>
        </row>
        <row r="32">
          <cell r="C32">
            <v>325</v>
          </cell>
          <cell r="F32">
            <v>325</v>
          </cell>
          <cell r="G32">
            <v>325</v>
          </cell>
          <cell r="J32">
            <v>325</v>
          </cell>
          <cell r="K32">
            <v>375</v>
          </cell>
          <cell r="N32">
            <v>375</v>
          </cell>
        </row>
        <row r="33">
          <cell r="C33">
            <v>3500</v>
          </cell>
          <cell r="F33">
            <v>3500</v>
          </cell>
          <cell r="G33">
            <v>3500</v>
          </cell>
          <cell r="J33">
            <v>3500</v>
          </cell>
          <cell r="K33">
            <v>3500</v>
          </cell>
          <cell r="N33">
            <v>3500</v>
          </cell>
        </row>
        <row r="34">
          <cell r="C34">
            <v>2928</v>
          </cell>
          <cell r="F34">
            <v>2928</v>
          </cell>
          <cell r="G34">
            <v>2928</v>
          </cell>
          <cell r="J34">
            <v>2928</v>
          </cell>
          <cell r="K34">
            <v>2928</v>
          </cell>
          <cell r="N34">
            <v>2928</v>
          </cell>
        </row>
        <row r="35">
          <cell r="F35">
            <v>0</v>
          </cell>
          <cell r="J35">
            <v>0</v>
          </cell>
          <cell r="N35">
            <v>0</v>
          </cell>
        </row>
        <row r="36">
          <cell r="C36">
            <v>350</v>
          </cell>
          <cell r="F36">
            <v>350</v>
          </cell>
          <cell r="G36">
            <v>350</v>
          </cell>
          <cell r="J36">
            <v>350</v>
          </cell>
          <cell r="K36">
            <v>350</v>
          </cell>
          <cell r="N36">
            <v>350</v>
          </cell>
        </row>
        <row r="37">
          <cell r="C37">
            <v>800</v>
          </cell>
          <cell r="F37">
            <v>800</v>
          </cell>
          <cell r="G37">
            <v>800</v>
          </cell>
          <cell r="J37">
            <v>800</v>
          </cell>
          <cell r="K37">
            <v>800</v>
          </cell>
          <cell r="N37">
            <v>800</v>
          </cell>
        </row>
        <row r="38">
          <cell r="C38">
            <v>100</v>
          </cell>
          <cell r="F38">
            <v>100</v>
          </cell>
          <cell r="G38">
            <v>100</v>
          </cell>
          <cell r="J38">
            <v>100</v>
          </cell>
          <cell r="K38">
            <v>3032</v>
          </cell>
          <cell r="N38">
            <v>3032</v>
          </cell>
        </row>
        <row r="39">
          <cell r="C39">
            <v>2800</v>
          </cell>
          <cell r="F39">
            <v>2800</v>
          </cell>
          <cell r="G39">
            <v>2800</v>
          </cell>
          <cell r="J39">
            <v>2800</v>
          </cell>
          <cell r="K39">
            <v>2074</v>
          </cell>
          <cell r="N39">
            <v>2074</v>
          </cell>
        </row>
        <row r="40">
          <cell r="C40">
            <v>10478</v>
          </cell>
          <cell r="F40">
            <v>10478</v>
          </cell>
          <cell r="G40">
            <v>10478</v>
          </cell>
          <cell r="J40">
            <v>10478</v>
          </cell>
          <cell r="K40">
            <v>12684</v>
          </cell>
          <cell r="N40">
            <v>12684</v>
          </cell>
        </row>
        <row r="41">
          <cell r="F41">
            <v>0</v>
          </cell>
          <cell r="J41">
            <v>0</v>
          </cell>
          <cell r="N41">
            <v>0</v>
          </cell>
        </row>
        <row r="42">
          <cell r="C42">
            <v>300</v>
          </cell>
          <cell r="F42">
            <v>300</v>
          </cell>
          <cell r="G42">
            <v>300</v>
          </cell>
          <cell r="J42">
            <v>300</v>
          </cell>
          <cell r="K42">
            <v>300</v>
          </cell>
          <cell r="N42">
            <v>300</v>
          </cell>
        </row>
        <row r="43">
          <cell r="C43">
            <v>300</v>
          </cell>
          <cell r="F43">
            <v>300</v>
          </cell>
          <cell r="G43">
            <v>300</v>
          </cell>
          <cell r="J43">
            <v>300</v>
          </cell>
          <cell r="K43">
            <v>300</v>
          </cell>
          <cell r="N43">
            <v>300</v>
          </cell>
        </row>
        <row r="44">
          <cell r="C44">
            <v>3375.8100000000004</v>
          </cell>
          <cell r="F44">
            <v>3375.8100000000004</v>
          </cell>
          <cell r="G44">
            <v>3375.8100000000004</v>
          </cell>
          <cell r="J44">
            <v>3375.8100000000004</v>
          </cell>
          <cell r="K44">
            <v>3376</v>
          </cell>
          <cell r="N44">
            <v>3376</v>
          </cell>
        </row>
        <row r="45">
          <cell r="F45">
            <v>0</v>
          </cell>
          <cell r="J45">
            <v>0</v>
          </cell>
          <cell r="N45">
            <v>0</v>
          </cell>
        </row>
        <row r="46">
          <cell r="F46">
            <v>0</v>
          </cell>
          <cell r="J46">
            <v>0</v>
          </cell>
          <cell r="N46">
            <v>0</v>
          </cell>
        </row>
        <row r="47">
          <cell r="F47">
            <v>0</v>
          </cell>
          <cell r="J47">
            <v>0</v>
          </cell>
          <cell r="N47">
            <v>0</v>
          </cell>
        </row>
        <row r="48">
          <cell r="C48">
            <v>200</v>
          </cell>
          <cell r="F48">
            <v>200</v>
          </cell>
          <cell r="G48">
            <v>11039</v>
          </cell>
          <cell r="J48">
            <v>11039</v>
          </cell>
          <cell r="K48">
            <v>10430</v>
          </cell>
          <cell r="N48">
            <v>10430</v>
          </cell>
        </row>
        <row r="49">
          <cell r="C49">
            <v>3575.8100000000004</v>
          </cell>
          <cell r="F49">
            <v>3575.8100000000004</v>
          </cell>
          <cell r="G49">
            <v>14414.810000000001</v>
          </cell>
          <cell r="J49">
            <v>14414.810000000001</v>
          </cell>
          <cell r="K49">
            <v>13806</v>
          </cell>
          <cell r="N49">
            <v>13806</v>
          </cell>
        </row>
        <row r="50">
          <cell r="C50">
            <v>16078.810000000001</v>
          </cell>
          <cell r="F50">
            <v>16078.810000000001</v>
          </cell>
          <cell r="G50">
            <v>26917.81</v>
          </cell>
          <cell r="J50">
            <v>26917.81</v>
          </cell>
          <cell r="K50">
            <v>28565</v>
          </cell>
          <cell r="N50">
            <v>28565</v>
          </cell>
        </row>
        <row r="51">
          <cell r="F51">
            <v>0</v>
          </cell>
          <cell r="J51">
            <v>0</v>
          </cell>
          <cell r="N51">
            <v>0</v>
          </cell>
        </row>
        <row r="52">
          <cell r="C52">
            <v>99</v>
          </cell>
          <cell r="F52">
            <v>99</v>
          </cell>
          <cell r="G52">
            <v>99</v>
          </cell>
          <cell r="J52">
            <v>99</v>
          </cell>
          <cell r="K52">
            <v>99</v>
          </cell>
          <cell r="N52">
            <v>99</v>
          </cell>
        </row>
        <row r="53">
          <cell r="F53">
            <v>0</v>
          </cell>
          <cell r="J53">
            <v>0</v>
          </cell>
          <cell r="N53">
            <v>0</v>
          </cell>
        </row>
        <row r="54">
          <cell r="F54">
            <v>0</v>
          </cell>
          <cell r="J54">
            <v>0</v>
          </cell>
          <cell r="N54">
            <v>0</v>
          </cell>
        </row>
        <row r="55">
          <cell r="F55">
            <v>0</v>
          </cell>
          <cell r="J55">
            <v>0</v>
          </cell>
          <cell r="N55">
            <v>0</v>
          </cell>
        </row>
        <row r="56">
          <cell r="F56">
            <v>0</v>
          </cell>
          <cell r="J56">
            <v>0</v>
          </cell>
          <cell r="N56">
            <v>0</v>
          </cell>
        </row>
        <row r="57">
          <cell r="F57">
            <v>0</v>
          </cell>
          <cell r="J57">
            <v>0</v>
          </cell>
          <cell r="K57">
            <v>175</v>
          </cell>
          <cell r="N57">
            <v>175</v>
          </cell>
        </row>
        <row r="58">
          <cell r="C58">
            <v>5210</v>
          </cell>
          <cell r="F58">
            <v>5210</v>
          </cell>
          <cell r="G58">
            <v>5210</v>
          </cell>
          <cell r="J58">
            <v>5210</v>
          </cell>
          <cell r="K58">
            <v>5210</v>
          </cell>
          <cell r="N58">
            <v>5210</v>
          </cell>
        </row>
        <row r="59">
          <cell r="C59">
            <v>5309</v>
          </cell>
          <cell r="F59">
            <v>5309</v>
          </cell>
          <cell r="G59">
            <v>5309</v>
          </cell>
          <cell r="J59">
            <v>5309</v>
          </cell>
          <cell r="K59">
            <v>5484</v>
          </cell>
          <cell r="N59">
            <v>5484</v>
          </cell>
        </row>
        <row r="60">
          <cell r="F60">
            <v>0</v>
          </cell>
          <cell r="J60">
            <v>0</v>
          </cell>
          <cell r="N60">
            <v>0</v>
          </cell>
        </row>
        <row r="61">
          <cell r="F61">
            <v>0</v>
          </cell>
          <cell r="J61">
            <v>0</v>
          </cell>
          <cell r="N61">
            <v>0</v>
          </cell>
        </row>
        <row r="62">
          <cell r="F62">
            <v>0</v>
          </cell>
          <cell r="J62">
            <v>0</v>
          </cell>
          <cell r="N62">
            <v>0</v>
          </cell>
        </row>
        <row r="63">
          <cell r="F63">
            <v>0</v>
          </cell>
          <cell r="J63">
            <v>0</v>
          </cell>
          <cell r="N63">
            <v>0</v>
          </cell>
        </row>
        <row r="64">
          <cell r="F64">
            <v>0</v>
          </cell>
          <cell r="J64">
            <v>0</v>
          </cell>
          <cell r="N64">
            <v>0</v>
          </cell>
        </row>
        <row r="65">
          <cell r="C65">
            <v>3100</v>
          </cell>
          <cell r="F65">
            <v>3100</v>
          </cell>
          <cell r="G65">
            <v>3100</v>
          </cell>
          <cell r="J65">
            <v>3100</v>
          </cell>
          <cell r="K65">
            <v>2925</v>
          </cell>
          <cell r="N65">
            <v>2925</v>
          </cell>
        </row>
        <row r="66">
          <cell r="F66">
            <v>0</v>
          </cell>
          <cell r="J66">
            <v>0</v>
          </cell>
          <cell r="N66">
            <v>0</v>
          </cell>
        </row>
        <row r="67">
          <cell r="F67">
            <v>0</v>
          </cell>
          <cell r="J67">
            <v>0</v>
          </cell>
          <cell r="N67">
            <v>0</v>
          </cell>
        </row>
        <row r="68">
          <cell r="F68">
            <v>0</v>
          </cell>
          <cell r="J68">
            <v>0</v>
          </cell>
          <cell r="N68">
            <v>0</v>
          </cell>
        </row>
        <row r="69">
          <cell r="F69">
            <v>0</v>
          </cell>
          <cell r="J69">
            <v>0</v>
          </cell>
          <cell r="N69">
            <v>0</v>
          </cell>
        </row>
        <row r="70">
          <cell r="C70">
            <v>0</v>
          </cell>
          <cell r="F70">
            <v>150</v>
          </cell>
          <cell r="G70">
            <v>0</v>
          </cell>
          <cell r="J70">
            <v>150</v>
          </cell>
          <cell r="K70">
            <v>0</v>
          </cell>
          <cell r="N70">
            <v>150</v>
          </cell>
        </row>
        <row r="71">
          <cell r="C71">
            <v>95</v>
          </cell>
          <cell r="G71">
            <v>0</v>
          </cell>
          <cell r="K71">
            <v>0</v>
          </cell>
        </row>
        <row r="72">
          <cell r="F72">
            <v>0</v>
          </cell>
          <cell r="J72">
            <v>0</v>
          </cell>
          <cell r="N72">
            <v>0</v>
          </cell>
        </row>
        <row r="73">
          <cell r="C73">
            <v>3195</v>
          </cell>
          <cell r="F73">
            <v>3345</v>
          </cell>
          <cell r="G73">
            <v>3100</v>
          </cell>
          <cell r="J73">
            <v>3250</v>
          </cell>
          <cell r="K73">
            <v>2925</v>
          </cell>
          <cell r="N73">
            <v>3075</v>
          </cell>
        </row>
        <row r="74">
          <cell r="C74">
            <v>33412.81</v>
          </cell>
          <cell r="F74">
            <v>33562.81</v>
          </cell>
          <cell r="G74">
            <v>45455.81</v>
          </cell>
          <cell r="J74">
            <v>45605.81</v>
          </cell>
          <cell r="K74">
            <v>47222</v>
          </cell>
          <cell r="N74">
            <v>47372</v>
          </cell>
        </row>
        <row r="75">
          <cell r="F75">
            <v>0</v>
          </cell>
          <cell r="J75">
            <v>0</v>
          </cell>
          <cell r="N75">
            <v>0</v>
          </cell>
        </row>
        <row r="76">
          <cell r="C76">
            <v>0</v>
          </cell>
          <cell r="F76">
            <v>0</v>
          </cell>
          <cell r="G76">
            <v>0</v>
          </cell>
          <cell r="J76">
            <v>0</v>
          </cell>
          <cell r="K76">
            <v>718</v>
          </cell>
          <cell r="N76">
            <v>718</v>
          </cell>
        </row>
        <row r="77">
          <cell r="F77">
            <v>0</v>
          </cell>
          <cell r="J77">
            <v>0</v>
          </cell>
          <cell r="N77">
            <v>0</v>
          </cell>
        </row>
        <row r="78">
          <cell r="C78">
            <v>472</v>
          </cell>
          <cell r="F78">
            <v>472</v>
          </cell>
          <cell r="G78">
            <v>472</v>
          </cell>
          <cell r="J78">
            <v>472</v>
          </cell>
          <cell r="K78">
            <v>567</v>
          </cell>
          <cell r="N78">
            <v>567</v>
          </cell>
        </row>
        <row r="79">
          <cell r="F79">
            <v>0</v>
          </cell>
          <cell r="J79">
            <v>0</v>
          </cell>
          <cell r="N79">
            <v>0</v>
          </cell>
        </row>
        <row r="80">
          <cell r="F80">
            <v>0</v>
          </cell>
          <cell r="J80">
            <v>0</v>
          </cell>
          <cell r="N80">
            <v>0</v>
          </cell>
        </row>
        <row r="81">
          <cell r="C81">
            <v>128</v>
          </cell>
          <cell r="F81">
            <v>128</v>
          </cell>
          <cell r="G81">
            <v>128</v>
          </cell>
          <cell r="J81">
            <v>128</v>
          </cell>
          <cell r="K81">
            <v>138</v>
          </cell>
          <cell r="N81">
            <v>138</v>
          </cell>
        </row>
        <row r="82">
          <cell r="C82">
            <v>600</v>
          </cell>
          <cell r="F82">
            <v>600</v>
          </cell>
          <cell r="G82">
            <v>600</v>
          </cell>
          <cell r="J82">
            <v>600</v>
          </cell>
          <cell r="K82">
            <v>1423</v>
          </cell>
          <cell r="N82">
            <v>1423</v>
          </cell>
        </row>
        <row r="83">
          <cell r="C83">
            <v>1025</v>
          </cell>
          <cell r="F83">
            <v>1025</v>
          </cell>
          <cell r="G83">
            <v>3055</v>
          </cell>
          <cell r="J83">
            <v>3055</v>
          </cell>
          <cell r="K83">
            <v>1025</v>
          </cell>
          <cell r="N83">
            <v>1025</v>
          </cell>
        </row>
        <row r="84">
          <cell r="F84">
            <v>0</v>
          </cell>
          <cell r="J84">
            <v>0</v>
          </cell>
          <cell r="N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</row>
        <row r="86">
          <cell r="C86">
            <v>275</v>
          </cell>
          <cell r="F86">
            <v>275</v>
          </cell>
          <cell r="G86">
            <v>275</v>
          </cell>
          <cell r="J86">
            <v>275</v>
          </cell>
          <cell r="K86">
            <v>275</v>
          </cell>
          <cell r="N86">
            <v>275</v>
          </cell>
        </row>
        <row r="87">
          <cell r="C87">
            <v>1300</v>
          </cell>
          <cell r="F87">
            <v>1300</v>
          </cell>
          <cell r="G87">
            <v>3330</v>
          </cell>
          <cell r="J87">
            <v>3330</v>
          </cell>
          <cell r="K87">
            <v>1300</v>
          </cell>
          <cell r="N87">
            <v>1300</v>
          </cell>
        </row>
        <row r="88">
          <cell r="F88">
            <v>0</v>
          </cell>
          <cell r="J88">
            <v>0</v>
          </cell>
          <cell r="N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</row>
        <row r="96">
          <cell r="C96">
            <v>0</v>
          </cell>
          <cell r="F96">
            <v>0</v>
          </cell>
          <cell r="G96">
            <v>0</v>
          </cell>
          <cell r="J96">
            <v>0</v>
          </cell>
          <cell r="K96">
            <v>0</v>
          </cell>
          <cell r="N96">
            <v>0</v>
          </cell>
        </row>
        <row r="97">
          <cell r="C97">
            <v>1900</v>
          </cell>
          <cell r="F97">
            <v>1900</v>
          </cell>
          <cell r="G97">
            <v>3930</v>
          </cell>
          <cell r="J97">
            <v>3930</v>
          </cell>
          <cell r="K97">
            <v>2723</v>
          </cell>
          <cell r="N97">
            <v>2723</v>
          </cell>
        </row>
        <row r="98">
          <cell r="C98">
            <v>35312.81</v>
          </cell>
          <cell r="F98">
            <v>35462.81</v>
          </cell>
          <cell r="G98">
            <v>49385.81</v>
          </cell>
          <cell r="J98">
            <v>49535.81</v>
          </cell>
          <cell r="K98">
            <v>49945</v>
          </cell>
          <cell r="N98">
            <v>50095</v>
          </cell>
        </row>
        <row r="99">
          <cell r="F99">
            <v>0</v>
          </cell>
          <cell r="J99">
            <v>0</v>
          </cell>
          <cell r="N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</row>
        <row r="102">
          <cell r="C102">
            <v>0</v>
          </cell>
          <cell r="F102">
            <v>0</v>
          </cell>
          <cell r="G102">
            <v>0</v>
          </cell>
          <cell r="J102">
            <v>0</v>
          </cell>
          <cell r="K102">
            <v>0</v>
          </cell>
          <cell r="N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</row>
        <row r="107">
          <cell r="C107">
            <v>0</v>
          </cell>
          <cell r="F107">
            <v>0</v>
          </cell>
          <cell r="G107">
            <v>0</v>
          </cell>
          <cell r="J107">
            <v>0</v>
          </cell>
          <cell r="K107">
            <v>0</v>
          </cell>
          <cell r="N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</row>
        <row r="109">
          <cell r="F109">
            <v>0</v>
          </cell>
          <cell r="G109">
            <v>1321</v>
          </cell>
          <cell r="J109">
            <v>1321</v>
          </cell>
          <cell r="K109">
            <v>1321</v>
          </cell>
          <cell r="N109">
            <v>1321</v>
          </cell>
        </row>
        <row r="111">
          <cell r="F111">
            <v>0</v>
          </cell>
          <cell r="J111">
            <v>0</v>
          </cell>
          <cell r="N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</row>
        <row r="119">
          <cell r="C119">
            <v>0</v>
          </cell>
          <cell r="F119">
            <v>0</v>
          </cell>
          <cell r="G119">
            <v>0</v>
          </cell>
          <cell r="J119">
            <v>0</v>
          </cell>
          <cell r="K119">
            <v>0</v>
          </cell>
          <cell r="N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</row>
      </sheetData>
      <sheetData sheetId="2">
        <row r="6">
          <cell r="C6">
            <v>12960</v>
          </cell>
          <cell r="F6">
            <v>12960</v>
          </cell>
          <cell r="G6">
            <v>12960</v>
          </cell>
          <cell r="J6">
            <v>12960</v>
          </cell>
          <cell r="K6">
            <v>12960</v>
          </cell>
          <cell r="N6">
            <v>12960</v>
          </cell>
        </row>
        <row r="7">
          <cell r="F7">
            <v>0</v>
          </cell>
          <cell r="J7">
            <v>0</v>
          </cell>
          <cell r="N7">
            <v>0</v>
          </cell>
        </row>
        <row r="8">
          <cell r="F8">
            <v>0</v>
          </cell>
          <cell r="J8">
            <v>0</v>
          </cell>
          <cell r="N8">
            <v>0</v>
          </cell>
        </row>
        <row r="9">
          <cell r="F9">
            <v>0</v>
          </cell>
          <cell r="J9">
            <v>0</v>
          </cell>
          <cell r="N9">
            <v>0</v>
          </cell>
        </row>
        <row r="10">
          <cell r="F10">
            <v>0</v>
          </cell>
          <cell r="J10">
            <v>0</v>
          </cell>
          <cell r="N10">
            <v>0</v>
          </cell>
        </row>
        <row r="11">
          <cell r="F11">
            <v>0</v>
          </cell>
          <cell r="J11">
            <v>0</v>
          </cell>
          <cell r="N11">
            <v>0</v>
          </cell>
        </row>
        <row r="12">
          <cell r="C12">
            <v>300</v>
          </cell>
          <cell r="F12">
            <v>300</v>
          </cell>
          <cell r="G12">
            <v>300</v>
          </cell>
          <cell r="J12">
            <v>300</v>
          </cell>
          <cell r="K12">
            <v>300</v>
          </cell>
          <cell r="N12">
            <v>300</v>
          </cell>
        </row>
        <row r="13">
          <cell r="F13">
            <v>0</v>
          </cell>
          <cell r="J13">
            <v>0</v>
          </cell>
          <cell r="N13">
            <v>0</v>
          </cell>
        </row>
        <row r="14">
          <cell r="C14">
            <v>264</v>
          </cell>
          <cell r="F14">
            <v>264</v>
          </cell>
          <cell r="G14">
            <v>264</v>
          </cell>
          <cell r="J14">
            <v>264</v>
          </cell>
          <cell r="K14">
            <v>264</v>
          </cell>
          <cell r="N14">
            <v>264</v>
          </cell>
        </row>
        <row r="15">
          <cell r="F15">
            <v>0</v>
          </cell>
          <cell r="J15">
            <v>0</v>
          </cell>
          <cell r="N15">
            <v>0</v>
          </cell>
        </row>
        <row r="16">
          <cell r="F16">
            <v>0</v>
          </cell>
          <cell r="J16">
            <v>0</v>
          </cell>
          <cell r="N16">
            <v>0</v>
          </cell>
        </row>
        <row r="17">
          <cell r="F17">
            <v>0</v>
          </cell>
          <cell r="J17">
            <v>0</v>
          </cell>
          <cell r="N17">
            <v>0</v>
          </cell>
        </row>
        <row r="18">
          <cell r="F18">
            <v>0</v>
          </cell>
          <cell r="J18">
            <v>0</v>
          </cell>
          <cell r="N18">
            <v>0</v>
          </cell>
        </row>
        <row r="19">
          <cell r="C19">
            <v>13524</v>
          </cell>
          <cell r="F19">
            <v>13524</v>
          </cell>
          <cell r="G19">
            <v>13524</v>
          </cell>
          <cell r="J19">
            <v>13524</v>
          </cell>
          <cell r="K19">
            <v>13524</v>
          </cell>
          <cell r="N19">
            <v>13524</v>
          </cell>
        </row>
        <row r="20">
          <cell r="F20">
            <v>0</v>
          </cell>
          <cell r="J20">
            <v>0</v>
          </cell>
          <cell r="N20">
            <v>0</v>
          </cell>
        </row>
        <row r="21">
          <cell r="F21">
            <v>0</v>
          </cell>
          <cell r="J21">
            <v>0</v>
          </cell>
          <cell r="N21">
            <v>0</v>
          </cell>
        </row>
        <row r="22">
          <cell r="F22">
            <v>0</v>
          </cell>
          <cell r="J22">
            <v>0</v>
          </cell>
          <cell r="N22">
            <v>0</v>
          </cell>
        </row>
        <row r="23">
          <cell r="C23">
            <v>0</v>
          </cell>
          <cell r="F23">
            <v>0</v>
          </cell>
          <cell r="G23">
            <v>0</v>
          </cell>
          <cell r="J23">
            <v>0</v>
          </cell>
          <cell r="K23">
            <v>0</v>
          </cell>
          <cell r="N23">
            <v>0</v>
          </cell>
        </row>
        <row r="24">
          <cell r="C24">
            <v>13524</v>
          </cell>
          <cell r="F24">
            <v>13524</v>
          </cell>
          <cell r="G24">
            <v>13524</v>
          </cell>
          <cell r="J24">
            <v>13524</v>
          </cell>
          <cell r="K24">
            <v>13524</v>
          </cell>
          <cell r="N24">
            <v>13524</v>
          </cell>
        </row>
        <row r="25">
          <cell r="C25">
            <v>3603</v>
          </cell>
          <cell r="F25">
            <v>3603</v>
          </cell>
          <cell r="G25">
            <v>3603</v>
          </cell>
          <cell r="J25">
            <v>3603</v>
          </cell>
          <cell r="K25">
            <v>3604</v>
          </cell>
          <cell r="N25">
            <v>3604</v>
          </cell>
        </row>
        <row r="26">
          <cell r="C26">
            <v>70</v>
          </cell>
          <cell r="F26">
            <v>70</v>
          </cell>
          <cell r="G26">
            <v>70</v>
          </cell>
          <cell r="J26">
            <v>70</v>
          </cell>
          <cell r="K26">
            <v>70</v>
          </cell>
          <cell r="N26">
            <v>70</v>
          </cell>
        </row>
        <row r="27">
          <cell r="C27">
            <v>260</v>
          </cell>
          <cell r="F27">
            <v>260</v>
          </cell>
          <cell r="G27">
            <v>260</v>
          </cell>
          <cell r="J27">
            <v>260</v>
          </cell>
          <cell r="K27">
            <v>71</v>
          </cell>
          <cell r="N27">
            <v>71</v>
          </cell>
        </row>
        <row r="28">
          <cell r="F28">
            <v>0</v>
          </cell>
          <cell r="J28">
            <v>0</v>
          </cell>
          <cell r="N28">
            <v>0</v>
          </cell>
        </row>
        <row r="29">
          <cell r="C29">
            <v>330</v>
          </cell>
          <cell r="F29">
            <v>330</v>
          </cell>
          <cell r="G29">
            <v>330</v>
          </cell>
          <cell r="J29">
            <v>330</v>
          </cell>
          <cell r="K29">
            <v>141</v>
          </cell>
          <cell r="N29">
            <v>141</v>
          </cell>
        </row>
        <row r="30">
          <cell r="F30">
            <v>0</v>
          </cell>
          <cell r="J30">
            <v>0</v>
          </cell>
          <cell r="N30">
            <v>0</v>
          </cell>
        </row>
        <row r="31">
          <cell r="C31">
            <v>80</v>
          </cell>
          <cell r="F31">
            <v>80</v>
          </cell>
          <cell r="G31">
            <v>80</v>
          </cell>
          <cell r="J31">
            <v>80</v>
          </cell>
          <cell r="K31">
            <v>80</v>
          </cell>
          <cell r="N31">
            <v>80</v>
          </cell>
        </row>
        <row r="32">
          <cell r="C32">
            <v>80</v>
          </cell>
          <cell r="F32">
            <v>80</v>
          </cell>
          <cell r="G32">
            <v>80</v>
          </cell>
          <cell r="J32">
            <v>80</v>
          </cell>
          <cell r="K32">
            <v>80</v>
          </cell>
          <cell r="N32">
            <v>80</v>
          </cell>
        </row>
        <row r="33">
          <cell r="C33">
            <v>1350</v>
          </cell>
          <cell r="F33">
            <v>1350</v>
          </cell>
          <cell r="G33">
            <v>1350</v>
          </cell>
          <cell r="J33">
            <v>1350</v>
          </cell>
          <cell r="K33">
            <v>1350</v>
          </cell>
          <cell r="N33">
            <v>1350</v>
          </cell>
        </row>
        <row r="34">
          <cell r="F34">
            <v>0</v>
          </cell>
          <cell r="J34">
            <v>0</v>
          </cell>
          <cell r="N34">
            <v>0</v>
          </cell>
        </row>
        <row r="35">
          <cell r="F35">
            <v>0</v>
          </cell>
          <cell r="J35">
            <v>0</v>
          </cell>
          <cell r="N35">
            <v>0</v>
          </cell>
        </row>
        <row r="36">
          <cell r="C36">
            <v>150</v>
          </cell>
          <cell r="F36">
            <v>150</v>
          </cell>
          <cell r="G36">
            <v>150</v>
          </cell>
          <cell r="J36">
            <v>150</v>
          </cell>
          <cell r="K36">
            <v>150</v>
          </cell>
          <cell r="N36">
            <v>150</v>
          </cell>
        </row>
        <row r="37">
          <cell r="F37">
            <v>0</v>
          </cell>
          <cell r="J37">
            <v>0</v>
          </cell>
          <cell r="N37">
            <v>0</v>
          </cell>
        </row>
        <row r="38">
          <cell r="F38">
            <v>0</v>
          </cell>
          <cell r="J38">
            <v>0</v>
          </cell>
          <cell r="K38">
            <v>15</v>
          </cell>
          <cell r="N38">
            <v>15</v>
          </cell>
        </row>
        <row r="39">
          <cell r="C39">
            <v>15</v>
          </cell>
          <cell r="F39">
            <v>15</v>
          </cell>
          <cell r="G39">
            <v>15</v>
          </cell>
          <cell r="J39">
            <v>15</v>
          </cell>
          <cell r="K39">
            <v>107</v>
          </cell>
          <cell r="N39">
            <v>107</v>
          </cell>
        </row>
        <row r="40">
          <cell r="C40">
            <v>1515</v>
          </cell>
          <cell r="F40">
            <v>1515</v>
          </cell>
          <cell r="G40">
            <v>1515</v>
          </cell>
          <cell r="J40">
            <v>1515</v>
          </cell>
          <cell r="K40">
            <v>1622</v>
          </cell>
          <cell r="N40">
            <v>1622</v>
          </cell>
        </row>
        <row r="41">
          <cell r="F41">
            <v>0</v>
          </cell>
          <cell r="J41">
            <v>0</v>
          </cell>
          <cell r="N41">
            <v>0</v>
          </cell>
        </row>
        <row r="42">
          <cell r="F42">
            <v>0</v>
          </cell>
          <cell r="J42">
            <v>0</v>
          </cell>
          <cell r="N42">
            <v>0</v>
          </cell>
        </row>
        <row r="43">
          <cell r="C43">
            <v>0</v>
          </cell>
          <cell r="F43">
            <v>0</v>
          </cell>
          <cell r="G43">
            <v>0</v>
          </cell>
          <cell r="J43">
            <v>0</v>
          </cell>
          <cell r="K43">
            <v>0</v>
          </cell>
          <cell r="N43">
            <v>0</v>
          </cell>
        </row>
        <row r="44">
          <cell r="F44">
            <v>0</v>
          </cell>
          <cell r="J44">
            <v>0</v>
          </cell>
          <cell r="N44">
            <v>0</v>
          </cell>
        </row>
        <row r="45">
          <cell r="C45">
            <v>519.75</v>
          </cell>
          <cell r="F45">
            <v>519.75</v>
          </cell>
          <cell r="G45">
            <v>519.75</v>
          </cell>
          <cell r="J45">
            <v>519.75</v>
          </cell>
          <cell r="K45">
            <v>520</v>
          </cell>
          <cell r="N45">
            <v>520</v>
          </cell>
        </row>
        <row r="46">
          <cell r="F46">
            <v>0</v>
          </cell>
          <cell r="J46">
            <v>0</v>
          </cell>
          <cell r="N46">
            <v>0</v>
          </cell>
        </row>
        <row r="47">
          <cell r="F47">
            <v>0</v>
          </cell>
          <cell r="J47">
            <v>0</v>
          </cell>
          <cell r="N47">
            <v>0</v>
          </cell>
        </row>
        <row r="48">
          <cell r="F48">
            <v>0</v>
          </cell>
          <cell r="G48">
            <v>61</v>
          </cell>
          <cell r="J48">
            <v>61</v>
          </cell>
          <cell r="K48">
            <v>28</v>
          </cell>
          <cell r="N48">
            <v>28</v>
          </cell>
        </row>
        <row r="49">
          <cell r="C49">
            <v>519.75</v>
          </cell>
          <cell r="F49">
            <v>519.75</v>
          </cell>
          <cell r="G49">
            <v>580.75</v>
          </cell>
          <cell r="J49">
            <v>580.75</v>
          </cell>
          <cell r="K49">
            <v>548</v>
          </cell>
          <cell r="N49">
            <v>548</v>
          </cell>
        </row>
        <row r="50">
          <cell r="C50">
            <v>2444.75</v>
          </cell>
          <cell r="F50">
            <v>2444.75</v>
          </cell>
          <cell r="G50">
            <v>2505.75</v>
          </cell>
          <cell r="J50">
            <v>2505.75</v>
          </cell>
          <cell r="K50">
            <v>2391</v>
          </cell>
          <cell r="N50">
            <v>2391</v>
          </cell>
        </row>
        <row r="51">
          <cell r="F51">
            <v>0</v>
          </cell>
          <cell r="J51">
            <v>0</v>
          </cell>
          <cell r="N51">
            <v>0</v>
          </cell>
        </row>
        <row r="52">
          <cell r="F52">
            <v>0</v>
          </cell>
          <cell r="J52">
            <v>0</v>
          </cell>
          <cell r="N52">
            <v>0</v>
          </cell>
        </row>
        <row r="53">
          <cell r="F53">
            <v>0</v>
          </cell>
          <cell r="J53">
            <v>0</v>
          </cell>
          <cell r="N53">
            <v>0</v>
          </cell>
        </row>
        <row r="54">
          <cell r="F54">
            <v>0</v>
          </cell>
          <cell r="J54">
            <v>0</v>
          </cell>
          <cell r="N54">
            <v>0</v>
          </cell>
        </row>
        <row r="55">
          <cell r="F55">
            <v>0</v>
          </cell>
          <cell r="J55">
            <v>0</v>
          </cell>
          <cell r="N55">
            <v>0</v>
          </cell>
        </row>
        <row r="56">
          <cell r="F56">
            <v>0</v>
          </cell>
          <cell r="J56">
            <v>0</v>
          </cell>
          <cell r="N56">
            <v>0</v>
          </cell>
        </row>
        <row r="57">
          <cell r="F57">
            <v>0</v>
          </cell>
          <cell r="J57">
            <v>0</v>
          </cell>
          <cell r="N57">
            <v>0</v>
          </cell>
        </row>
        <row r="58">
          <cell r="F58">
            <v>0</v>
          </cell>
          <cell r="J58">
            <v>0</v>
          </cell>
          <cell r="N58">
            <v>0</v>
          </cell>
        </row>
        <row r="59">
          <cell r="C59">
            <v>0</v>
          </cell>
          <cell r="F59">
            <v>0</v>
          </cell>
          <cell r="G59">
            <v>0</v>
          </cell>
          <cell r="J59">
            <v>0</v>
          </cell>
          <cell r="K59">
            <v>0</v>
          </cell>
          <cell r="N59">
            <v>0</v>
          </cell>
        </row>
        <row r="60">
          <cell r="F60">
            <v>0</v>
          </cell>
          <cell r="J60">
            <v>0</v>
          </cell>
          <cell r="N60">
            <v>0</v>
          </cell>
        </row>
        <row r="61">
          <cell r="F61">
            <v>0</v>
          </cell>
          <cell r="J61">
            <v>0</v>
          </cell>
          <cell r="N61">
            <v>0</v>
          </cell>
        </row>
        <row r="62">
          <cell r="F62">
            <v>0</v>
          </cell>
          <cell r="J62">
            <v>0</v>
          </cell>
          <cell r="N62">
            <v>0</v>
          </cell>
        </row>
        <row r="63">
          <cell r="F63">
            <v>0</v>
          </cell>
          <cell r="J63">
            <v>0</v>
          </cell>
          <cell r="N63">
            <v>0</v>
          </cell>
        </row>
        <row r="64">
          <cell r="F64">
            <v>0</v>
          </cell>
          <cell r="J64">
            <v>0</v>
          </cell>
          <cell r="N64">
            <v>0</v>
          </cell>
        </row>
        <row r="65">
          <cell r="F65">
            <v>0</v>
          </cell>
          <cell r="J65">
            <v>0</v>
          </cell>
          <cell r="N65">
            <v>0</v>
          </cell>
        </row>
        <row r="66">
          <cell r="F66">
            <v>0</v>
          </cell>
          <cell r="J66">
            <v>0</v>
          </cell>
          <cell r="N66">
            <v>0</v>
          </cell>
        </row>
        <row r="67">
          <cell r="F67">
            <v>0</v>
          </cell>
          <cell r="J67">
            <v>0</v>
          </cell>
          <cell r="N67">
            <v>0</v>
          </cell>
        </row>
        <row r="68">
          <cell r="F68">
            <v>0</v>
          </cell>
          <cell r="J68">
            <v>0</v>
          </cell>
          <cell r="N68">
            <v>0</v>
          </cell>
        </row>
        <row r="69">
          <cell r="F69">
            <v>0</v>
          </cell>
          <cell r="J69">
            <v>0</v>
          </cell>
          <cell r="N69">
            <v>0</v>
          </cell>
        </row>
        <row r="70">
          <cell r="F70">
            <v>0</v>
          </cell>
          <cell r="J70">
            <v>0</v>
          </cell>
          <cell r="N70">
            <v>0</v>
          </cell>
        </row>
        <row r="71">
          <cell r="G71">
            <v>0</v>
          </cell>
          <cell r="K71">
            <v>0</v>
          </cell>
        </row>
        <row r="72">
          <cell r="F72">
            <v>0</v>
          </cell>
          <cell r="J72">
            <v>0</v>
          </cell>
          <cell r="N72">
            <v>0</v>
          </cell>
        </row>
        <row r="73">
          <cell r="C73">
            <v>0</v>
          </cell>
          <cell r="F73">
            <v>0</v>
          </cell>
          <cell r="G73">
            <v>0</v>
          </cell>
          <cell r="J73">
            <v>0</v>
          </cell>
          <cell r="K73">
            <v>0</v>
          </cell>
          <cell r="N73">
            <v>0</v>
          </cell>
        </row>
        <row r="74">
          <cell r="C74">
            <v>19571.75</v>
          </cell>
          <cell r="F74">
            <v>19571.75</v>
          </cell>
          <cell r="G74">
            <v>19632.75</v>
          </cell>
          <cell r="J74">
            <v>19632.75</v>
          </cell>
          <cell r="K74">
            <v>19519</v>
          </cell>
          <cell r="N74">
            <v>19519</v>
          </cell>
        </row>
        <row r="75">
          <cell r="F75">
            <v>0</v>
          </cell>
          <cell r="J75">
            <v>0</v>
          </cell>
          <cell r="N75">
            <v>0</v>
          </cell>
        </row>
        <row r="76">
          <cell r="F76">
            <v>0</v>
          </cell>
          <cell r="J76">
            <v>0</v>
          </cell>
          <cell r="N76">
            <v>0</v>
          </cell>
        </row>
        <row r="77">
          <cell r="F77">
            <v>0</v>
          </cell>
          <cell r="J77">
            <v>0</v>
          </cell>
          <cell r="N77">
            <v>0</v>
          </cell>
        </row>
        <row r="78">
          <cell r="F78">
            <v>0</v>
          </cell>
          <cell r="J78">
            <v>0</v>
          </cell>
          <cell r="K78">
            <v>114</v>
          </cell>
          <cell r="N78">
            <v>114</v>
          </cell>
        </row>
        <row r="79">
          <cell r="F79">
            <v>0</v>
          </cell>
          <cell r="J79">
            <v>0</v>
          </cell>
          <cell r="N79">
            <v>0</v>
          </cell>
        </row>
        <row r="80">
          <cell r="F80">
            <v>0</v>
          </cell>
          <cell r="J80">
            <v>0</v>
          </cell>
          <cell r="N80">
            <v>0</v>
          </cell>
        </row>
        <row r="81">
          <cell r="F81">
            <v>0</v>
          </cell>
          <cell r="J81">
            <v>0</v>
          </cell>
          <cell r="N81">
            <v>0</v>
          </cell>
        </row>
        <row r="82">
          <cell r="C82">
            <v>0</v>
          </cell>
          <cell r="F82">
            <v>0</v>
          </cell>
          <cell r="G82">
            <v>0</v>
          </cell>
          <cell r="J82">
            <v>0</v>
          </cell>
          <cell r="K82">
            <v>114</v>
          </cell>
          <cell r="N82">
            <v>114</v>
          </cell>
        </row>
        <row r="83">
          <cell r="F83">
            <v>0</v>
          </cell>
          <cell r="J83">
            <v>0</v>
          </cell>
          <cell r="N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</row>
        <row r="87">
          <cell r="C87">
            <v>0</v>
          </cell>
          <cell r="F87">
            <v>0</v>
          </cell>
          <cell r="G87">
            <v>0</v>
          </cell>
          <cell r="J87">
            <v>0</v>
          </cell>
          <cell r="K87">
            <v>0</v>
          </cell>
          <cell r="N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</row>
        <row r="96">
          <cell r="C96">
            <v>0</v>
          </cell>
          <cell r="F96">
            <v>0</v>
          </cell>
          <cell r="G96">
            <v>0</v>
          </cell>
          <cell r="J96">
            <v>0</v>
          </cell>
          <cell r="K96">
            <v>0</v>
          </cell>
          <cell r="N96">
            <v>0</v>
          </cell>
        </row>
        <row r="97">
          <cell r="F97">
            <v>0</v>
          </cell>
          <cell r="J97">
            <v>0</v>
          </cell>
          <cell r="K97">
            <v>114</v>
          </cell>
          <cell r="N97">
            <v>114</v>
          </cell>
        </row>
        <row r="98">
          <cell r="C98">
            <v>19571.75</v>
          </cell>
          <cell r="F98">
            <v>19571.75</v>
          </cell>
          <cell r="G98">
            <v>19632.75</v>
          </cell>
          <cell r="J98">
            <v>19632.75</v>
          </cell>
          <cell r="K98">
            <v>19633</v>
          </cell>
          <cell r="N98">
            <v>19633</v>
          </cell>
        </row>
        <row r="99">
          <cell r="F99">
            <v>0</v>
          </cell>
          <cell r="J99">
            <v>0</v>
          </cell>
          <cell r="N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</row>
        <row r="102">
          <cell r="C102">
            <v>0</v>
          </cell>
          <cell r="F102">
            <v>0</v>
          </cell>
          <cell r="G102">
            <v>0</v>
          </cell>
          <cell r="J102">
            <v>0</v>
          </cell>
          <cell r="K102">
            <v>0</v>
          </cell>
          <cell r="N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</row>
        <row r="107">
          <cell r="C107">
            <v>0</v>
          </cell>
          <cell r="F107">
            <v>0</v>
          </cell>
          <cell r="G107">
            <v>0</v>
          </cell>
          <cell r="J107">
            <v>0</v>
          </cell>
          <cell r="K107">
            <v>0</v>
          </cell>
          <cell r="N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</row>
        <row r="119">
          <cell r="C119">
            <v>0</v>
          </cell>
          <cell r="F119">
            <v>0</v>
          </cell>
          <cell r="G119">
            <v>0</v>
          </cell>
          <cell r="J119">
            <v>0</v>
          </cell>
          <cell r="K119">
            <v>0</v>
          </cell>
          <cell r="N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</row>
      </sheetData>
      <sheetData sheetId="4">
        <row r="6">
          <cell r="K6">
            <v>11346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5.140625" style="1" customWidth="1"/>
    <col min="2" max="2" width="9.140625" style="1" customWidth="1"/>
    <col min="3" max="3" width="12.140625" style="1" customWidth="1"/>
    <col min="4" max="4" width="10.140625" style="1" customWidth="1"/>
    <col min="5" max="5" width="9.57421875" style="1" customWidth="1"/>
    <col min="6" max="6" width="11.00390625" style="1" customWidth="1"/>
    <col min="7" max="16384" width="9.140625" style="1" customWidth="1"/>
  </cols>
  <sheetData>
    <row r="1" spans="1:14" ht="15">
      <c r="A1" s="233" t="s">
        <v>534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</row>
    <row r="3" spans="1:14" ht="21" customHeight="1">
      <c r="A3" s="230" t="s">
        <v>533</v>
      </c>
      <c r="B3" s="231"/>
      <c r="C3" s="231"/>
      <c r="D3" s="231"/>
      <c r="E3" s="231"/>
      <c r="F3" s="231"/>
      <c r="G3" s="231"/>
      <c r="H3" s="231"/>
      <c r="I3" s="231"/>
      <c r="J3" s="231"/>
      <c r="N3" s="226"/>
    </row>
    <row r="4" spans="1:10" ht="18.75" customHeight="1">
      <c r="A4" s="232" t="s">
        <v>0</v>
      </c>
      <c r="B4" s="231"/>
      <c r="C4" s="231"/>
      <c r="D4" s="231"/>
      <c r="E4" s="231"/>
      <c r="F4" s="231"/>
      <c r="G4" s="231"/>
      <c r="H4" s="231"/>
      <c r="I4" s="231"/>
      <c r="J4" s="231"/>
    </row>
    <row r="5" ht="18">
      <c r="A5" s="3"/>
    </row>
    <row r="6" spans="1:14" ht="15">
      <c r="A6" s="4" t="s">
        <v>1</v>
      </c>
      <c r="B6" s="5"/>
      <c r="C6" s="227" t="s">
        <v>2</v>
      </c>
      <c r="D6" s="228"/>
      <c r="E6" s="228"/>
      <c r="F6" s="229"/>
      <c r="G6" s="227" t="s">
        <v>3</v>
      </c>
      <c r="H6" s="228"/>
      <c r="I6" s="228"/>
      <c r="J6" s="229"/>
      <c r="K6" s="227" t="s">
        <v>4</v>
      </c>
      <c r="L6" s="228"/>
      <c r="M6" s="228"/>
      <c r="N6" s="229"/>
    </row>
    <row r="7" spans="1:14" ht="60">
      <c r="A7" s="6" t="s">
        <v>5</v>
      </c>
      <c r="B7" s="7" t="s">
        <v>6</v>
      </c>
      <c r="C7" s="8" t="s">
        <v>7</v>
      </c>
      <c r="D7" s="9" t="s">
        <v>8</v>
      </c>
      <c r="E7" s="9" t="s">
        <v>9</v>
      </c>
      <c r="F7" s="10" t="s">
        <v>10</v>
      </c>
      <c r="G7" s="8" t="s">
        <v>7</v>
      </c>
      <c r="H7" s="9" t="s">
        <v>8</v>
      </c>
      <c r="I7" s="9" t="s">
        <v>9</v>
      </c>
      <c r="J7" s="10" t="s">
        <v>10</v>
      </c>
      <c r="K7" s="8" t="s">
        <v>7</v>
      </c>
      <c r="L7" s="9" t="s">
        <v>8</v>
      </c>
      <c r="M7" s="9" t="s">
        <v>9</v>
      </c>
      <c r="N7" s="10" t="s">
        <v>10</v>
      </c>
    </row>
    <row r="8" spans="1:14" ht="15">
      <c r="A8" s="11" t="s">
        <v>11</v>
      </c>
      <c r="B8" s="12" t="s">
        <v>12</v>
      </c>
      <c r="C8" s="13">
        <v>2880</v>
      </c>
      <c r="D8" s="14"/>
      <c r="E8" s="14"/>
      <c r="F8" s="15">
        <f aca="true" t="shared" si="0" ref="F8:F39">SUM(C8:E8)</f>
        <v>2880</v>
      </c>
      <c r="G8" s="13">
        <v>3988</v>
      </c>
      <c r="H8" s="14"/>
      <c r="I8" s="14"/>
      <c r="J8" s="15">
        <f aca="true" t="shared" si="1" ref="J8:J39">SUM(G8:I8)</f>
        <v>3988</v>
      </c>
      <c r="K8" s="13">
        <v>4079</v>
      </c>
      <c r="L8" s="14"/>
      <c r="M8" s="14"/>
      <c r="N8" s="15">
        <f aca="true" t="shared" si="2" ref="N8:N39">SUM(K8:M8)</f>
        <v>4079</v>
      </c>
    </row>
    <row r="9" spans="1:14" ht="15">
      <c r="A9" s="11" t="s">
        <v>13</v>
      </c>
      <c r="B9" s="16" t="s">
        <v>14</v>
      </c>
      <c r="C9" s="13"/>
      <c r="D9" s="14"/>
      <c r="E9" s="14"/>
      <c r="F9" s="15">
        <f t="shared" si="0"/>
        <v>0</v>
      </c>
      <c r="G9" s="13"/>
      <c r="H9" s="14"/>
      <c r="I9" s="14"/>
      <c r="J9" s="15">
        <f t="shared" si="1"/>
        <v>0</v>
      </c>
      <c r="K9" s="13"/>
      <c r="L9" s="14"/>
      <c r="M9" s="14"/>
      <c r="N9" s="15">
        <f t="shared" si="2"/>
        <v>0</v>
      </c>
    </row>
    <row r="10" spans="1:14" ht="15">
      <c r="A10" s="11" t="s">
        <v>15</v>
      </c>
      <c r="B10" s="16" t="s">
        <v>16</v>
      </c>
      <c r="C10" s="13"/>
      <c r="D10" s="14"/>
      <c r="E10" s="14"/>
      <c r="F10" s="15">
        <f t="shared" si="0"/>
        <v>0</v>
      </c>
      <c r="G10" s="13"/>
      <c r="H10" s="14"/>
      <c r="I10" s="14"/>
      <c r="J10" s="15">
        <f t="shared" si="1"/>
        <v>0</v>
      </c>
      <c r="K10" s="13"/>
      <c r="L10" s="14"/>
      <c r="M10" s="14"/>
      <c r="N10" s="15">
        <f t="shared" si="2"/>
        <v>0</v>
      </c>
    </row>
    <row r="11" spans="1:14" ht="15">
      <c r="A11" s="17" t="s">
        <v>17</v>
      </c>
      <c r="B11" s="16" t="s">
        <v>18</v>
      </c>
      <c r="C11" s="13"/>
      <c r="D11" s="14"/>
      <c r="E11" s="14"/>
      <c r="F11" s="15">
        <f t="shared" si="0"/>
        <v>0</v>
      </c>
      <c r="G11" s="13"/>
      <c r="H11" s="14"/>
      <c r="I11" s="14"/>
      <c r="J11" s="15">
        <f t="shared" si="1"/>
        <v>0</v>
      </c>
      <c r="K11" s="13"/>
      <c r="L11" s="14"/>
      <c r="M11" s="14"/>
      <c r="N11" s="15">
        <f t="shared" si="2"/>
        <v>0</v>
      </c>
    </row>
    <row r="12" spans="1:14" ht="15">
      <c r="A12" s="17" t="s">
        <v>19</v>
      </c>
      <c r="B12" s="16" t="s">
        <v>20</v>
      </c>
      <c r="C12" s="13"/>
      <c r="D12" s="14"/>
      <c r="E12" s="14"/>
      <c r="F12" s="15">
        <f t="shared" si="0"/>
        <v>0</v>
      </c>
      <c r="G12" s="13"/>
      <c r="H12" s="14"/>
      <c r="I12" s="14"/>
      <c r="J12" s="15">
        <f t="shared" si="1"/>
        <v>0</v>
      </c>
      <c r="K12" s="13"/>
      <c r="L12" s="14"/>
      <c r="M12" s="14"/>
      <c r="N12" s="15">
        <f t="shared" si="2"/>
        <v>0</v>
      </c>
    </row>
    <row r="13" spans="1:14" ht="15">
      <c r="A13" s="17" t="s">
        <v>21</v>
      </c>
      <c r="B13" s="16" t="s">
        <v>22</v>
      </c>
      <c r="C13" s="13"/>
      <c r="D13" s="14"/>
      <c r="E13" s="14"/>
      <c r="F13" s="15">
        <f t="shared" si="0"/>
        <v>0</v>
      </c>
      <c r="G13" s="13"/>
      <c r="H13" s="14"/>
      <c r="I13" s="14"/>
      <c r="J13" s="15">
        <f t="shared" si="1"/>
        <v>0</v>
      </c>
      <c r="K13" s="13"/>
      <c r="L13" s="14"/>
      <c r="M13" s="14"/>
      <c r="N13" s="15">
        <f t="shared" si="2"/>
        <v>0</v>
      </c>
    </row>
    <row r="14" spans="1:14" ht="15">
      <c r="A14" s="17" t="s">
        <v>23</v>
      </c>
      <c r="B14" s="16" t="s">
        <v>24</v>
      </c>
      <c r="C14" s="13">
        <v>120</v>
      </c>
      <c r="D14" s="14"/>
      <c r="E14" s="14"/>
      <c r="F14" s="15">
        <f t="shared" si="0"/>
        <v>120</v>
      </c>
      <c r="G14" s="13">
        <v>120</v>
      </c>
      <c r="H14" s="14"/>
      <c r="I14" s="14"/>
      <c r="J14" s="15">
        <f t="shared" si="1"/>
        <v>120</v>
      </c>
      <c r="K14" s="13">
        <v>120</v>
      </c>
      <c r="L14" s="14"/>
      <c r="M14" s="14"/>
      <c r="N14" s="15">
        <f t="shared" si="2"/>
        <v>120</v>
      </c>
    </row>
    <row r="15" spans="1:14" ht="15">
      <c r="A15" s="17" t="s">
        <v>25</v>
      </c>
      <c r="B15" s="16" t="s">
        <v>26</v>
      </c>
      <c r="C15" s="13"/>
      <c r="D15" s="14"/>
      <c r="E15" s="14"/>
      <c r="F15" s="15">
        <f t="shared" si="0"/>
        <v>0</v>
      </c>
      <c r="G15" s="13"/>
      <c r="H15" s="14"/>
      <c r="I15" s="14"/>
      <c r="J15" s="15">
        <f t="shared" si="1"/>
        <v>0</v>
      </c>
      <c r="K15" s="13">
        <v>10</v>
      </c>
      <c r="L15" s="14"/>
      <c r="M15" s="14"/>
      <c r="N15" s="15">
        <f t="shared" si="2"/>
        <v>10</v>
      </c>
    </row>
    <row r="16" spans="1:14" ht="15">
      <c r="A16" s="18" t="s">
        <v>27</v>
      </c>
      <c r="B16" s="16" t="s">
        <v>28</v>
      </c>
      <c r="C16" s="13"/>
      <c r="D16" s="14"/>
      <c r="E16" s="14"/>
      <c r="F16" s="15">
        <f t="shared" si="0"/>
        <v>0</v>
      </c>
      <c r="G16" s="13"/>
      <c r="H16" s="14"/>
      <c r="I16" s="14"/>
      <c r="J16" s="15">
        <f t="shared" si="1"/>
        <v>0</v>
      </c>
      <c r="K16" s="13"/>
      <c r="L16" s="14"/>
      <c r="M16" s="14"/>
      <c r="N16" s="15">
        <f t="shared" si="2"/>
        <v>0</v>
      </c>
    </row>
    <row r="17" spans="1:14" ht="15">
      <c r="A17" s="18" t="s">
        <v>29</v>
      </c>
      <c r="B17" s="16" t="s">
        <v>30</v>
      </c>
      <c r="C17" s="13"/>
      <c r="D17" s="14"/>
      <c r="E17" s="14"/>
      <c r="F17" s="15">
        <f t="shared" si="0"/>
        <v>0</v>
      </c>
      <c r="G17" s="13"/>
      <c r="H17" s="14"/>
      <c r="I17" s="14"/>
      <c r="J17" s="15">
        <f t="shared" si="1"/>
        <v>0</v>
      </c>
      <c r="K17" s="13"/>
      <c r="L17" s="14"/>
      <c r="M17" s="14"/>
      <c r="N17" s="15">
        <f t="shared" si="2"/>
        <v>0</v>
      </c>
    </row>
    <row r="18" spans="1:14" ht="15">
      <c r="A18" s="18" t="s">
        <v>31</v>
      </c>
      <c r="B18" s="16" t="s">
        <v>32</v>
      </c>
      <c r="C18" s="13"/>
      <c r="D18" s="14"/>
      <c r="E18" s="14"/>
      <c r="F18" s="15">
        <f t="shared" si="0"/>
        <v>0</v>
      </c>
      <c r="G18" s="13"/>
      <c r="H18" s="14"/>
      <c r="I18" s="14"/>
      <c r="J18" s="15">
        <f t="shared" si="1"/>
        <v>0</v>
      </c>
      <c r="K18" s="13"/>
      <c r="L18" s="14"/>
      <c r="M18" s="14"/>
      <c r="N18" s="15">
        <f t="shared" si="2"/>
        <v>0</v>
      </c>
    </row>
    <row r="19" spans="1:14" ht="15">
      <c r="A19" s="18" t="s">
        <v>33</v>
      </c>
      <c r="B19" s="16" t="s">
        <v>34</v>
      </c>
      <c r="C19" s="13"/>
      <c r="D19" s="14"/>
      <c r="E19" s="14"/>
      <c r="F19" s="15">
        <f t="shared" si="0"/>
        <v>0</v>
      </c>
      <c r="G19" s="13"/>
      <c r="H19" s="14"/>
      <c r="I19" s="14"/>
      <c r="J19" s="15">
        <f t="shared" si="1"/>
        <v>0</v>
      </c>
      <c r="K19" s="13"/>
      <c r="L19" s="14"/>
      <c r="M19" s="14"/>
      <c r="N19" s="15">
        <f t="shared" si="2"/>
        <v>0</v>
      </c>
    </row>
    <row r="20" spans="1:14" ht="15">
      <c r="A20" s="18" t="s">
        <v>35</v>
      </c>
      <c r="B20" s="16" t="s">
        <v>36</v>
      </c>
      <c r="C20" s="13"/>
      <c r="D20" s="14"/>
      <c r="E20" s="14"/>
      <c r="F20" s="15">
        <f t="shared" si="0"/>
        <v>0</v>
      </c>
      <c r="G20" s="13"/>
      <c r="H20" s="14"/>
      <c r="I20" s="14"/>
      <c r="J20" s="15">
        <f t="shared" si="1"/>
        <v>0</v>
      </c>
      <c r="K20" s="13"/>
      <c r="L20" s="14"/>
      <c r="M20" s="14"/>
      <c r="N20" s="15">
        <f t="shared" si="2"/>
        <v>0</v>
      </c>
    </row>
    <row r="21" spans="1:14" ht="15">
      <c r="A21" s="19" t="s">
        <v>37</v>
      </c>
      <c r="B21" s="20" t="s">
        <v>38</v>
      </c>
      <c r="C21" s="13">
        <f>SUM(C8:C20)</f>
        <v>3000</v>
      </c>
      <c r="D21" s="14"/>
      <c r="E21" s="14"/>
      <c r="F21" s="15">
        <f t="shared" si="0"/>
        <v>3000</v>
      </c>
      <c r="G21" s="13">
        <f>SUM(G8:G20)</f>
        <v>4108</v>
      </c>
      <c r="H21" s="14"/>
      <c r="I21" s="14"/>
      <c r="J21" s="15">
        <f t="shared" si="1"/>
        <v>4108</v>
      </c>
      <c r="K21" s="13">
        <f>SUM(K8:K20)</f>
        <v>4209</v>
      </c>
      <c r="L21" s="14"/>
      <c r="M21" s="14"/>
      <c r="N21" s="15">
        <f t="shared" si="2"/>
        <v>4209</v>
      </c>
    </row>
    <row r="22" spans="1:14" ht="15">
      <c r="A22" s="18" t="s">
        <v>39</v>
      </c>
      <c r="B22" s="16" t="s">
        <v>40</v>
      </c>
      <c r="C22" s="13">
        <v>3610</v>
      </c>
      <c r="D22" s="14"/>
      <c r="E22" s="14"/>
      <c r="F22" s="15">
        <f t="shared" si="0"/>
        <v>3610</v>
      </c>
      <c r="G22" s="13">
        <v>3610</v>
      </c>
      <c r="H22" s="14"/>
      <c r="I22" s="14"/>
      <c r="J22" s="15">
        <f t="shared" si="1"/>
        <v>3610</v>
      </c>
      <c r="K22" s="13">
        <v>3610</v>
      </c>
      <c r="L22" s="14"/>
      <c r="M22" s="14"/>
      <c r="N22" s="15">
        <f t="shared" si="2"/>
        <v>3610</v>
      </c>
    </row>
    <row r="23" spans="1:14" ht="15">
      <c r="A23" s="18" t="s">
        <v>41</v>
      </c>
      <c r="B23" s="16" t="s">
        <v>42</v>
      </c>
      <c r="C23" s="13"/>
      <c r="D23" s="14"/>
      <c r="E23" s="14"/>
      <c r="F23" s="15">
        <f t="shared" si="0"/>
        <v>0</v>
      </c>
      <c r="G23" s="13"/>
      <c r="H23" s="14"/>
      <c r="I23" s="14"/>
      <c r="J23" s="15">
        <f t="shared" si="1"/>
        <v>0</v>
      </c>
      <c r="K23" s="13"/>
      <c r="L23" s="14"/>
      <c r="M23" s="14"/>
      <c r="N23" s="15">
        <f t="shared" si="2"/>
        <v>0</v>
      </c>
    </row>
    <row r="24" spans="1:14" ht="15">
      <c r="A24" s="21" t="s">
        <v>43</v>
      </c>
      <c r="B24" s="16" t="s">
        <v>44</v>
      </c>
      <c r="C24" s="13">
        <v>366</v>
      </c>
      <c r="D24" s="14"/>
      <c r="E24" s="14"/>
      <c r="F24" s="15">
        <f t="shared" si="0"/>
        <v>366</v>
      </c>
      <c r="G24" s="13">
        <v>366</v>
      </c>
      <c r="H24" s="14"/>
      <c r="I24" s="14"/>
      <c r="J24" s="15">
        <f t="shared" si="1"/>
        <v>366</v>
      </c>
      <c r="K24" s="13">
        <v>366</v>
      </c>
      <c r="L24" s="14"/>
      <c r="M24" s="14"/>
      <c r="N24" s="15">
        <f t="shared" si="2"/>
        <v>366</v>
      </c>
    </row>
    <row r="25" spans="1:14" ht="15">
      <c r="A25" s="22" t="s">
        <v>45</v>
      </c>
      <c r="B25" s="20" t="s">
        <v>46</v>
      </c>
      <c r="C25" s="13">
        <f>SUM(C22:C24)</f>
        <v>3976</v>
      </c>
      <c r="D25" s="14"/>
      <c r="E25" s="14"/>
      <c r="F25" s="15">
        <f t="shared" si="0"/>
        <v>3976</v>
      </c>
      <c r="G25" s="13">
        <f>SUM(G22:G24)</f>
        <v>3976</v>
      </c>
      <c r="H25" s="14"/>
      <c r="I25" s="14"/>
      <c r="J25" s="15">
        <f t="shared" si="1"/>
        <v>3976</v>
      </c>
      <c r="K25" s="13">
        <f>SUM(K22:K24)</f>
        <v>3976</v>
      </c>
      <c r="L25" s="14"/>
      <c r="M25" s="14"/>
      <c r="N25" s="15">
        <f t="shared" si="2"/>
        <v>3976</v>
      </c>
    </row>
    <row r="26" spans="1:14" ht="15">
      <c r="A26" s="23" t="s">
        <v>47</v>
      </c>
      <c r="B26" s="24" t="s">
        <v>48</v>
      </c>
      <c r="C26" s="25">
        <f>C21+C25</f>
        <v>6976</v>
      </c>
      <c r="D26" s="26"/>
      <c r="E26" s="26"/>
      <c r="F26" s="27">
        <f t="shared" si="0"/>
        <v>6976</v>
      </c>
      <c r="G26" s="25">
        <f>G21+G25</f>
        <v>8084</v>
      </c>
      <c r="H26" s="26"/>
      <c r="I26" s="26"/>
      <c r="J26" s="27">
        <f t="shared" si="1"/>
        <v>8084</v>
      </c>
      <c r="K26" s="25">
        <f>K21+K25</f>
        <v>8185</v>
      </c>
      <c r="L26" s="26"/>
      <c r="M26" s="26"/>
      <c r="N26" s="27">
        <f t="shared" si="2"/>
        <v>8185</v>
      </c>
    </row>
    <row r="27" spans="1:14" ht="15">
      <c r="A27" s="28" t="s">
        <v>49</v>
      </c>
      <c r="B27" s="24" t="s">
        <v>50</v>
      </c>
      <c r="C27" s="25">
        <v>1854</v>
      </c>
      <c r="D27" s="26"/>
      <c r="E27" s="26"/>
      <c r="F27" s="27">
        <f t="shared" si="0"/>
        <v>1854</v>
      </c>
      <c r="G27" s="25">
        <v>2045</v>
      </c>
      <c r="H27" s="26"/>
      <c r="I27" s="26"/>
      <c r="J27" s="27">
        <f t="shared" si="1"/>
        <v>2045</v>
      </c>
      <c r="K27" s="25">
        <v>2063</v>
      </c>
      <c r="L27" s="26"/>
      <c r="M27" s="26"/>
      <c r="N27" s="27">
        <f t="shared" si="2"/>
        <v>2063</v>
      </c>
    </row>
    <row r="28" spans="1:14" ht="15">
      <c r="A28" s="18" t="s">
        <v>51</v>
      </c>
      <c r="B28" s="16" t="s">
        <v>52</v>
      </c>
      <c r="C28" s="13">
        <v>0</v>
      </c>
      <c r="D28" s="14"/>
      <c r="E28" s="14"/>
      <c r="F28" s="15">
        <f t="shared" si="0"/>
        <v>0</v>
      </c>
      <c r="G28" s="13">
        <v>0</v>
      </c>
      <c r="H28" s="14"/>
      <c r="I28" s="14"/>
      <c r="J28" s="15">
        <f t="shared" si="1"/>
        <v>0</v>
      </c>
      <c r="K28" s="13">
        <v>0</v>
      </c>
      <c r="L28" s="14"/>
      <c r="M28" s="14"/>
      <c r="N28" s="15">
        <f t="shared" si="2"/>
        <v>0</v>
      </c>
    </row>
    <row r="29" spans="1:14" ht="15">
      <c r="A29" s="18" t="s">
        <v>53</v>
      </c>
      <c r="B29" s="16" t="s">
        <v>54</v>
      </c>
      <c r="C29" s="13">
        <v>1400</v>
      </c>
      <c r="D29" s="14"/>
      <c r="E29" s="14"/>
      <c r="F29" s="15">
        <f t="shared" si="0"/>
        <v>1400</v>
      </c>
      <c r="G29" s="13">
        <v>1400</v>
      </c>
      <c r="H29" s="14"/>
      <c r="I29" s="14"/>
      <c r="J29" s="15">
        <f t="shared" si="1"/>
        <v>1400</v>
      </c>
      <c r="K29" s="13">
        <v>1400</v>
      </c>
      <c r="L29" s="14"/>
      <c r="M29" s="14"/>
      <c r="N29" s="15">
        <f t="shared" si="2"/>
        <v>1400</v>
      </c>
    </row>
    <row r="30" spans="1:14" ht="15">
      <c r="A30" s="18" t="s">
        <v>55</v>
      </c>
      <c r="B30" s="16" t="s">
        <v>56</v>
      </c>
      <c r="C30" s="13"/>
      <c r="D30" s="14"/>
      <c r="E30" s="14"/>
      <c r="F30" s="15">
        <f t="shared" si="0"/>
        <v>0</v>
      </c>
      <c r="G30" s="13"/>
      <c r="H30" s="14"/>
      <c r="I30" s="14"/>
      <c r="J30" s="15">
        <f t="shared" si="1"/>
        <v>0</v>
      </c>
      <c r="K30" s="13"/>
      <c r="L30" s="14"/>
      <c r="M30" s="14"/>
      <c r="N30" s="15">
        <f t="shared" si="2"/>
        <v>0</v>
      </c>
    </row>
    <row r="31" spans="1:14" ht="15">
      <c r="A31" s="22" t="s">
        <v>57</v>
      </c>
      <c r="B31" s="20" t="s">
        <v>58</v>
      </c>
      <c r="C31" s="13">
        <f>C28+C29+C30</f>
        <v>1400</v>
      </c>
      <c r="D31" s="14"/>
      <c r="E31" s="14"/>
      <c r="F31" s="15">
        <f t="shared" si="0"/>
        <v>1400</v>
      </c>
      <c r="G31" s="13">
        <f>G28+G29+G30</f>
        <v>1400</v>
      </c>
      <c r="H31" s="14"/>
      <c r="I31" s="14"/>
      <c r="J31" s="15">
        <f t="shared" si="1"/>
        <v>1400</v>
      </c>
      <c r="K31" s="13">
        <f>K28+K29+K30</f>
        <v>1400</v>
      </c>
      <c r="L31" s="14"/>
      <c r="M31" s="14"/>
      <c r="N31" s="15">
        <f t="shared" si="2"/>
        <v>1400</v>
      </c>
    </row>
    <row r="32" spans="1:14" ht="15">
      <c r="A32" s="18" t="s">
        <v>59</v>
      </c>
      <c r="B32" s="16" t="s">
        <v>60</v>
      </c>
      <c r="C32" s="13"/>
      <c r="D32" s="14"/>
      <c r="E32" s="14"/>
      <c r="F32" s="15">
        <f t="shared" si="0"/>
        <v>0</v>
      </c>
      <c r="G32" s="13"/>
      <c r="H32" s="14"/>
      <c r="I32" s="14"/>
      <c r="J32" s="15">
        <f t="shared" si="1"/>
        <v>0</v>
      </c>
      <c r="K32" s="13">
        <v>80</v>
      </c>
      <c r="L32" s="14"/>
      <c r="M32" s="14"/>
      <c r="N32" s="15">
        <f t="shared" si="2"/>
        <v>80</v>
      </c>
    </row>
    <row r="33" spans="1:14" ht="15">
      <c r="A33" s="18" t="s">
        <v>61</v>
      </c>
      <c r="B33" s="16" t="s">
        <v>62</v>
      </c>
      <c r="C33" s="13">
        <v>325</v>
      </c>
      <c r="D33" s="14"/>
      <c r="E33" s="14"/>
      <c r="F33" s="15">
        <f t="shared" si="0"/>
        <v>325</v>
      </c>
      <c r="G33" s="13">
        <v>325</v>
      </c>
      <c r="H33" s="14"/>
      <c r="I33" s="14"/>
      <c r="J33" s="15">
        <f t="shared" si="1"/>
        <v>325</v>
      </c>
      <c r="K33" s="13">
        <v>295</v>
      </c>
      <c r="L33" s="14"/>
      <c r="M33" s="14"/>
      <c r="N33" s="15">
        <f t="shared" si="2"/>
        <v>295</v>
      </c>
    </row>
    <row r="34" spans="1:14" ht="15" customHeight="1">
      <c r="A34" s="22" t="s">
        <v>63</v>
      </c>
      <c r="B34" s="20" t="s">
        <v>64</v>
      </c>
      <c r="C34" s="13">
        <f>SUM(C32:C33)</f>
        <v>325</v>
      </c>
      <c r="D34" s="14"/>
      <c r="E34" s="14"/>
      <c r="F34" s="15">
        <f t="shared" si="0"/>
        <v>325</v>
      </c>
      <c r="G34" s="13">
        <f>SUM(G32:G33)</f>
        <v>325</v>
      </c>
      <c r="H34" s="14"/>
      <c r="I34" s="14"/>
      <c r="J34" s="15">
        <f t="shared" si="1"/>
        <v>325</v>
      </c>
      <c r="K34" s="13">
        <f>SUM(K32:K33)</f>
        <v>375</v>
      </c>
      <c r="L34" s="14"/>
      <c r="M34" s="14"/>
      <c r="N34" s="15">
        <f t="shared" si="2"/>
        <v>375</v>
      </c>
    </row>
    <row r="35" spans="1:14" ht="15">
      <c r="A35" s="18" t="s">
        <v>65</v>
      </c>
      <c r="B35" s="16" t="s">
        <v>66</v>
      </c>
      <c r="C35" s="13">
        <v>3500</v>
      </c>
      <c r="D35" s="14"/>
      <c r="E35" s="14"/>
      <c r="F35" s="15">
        <f t="shared" si="0"/>
        <v>3500</v>
      </c>
      <c r="G35" s="13">
        <v>3500</v>
      </c>
      <c r="H35" s="14"/>
      <c r="I35" s="14"/>
      <c r="J35" s="15">
        <f t="shared" si="1"/>
        <v>3500</v>
      </c>
      <c r="K35" s="13">
        <v>3500</v>
      </c>
      <c r="L35" s="14"/>
      <c r="M35" s="14"/>
      <c r="N35" s="15">
        <f t="shared" si="2"/>
        <v>3500</v>
      </c>
    </row>
    <row r="36" spans="1:14" ht="15">
      <c r="A36" s="18" t="s">
        <v>67</v>
      </c>
      <c r="B36" s="16" t="s">
        <v>68</v>
      </c>
      <c r="C36" s="13">
        <v>2928</v>
      </c>
      <c r="D36" s="14"/>
      <c r="E36" s="14"/>
      <c r="F36" s="15">
        <f t="shared" si="0"/>
        <v>2928</v>
      </c>
      <c r="G36" s="13">
        <v>2928</v>
      </c>
      <c r="H36" s="14"/>
      <c r="I36" s="14"/>
      <c r="J36" s="15">
        <f t="shared" si="1"/>
        <v>2928</v>
      </c>
      <c r="K36" s="13">
        <v>2928</v>
      </c>
      <c r="L36" s="14"/>
      <c r="M36" s="14"/>
      <c r="N36" s="15">
        <f t="shared" si="2"/>
        <v>2928</v>
      </c>
    </row>
    <row r="37" spans="1:14" ht="15">
      <c r="A37" s="18" t="s">
        <v>69</v>
      </c>
      <c r="B37" s="16" t="s">
        <v>70</v>
      </c>
      <c r="C37" s="13"/>
      <c r="D37" s="14"/>
      <c r="E37" s="14"/>
      <c r="F37" s="15">
        <f t="shared" si="0"/>
        <v>0</v>
      </c>
      <c r="G37" s="13"/>
      <c r="H37" s="14"/>
      <c r="I37" s="14"/>
      <c r="J37" s="15">
        <f t="shared" si="1"/>
        <v>0</v>
      </c>
      <c r="K37" s="13"/>
      <c r="L37" s="14"/>
      <c r="M37" s="14"/>
      <c r="N37" s="15">
        <f t="shared" si="2"/>
        <v>0</v>
      </c>
    </row>
    <row r="38" spans="1:14" ht="15">
      <c r="A38" s="18" t="s">
        <v>71</v>
      </c>
      <c r="B38" s="16" t="s">
        <v>72</v>
      </c>
      <c r="C38" s="13">
        <v>350</v>
      </c>
      <c r="D38" s="14"/>
      <c r="E38" s="14"/>
      <c r="F38" s="15">
        <f t="shared" si="0"/>
        <v>350</v>
      </c>
      <c r="G38" s="13">
        <v>350</v>
      </c>
      <c r="H38" s="14"/>
      <c r="I38" s="14"/>
      <c r="J38" s="15">
        <f t="shared" si="1"/>
        <v>350</v>
      </c>
      <c r="K38" s="13">
        <v>350</v>
      </c>
      <c r="L38" s="14"/>
      <c r="M38" s="14"/>
      <c r="N38" s="15">
        <f t="shared" si="2"/>
        <v>350</v>
      </c>
    </row>
    <row r="39" spans="1:14" ht="15">
      <c r="A39" s="29" t="s">
        <v>73</v>
      </c>
      <c r="B39" s="16" t="s">
        <v>74</v>
      </c>
      <c r="C39" s="13">
        <v>800</v>
      </c>
      <c r="D39" s="14"/>
      <c r="E39" s="14"/>
      <c r="F39" s="15">
        <f t="shared" si="0"/>
        <v>800</v>
      </c>
      <c r="G39" s="13">
        <v>800</v>
      </c>
      <c r="H39" s="14"/>
      <c r="I39" s="14"/>
      <c r="J39" s="15">
        <f t="shared" si="1"/>
        <v>800</v>
      </c>
      <c r="K39" s="13">
        <v>800</v>
      </c>
      <c r="L39" s="14"/>
      <c r="M39" s="14"/>
      <c r="N39" s="15">
        <f t="shared" si="2"/>
        <v>800</v>
      </c>
    </row>
    <row r="40" spans="1:14" ht="15">
      <c r="A40" s="21" t="s">
        <v>75</v>
      </c>
      <c r="B40" s="16" t="s">
        <v>76</v>
      </c>
      <c r="C40" s="13">
        <v>100</v>
      </c>
      <c r="D40" s="14"/>
      <c r="E40" s="14"/>
      <c r="F40" s="15">
        <f aca="true" t="shared" si="3" ref="F40:F71">SUM(C40:E40)</f>
        <v>100</v>
      </c>
      <c r="G40" s="13">
        <v>100</v>
      </c>
      <c r="H40" s="14"/>
      <c r="I40" s="14"/>
      <c r="J40" s="15">
        <f aca="true" t="shared" si="4" ref="J40:J71">SUM(G40:I40)</f>
        <v>100</v>
      </c>
      <c r="K40" s="13">
        <v>3032</v>
      </c>
      <c r="L40" s="14"/>
      <c r="M40" s="14"/>
      <c r="N40" s="15">
        <f aca="true" t="shared" si="5" ref="N40:N71">SUM(K40:M40)</f>
        <v>3032</v>
      </c>
    </row>
    <row r="41" spans="1:14" ht="15">
      <c r="A41" s="18" t="s">
        <v>77</v>
      </c>
      <c r="B41" s="16" t="s">
        <v>78</v>
      </c>
      <c r="C41" s="13">
        <v>2800</v>
      </c>
      <c r="D41" s="14"/>
      <c r="E41" s="14"/>
      <c r="F41" s="15">
        <f t="shared" si="3"/>
        <v>2800</v>
      </c>
      <c r="G41" s="13">
        <v>2800</v>
      </c>
      <c r="H41" s="14"/>
      <c r="I41" s="14"/>
      <c r="J41" s="15">
        <f t="shared" si="4"/>
        <v>2800</v>
      </c>
      <c r="K41" s="13">
        <v>2074</v>
      </c>
      <c r="L41" s="14"/>
      <c r="M41" s="14"/>
      <c r="N41" s="15">
        <f t="shared" si="5"/>
        <v>2074</v>
      </c>
    </row>
    <row r="42" spans="1:14" ht="15">
      <c r="A42" s="22" t="s">
        <v>79</v>
      </c>
      <c r="B42" s="20" t="s">
        <v>80</v>
      </c>
      <c r="C42" s="13">
        <f>SUM(C35:C41)</f>
        <v>10478</v>
      </c>
      <c r="D42" s="14"/>
      <c r="E42" s="14"/>
      <c r="F42" s="15">
        <f t="shared" si="3"/>
        <v>10478</v>
      </c>
      <c r="G42" s="13">
        <f>SUM(G35:G41)</f>
        <v>10478</v>
      </c>
      <c r="H42" s="14"/>
      <c r="I42" s="14"/>
      <c r="J42" s="15">
        <f t="shared" si="4"/>
        <v>10478</v>
      </c>
      <c r="K42" s="13">
        <f>SUM(K35:K41)</f>
        <v>12684</v>
      </c>
      <c r="L42" s="14"/>
      <c r="M42" s="14"/>
      <c r="N42" s="15">
        <f t="shared" si="5"/>
        <v>12684</v>
      </c>
    </row>
    <row r="43" spans="1:14" ht="15">
      <c r="A43" s="18" t="s">
        <v>81</v>
      </c>
      <c r="B43" s="16" t="s">
        <v>82</v>
      </c>
      <c r="C43" s="13"/>
      <c r="D43" s="14"/>
      <c r="E43" s="14"/>
      <c r="F43" s="15">
        <f t="shared" si="3"/>
        <v>0</v>
      </c>
      <c r="G43" s="13"/>
      <c r="H43" s="14"/>
      <c r="I43" s="14"/>
      <c r="J43" s="15">
        <f t="shared" si="4"/>
        <v>0</v>
      </c>
      <c r="K43" s="13"/>
      <c r="L43" s="14"/>
      <c r="M43" s="14"/>
      <c r="N43" s="15">
        <f t="shared" si="5"/>
        <v>0</v>
      </c>
    </row>
    <row r="44" spans="1:14" ht="15">
      <c r="A44" s="18" t="s">
        <v>83</v>
      </c>
      <c r="B44" s="16" t="s">
        <v>84</v>
      </c>
      <c r="C44" s="13">
        <v>300</v>
      </c>
      <c r="D44" s="14"/>
      <c r="E44" s="14"/>
      <c r="F44" s="15">
        <f t="shared" si="3"/>
        <v>300</v>
      </c>
      <c r="G44" s="13">
        <v>300</v>
      </c>
      <c r="H44" s="14"/>
      <c r="I44" s="14"/>
      <c r="J44" s="15">
        <f t="shared" si="4"/>
        <v>300</v>
      </c>
      <c r="K44" s="13">
        <v>300</v>
      </c>
      <c r="L44" s="14"/>
      <c r="M44" s="14"/>
      <c r="N44" s="15">
        <f t="shared" si="5"/>
        <v>300</v>
      </c>
    </row>
    <row r="45" spans="1:14" ht="15">
      <c r="A45" s="22" t="s">
        <v>85</v>
      </c>
      <c r="B45" s="20" t="s">
        <v>86</v>
      </c>
      <c r="C45" s="13">
        <f>SUM(C43:C44)</f>
        <v>300</v>
      </c>
      <c r="D45" s="14"/>
      <c r="E45" s="14"/>
      <c r="F45" s="15">
        <f t="shared" si="3"/>
        <v>300</v>
      </c>
      <c r="G45" s="13">
        <f>SUM(G43:G44)</f>
        <v>300</v>
      </c>
      <c r="H45" s="14"/>
      <c r="I45" s="14"/>
      <c r="J45" s="15">
        <f t="shared" si="4"/>
        <v>300</v>
      </c>
      <c r="K45" s="13">
        <f>SUM(K43:K44)</f>
        <v>300</v>
      </c>
      <c r="L45" s="14"/>
      <c r="M45" s="14"/>
      <c r="N45" s="15">
        <f t="shared" si="5"/>
        <v>300</v>
      </c>
    </row>
    <row r="46" spans="1:14" ht="15">
      <c r="A46" s="18" t="s">
        <v>87</v>
      </c>
      <c r="B46" s="16" t="s">
        <v>88</v>
      </c>
      <c r="C46" s="30">
        <f>(C45+C42+C34+C31)*0.27</f>
        <v>3375.8100000000004</v>
      </c>
      <c r="D46" s="14"/>
      <c r="E46" s="14"/>
      <c r="F46" s="31">
        <f t="shared" si="3"/>
        <v>3375.8100000000004</v>
      </c>
      <c r="G46" s="30">
        <f>(G45+G42+G34+G31)*0.27</f>
        <v>3375.8100000000004</v>
      </c>
      <c r="H46" s="14"/>
      <c r="I46" s="14"/>
      <c r="J46" s="31">
        <f t="shared" si="4"/>
        <v>3375.8100000000004</v>
      </c>
      <c r="K46" s="30">
        <v>3376</v>
      </c>
      <c r="L46" s="14"/>
      <c r="M46" s="14"/>
      <c r="N46" s="31">
        <f t="shared" si="5"/>
        <v>3376</v>
      </c>
    </row>
    <row r="47" spans="1:14" ht="15">
      <c r="A47" s="18" t="s">
        <v>89</v>
      </c>
      <c r="B47" s="16" t="s">
        <v>90</v>
      </c>
      <c r="C47" s="13"/>
      <c r="D47" s="14"/>
      <c r="E47" s="14"/>
      <c r="F47" s="15">
        <f t="shared" si="3"/>
        <v>0</v>
      </c>
      <c r="G47" s="13"/>
      <c r="H47" s="14"/>
      <c r="I47" s="14"/>
      <c r="J47" s="15">
        <f t="shared" si="4"/>
        <v>0</v>
      </c>
      <c r="K47" s="13"/>
      <c r="L47" s="14"/>
      <c r="M47" s="14"/>
      <c r="N47" s="15">
        <f t="shared" si="5"/>
        <v>0</v>
      </c>
    </row>
    <row r="48" spans="1:14" ht="15">
      <c r="A48" s="18" t="s">
        <v>91</v>
      </c>
      <c r="B48" s="16" t="s">
        <v>92</v>
      </c>
      <c r="C48" s="13"/>
      <c r="D48" s="14"/>
      <c r="E48" s="14"/>
      <c r="F48" s="15">
        <f t="shared" si="3"/>
        <v>0</v>
      </c>
      <c r="G48" s="13"/>
      <c r="H48" s="14"/>
      <c r="I48" s="14"/>
      <c r="J48" s="15">
        <f t="shared" si="4"/>
        <v>0</v>
      </c>
      <c r="K48" s="13"/>
      <c r="L48" s="14"/>
      <c r="M48" s="14"/>
      <c r="N48" s="15">
        <f t="shared" si="5"/>
        <v>0</v>
      </c>
    </row>
    <row r="49" spans="1:14" ht="15">
      <c r="A49" s="18" t="s">
        <v>93</v>
      </c>
      <c r="B49" s="16" t="s">
        <v>94</v>
      </c>
      <c r="C49" s="13"/>
      <c r="D49" s="14"/>
      <c r="E49" s="14"/>
      <c r="F49" s="15">
        <f t="shared" si="3"/>
        <v>0</v>
      </c>
      <c r="G49" s="13"/>
      <c r="H49" s="14"/>
      <c r="I49" s="14"/>
      <c r="J49" s="15">
        <f t="shared" si="4"/>
        <v>0</v>
      </c>
      <c r="K49" s="13"/>
      <c r="L49" s="14"/>
      <c r="M49" s="14"/>
      <c r="N49" s="15">
        <f t="shared" si="5"/>
        <v>0</v>
      </c>
    </row>
    <row r="50" spans="1:14" ht="15">
      <c r="A50" s="18" t="s">
        <v>95</v>
      </c>
      <c r="B50" s="16" t="s">
        <v>96</v>
      </c>
      <c r="C50" s="13">
        <v>200</v>
      </c>
      <c r="D50" s="14"/>
      <c r="E50" s="14"/>
      <c r="F50" s="15">
        <f t="shared" si="3"/>
        <v>200</v>
      </c>
      <c r="G50" s="13">
        <v>11039</v>
      </c>
      <c r="H50" s="14"/>
      <c r="I50" s="14"/>
      <c r="J50" s="15">
        <f t="shared" si="4"/>
        <v>11039</v>
      </c>
      <c r="K50" s="13">
        <v>10430</v>
      </c>
      <c r="L50" s="14"/>
      <c r="M50" s="14"/>
      <c r="N50" s="15">
        <f t="shared" si="5"/>
        <v>10430</v>
      </c>
    </row>
    <row r="51" spans="1:14" ht="15">
      <c r="A51" s="22" t="s">
        <v>97</v>
      </c>
      <c r="B51" s="20" t="s">
        <v>98</v>
      </c>
      <c r="C51" s="30">
        <f>SUM(C46:C50)</f>
        <v>3575.8100000000004</v>
      </c>
      <c r="D51" s="14"/>
      <c r="E51" s="14"/>
      <c r="F51" s="31">
        <f t="shared" si="3"/>
        <v>3575.8100000000004</v>
      </c>
      <c r="G51" s="30">
        <f>SUM(G46:G50)</f>
        <v>14414.810000000001</v>
      </c>
      <c r="H51" s="14"/>
      <c r="I51" s="14"/>
      <c r="J51" s="31">
        <f t="shared" si="4"/>
        <v>14414.810000000001</v>
      </c>
      <c r="K51" s="30">
        <f>SUM(K46:K50)</f>
        <v>13806</v>
      </c>
      <c r="L51" s="14"/>
      <c r="M51" s="14"/>
      <c r="N51" s="31">
        <f t="shared" si="5"/>
        <v>13806</v>
      </c>
    </row>
    <row r="52" spans="1:14" ht="15">
      <c r="A52" s="28" t="s">
        <v>99</v>
      </c>
      <c r="B52" s="24" t="s">
        <v>100</v>
      </c>
      <c r="C52" s="32">
        <f>C51+C45+C42+C34+C31</f>
        <v>16078.810000000001</v>
      </c>
      <c r="D52" s="26"/>
      <c r="E52" s="26"/>
      <c r="F52" s="33">
        <f t="shared" si="3"/>
        <v>16078.810000000001</v>
      </c>
      <c r="G52" s="32">
        <f>G51+G45+G42+G34+G31</f>
        <v>26917.81</v>
      </c>
      <c r="H52" s="26"/>
      <c r="I52" s="26"/>
      <c r="J52" s="33">
        <f t="shared" si="4"/>
        <v>26917.81</v>
      </c>
      <c r="K52" s="32">
        <f>K51+K45+K42+K34+K31</f>
        <v>28565</v>
      </c>
      <c r="L52" s="26"/>
      <c r="M52" s="26"/>
      <c r="N52" s="33">
        <f t="shared" si="5"/>
        <v>28565</v>
      </c>
    </row>
    <row r="53" spans="1:14" ht="15">
      <c r="A53" s="34" t="s">
        <v>101</v>
      </c>
      <c r="B53" s="16" t="s">
        <v>102</v>
      </c>
      <c r="C53" s="13"/>
      <c r="D53" s="14"/>
      <c r="E53" s="14"/>
      <c r="F53" s="15">
        <f t="shared" si="3"/>
        <v>0</v>
      </c>
      <c r="G53" s="13"/>
      <c r="H53" s="14"/>
      <c r="I53" s="14"/>
      <c r="J53" s="15">
        <f t="shared" si="4"/>
        <v>0</v>
      </c>
      <c r="K53" s="13"/>
      <c r="L53" s="14"/>
      <c r="M53" s="14"/>
      <c r="N53" s="15">
        <f t="shared" si="5"/>
        <v>0</v>
      </c>
    </row>
    <row r="54" spans="1:14" ht="15">
      <c r="A54" s="34" t="s">
        <v>103</v>
      </c>
      <c r="B54" s="16" t="s">
        <v>104</v>
      </c>
      <c r="C54" s="13">
        <v>99</v>
      </c>
      <c r="D54" s="14"/>
      <c r="E54" s="14"/>
      <c r="F54" s="15">
        <f t="shared" si="3"/>
        <v>99</v>
      </c>
      <c r="G54" s="13">
        <v>99</v>
      </c>
      <c r="H54" s="14"/>
      <c r="I54" s="14"/>
      <c r="J54" s="15">
        <f t="shared" si="4"/>
        <v>99</v>
      </c>
      <c r="K54" s="13">
        <v>99</v>
      </c>
      <c r="L54" s="14"/>
      <c r="M54" s="14"/>
      <c r="N54" s="15">
        <f t="shared" si="5"/>
        <v>99</v>
      </c>
    </row>
    <row r="55" spans="1:14" ht="15">
      <c r="A55" s="35" t="s">
        <v>105</v>
      </c>
      <c r="B55" s="16" t="s">
        <v>106</v>
      </c>
      <c r="C55" s="13"/>
      <c r="D55" s="14"/>
      <c r="E55" s="14"/>
      <c r="F55" s="15">
        <f t="shared" si="3"/>
        <v>0</v>
      </c>
      <c r="G55" s="13"/>
      <c r="H55" s="14"/>
      <c r="I55" s="14"/>
      <c r="J55" s="15">
        <f t="shared" si="4"/>
        <v>0</v>
      </c>
      <c r="K55" s="13"/>
      <c r="L55" s="14"/>
      <c r="M55" s="14"/>
      <c r="N55" s="15">
        <f t="shared" si="5"/>
        <v>0</v>
      </c>
    </row>
    <row r="56" spans="1:14" ht="15">
      <c r="A56" s="35" t="s">
        <v>107</v>
      </c>
      <c r="B56" s="16" t="s">
        <v>108</v>
      </c>
      <c r="C56" s="13"/>
      <c r="D56" s="14"/>
      <c r="E56" s="14"/>
      <c r="F56" s="15">
        <f t="shared" si="3"/>
        <v>0</v>
      </c>
      <c r="G56" s="13"/>
      <c r="H56" s="14"/>
      <c r="I56" s="14"/>
      <c r="J56" s="15">
        <f t="shared" si="4"/>
        <v>0</v>
      </c>
      <c r="K56" s="13"/>
      <c r="L56" s="14"/>
      <c r="M56" s="14"/>
      <c r="N56" s="15">
        <f t="shared" si="5"/>
        <v>0</v>
      </c>
    </row>
    <row r="57" spans="1:14" ht="15">
      <c r="A57" s="35" t="s">
        <v>109</v>
      </c>
      <c r="B57" s="16" t="s">
        <v>110</v>
      </c>
      <c r="C57" s="13"/>
      <c r="D57" s="14"/>
      <c r="E57" s="14"/>
      <c r="F57" s="15">
        <f t="shared" si="3"/>
        <v>0</v>
      </c>
      <c r="G57" s="13"/>
      <c r="H57" s="14"/>
      <c r="I57" s="14"/>
      <c r="J57" s="15">
        <f t="shared" si="4"/>
        <v>0</v>
      </c>
      <c r="K57" s="13"/>
      <c r="L57" s="14"/>
      <c r="M57" s="14"/>
      <c r="N57" s="15">
        <f t="shared" si="5"/>
        <v>0</v>
      </c>
    </row>
    <row r="58" spans="1:14" ht="15">
      <c r="A58" s="34" t="s">
        <v>111</v>
      </c>
      <c r="B58" s="16" t="s">
        <v>112</v>
      </c>
      <c r="C58" s="13"/>
      <c r="D58" s="14"/>
      <c r="E58" s="14"/>
      <c r="F58" s="15">
        <f t="shared" si="3"/>
        <v>0</v>
      </c>
      <c r="G58" s="13"/>
      <c r="H58" s="14"/>
      <c r="I58" s="14"/>
      <c r="J58" s="15">
        <f t="shared" si="4"/>
        <v>0</v>
      </c>
      <c r="K58" s="13"/>
      <c r="L58" s="14"/>
      <c r="M58" s="14"/>
      <c r="N58" s="15">
        <f t="shared" si="5"/>
        <v>0</v>
      </c>
    </row>
    <row r="59" spans="1:14" ht="15">
      <c r="A59" s="34" t="s">
        <v>113</v>
      </c>
      <c r="B59" s="16" t="s">
        <v>114</v>
      </c>
      <c r="C59" s="13"/>
      <c r="D59" s="14"/>
      <c r="E59" s="14"/>
      <c r="F59" s="15">
        <f t="shared" si="3"/>
        <v>0</v>
      </c>
      <c r="G59" s="13"/>
      <c r="H59" s="14"/>
      <c r="I59" s="14"/>
      <c r="J59" s="15">
        <f t="shared" si="4"/>
        <v>0</v>
      </c>
      <c r="K59" s="13">
        <v>175</v>
      </c>
      <c r="L59" s="14"/>
      <c r="M59" s="14"/>
      <c r="N59" s="15">
        <f t="shared" si="5"/>
        <v>175</v>
      </c>
    </row>
    <row r="60" spans="1:14" ht="15">
      <c r="A60" s="34" t="s">
        <v>115</v>
      </c>
      <c r="B60" s="16" t="s">
        <v>116</v>
      </c>
      <c r="C60" s="13">
        <v>5210</v>
      </c>
      <c r="D60" s="14"/>
      <c r="E60" s="14"/>
      <c r="F60" s="15">
        <f t="shared" si="3"/>
        <v>5210</v>
      </c>
      <c r="G60" s="13">
        <v>5210</v>
      </c>
      <c r="H60" s="14"/>
      <c r="I60" s="14"/>
      <c r="J60" s="15">
        <f t="shared" si="4"/>
        <v>5210</v>
      </c>
      <c r="K60" s="13">
        <v>5210</v>
      </c>
      <c r="L60" s="14"/>
      <c r="M60" s="14"/>
      <c r="N60" s="15">
        <f t="shared" si="5"/>
        <v>5210</v>
      </c>
    </row>
    <row r="61" spans="1:14" ht="15">
      <c r="A61" s="36" t="s">
        <v>117</v>
      </c>
      <c r="B61" s="24" t="s">
        <v>118</v>
      </c>
      <c r="C61" s="25">
        <f>SUM(C53:C60)</f>
        <v>5309</v>
      </c>
      <c r="D61" s="26"/>
      <c r="E61" s="26"/>
      <c r="F61" s="27">
        <f t="shared" si="3"/>
        <v>5309</v>
      </c>
      <c r="G61" s="25">
        <f>SUM(G53:G60)</f>
        <v>5309</v>
      </c>
      <c r="H61" s="26"/>
      <c r="I61" s="26"/>
      <c r="J61" s="27">
        <f t="shared" si="4"/>
        <v>5309</v>
      </c>
      <c r="K61" s="25">
        <f>SUM(K53:K60)</f>
        <v>5484</v>
      </c>
      <c r="L61" s="26"/>
      <c r="M61" s="26"/>
      <c r="N61" s="27">
        <f t="shared" si="5"/>
        <v>5484</v>
      </c>
    </row>
    <row r="62" spans="1:14" ht="15">
      <c r="A62" s="37" t="s">
        <v>119</v>
      </c>
      <c r="B62" s="16" t="s">
        <v>120</v>
      </c>
      <c r="C62" s="13"/>
      <c r="D62" s="14"/>
      <c r="E62" s="14"/>
      <c r="F62" s="15">
        <f t="shared" si="3"/>
        <v>0</v>
      </c>
      <c r="G62" s="13"/>
      <c r="H62" s="14"/>
      <c r="I62" s="14"/>
      <c r="J62" s="15">
        <f t="shared" si="4"/>
        <v>0</v>
      </c>
      <c r="K62" s="13"/>
      <c r="L62" s="14"/>
      <c r="M62" s="14"/>
      <c r="N62" s="15">
        <f t="shared" si="5"/>
        <v>0</v>
      </c>
    </row>
    <row r="63" spans="1:14" ht="15">
      <c r="A63" s="37" t="s">
        <v>121</v>
      </c>
      <c r="B63" s="16" t="s">
        <v>122</v>
      </c>
      <c r="C63" s="13"/>
      <c r="D63" s="14"/>
      <c r="E63" s="14"/>
      <c r="F63" s="15">
        <f t="shared" si="3"/>
        <v>0</v>
      </c>
      <c r="G63" s="13"/>
      <c r="H63" s="14"/>
      <c r="I63" s="14"/>
      <c r="J63" s="15">
        <f t="shared" si="4"/>
        <v>0</v>
      </c>
      <c r="K63" s="13"/>
      <c r="L63" s="14"/>
      <c r="M63" s="14"/>
      <c r="N63" s="15">
        <f t="shared" si="5"/>
        <v>0</v>
      </c>
    </row>
    <row r="64" spans="1:14" ht="15">
      <c r="A64" s="37" t="s">
        <v>123</v>
      </c>
      <c r="B64" s="16" t="s">
        <v>124</v>
      </c>
      <c r="C64" s="13"/>
      <c r="D64" s="14"/>
      <c r="E64" s="14"/>
      <c r="F64" s="15">
        <f t="shared" si="3"/>
        <v>0</v>
      </c>
      <c r="G64" s="13"/>
      <c r="H64" s="14"/>
      <c r="I64" s="14"/>
      <c r="J64" s="15">
        <f t="shared" si="4"/>
        <v>0</v>
      </c>
      <c r="K64" s="13"/>
      <c r="L64" s="14"/>
      <c r="M64" s="14"/>
      <c r="N64" s="15">
        <f t="shared" si="5"/>
        <v>0</v>
      </c>
    </row>
    <row r="65" spans="1:14" ht="15">
      <c r="A65" s="37" t="s">
        <v>125</v>
      </c>
      <c r="B65" s="16" t="s">
        <v>126</v>
      </c>
      <c r="C65" s="13"/>
      <c r="D65" s="14"/>
      <c r="E65" s="14"/>
      <c r="F65" s="15">
        <f t="shared" si="3"/>
        <v>0</v>
      </c>
      <c r="G65" s="13"/>
      <c r="H65" s="14"/>
      <c r="I65" s="14"/>
      <c r="J65" s="15">
        <f t="shared" si="4"/>
        <v>0</v>
      </c>
      <c r="K65" s="13"/>
      <c r="L65" s="14"/>
      <c r="M65" s="14"/>
      <c r="N65" s="15">
        <f t="shared" si="5"/>
        <v>0</v>
      </c>
    </row>
    <row r="66" spans="1:14" ht="15">
      <c r="A66" s="37" t="s">
        <v>127</v>
      </c>
      <c r="B66" s="16" t="s">
        <v>128</v>
      </c>
      <c r="C66" s="13"/>
      <c r="D66" s="14"/>
      <c r="E66" s="14"/>
      <c r="F66" s="15">
        <f t="shared" si="3"/>
        <v>0</v>
      </c>
      <c r="G66" s="13"/>
      <c r="H66" s="14"/>
      <c r="I66" s="14"/>
      <c r="J66" s="15">
        <f t="shared" si="4"/>
        <v>0</v>
      </c>
      <c r="K66" s="13"/>
      <c r="L66" s="14"/>
      <c r="M66" s="14"/>
      <c r="N66" s="15">
        <f t="shared" si="5"/>
        <v>0</v>
      </c>
    </row>
    <row r="67" spans="1:14" ht="15">
      <c r="A67" s="37" t="s">
        <v>129</v>
      </c>
      <c r="B67" s="16" t="s">
        <v>130</v>
      </c>
      <c r="C67" s="13">
        <v>3100</v>
      </c>
      <c r="D67" s="14"/>
      <c r="E67" s="14"/>
      <c r="F67" s="15">
        <f t="shared" si="3"/>
        <v>3100</v>
      </c>
      <c r="G67" s="13">
        <v>3100</v>
      </c>
      <c r="H67" s="14"/>
      <c r="I67" s="14"/>
      <c r="J67" s="15">
        <f t="shared" si="4"/>
        <v>3100</v>
      </c>
      <c r="K67" s="13">
        <v>2925</v>
      </c>
      <c r="L67" s="14"/>
      <c r="M67" s="14"/>
      <c r="N67" s="15">
        <f t="shared" si="5"/>
        <v>2925</v>
      </c>
    </row>
    <row r="68" spans="1:14" ht="15">
      <c r="A68" s="37" t="s">
        <v>131</v>
      </c>
      <c r="B68" s="16" t="s">
        <v>132</v>
      </c>
      <c r="C68" s="13"/>
      <c r="D68" s="14"/>
      <c r="E68" s="14"/>
      <c r="F68" s="15">
        <f t="shared" si="3"/>
        <v>0</v>
      </c>
      <c r="G68" s="13"/>
      <c r="H68" s="14"/>
      <c r="I68" s="14"/>
      <c r="J68" s="15">
        <f t="shared" si="4"/>
        <v>0</v>
      </c>
      <c r="K68" s="13"/>
      <c r="L68" s="14"/>
      <c r="M68" s="14"/>
      <c r="N68" s="15">
        <f t="shared" si="5"/>
        <v>0</v>
      </c>
    </row>
    <row r="69" spans="1:14" ht="15">
      <c r="A69" s="37" t="s">
        <v>133</v>
      </c>
      <c r="B69" s="16" t="s">
        <v>134</v>
      </c>
      <c r="C69" s="13"/>
      <c r="D69" s="14"/>
      <c r="E69" s="14"/>
      <c r="F69" s="15">
        <f t="shared" si="3"/>
        <v>0</v>
      </c>
      <c r="G69" s="13"/>
      <c r="H69" s="14"/>
      <c r="I69" s="14"/>
      <c r="J69" s="15">
        <f t="shared" si="4"/>
        <v>0</v>
      </c>
      <c r="K69" s="13"/>
      <c r="L69" s="14"/>
      <c r="M69" s="14"/>
      <c r="N69" s="15">
        <f t="shared" si="5"/>
        <v>0</v>
      </c>
    </row>
    <row r="70" spans="1:14" ht="15">
      <c r="A70" s="37" t="s">
        <v>135</v>
      </c>
      <c r="B70" s="16" t="s">
        <v>136</v>
      </c>
      <c r="C70" s="13"/>
      <c r="D70" s="14"/>
      <c r="E70" s="14"/>
      <c r="F70" s="15">
        <f t="shared" si="3"/>
        <v>0</v>
      </c>
      <c r="G70" s="13"/>
      <c r="H70" s="14"/>
      <c r="I70" s="14"/>
      <c r="J70" s="15">
        <f t="shared" si="4"/>
        <v>0</v>
      </c>
      <c r="K70" s="13"/>
      <c r="L70" s="14"/>
      <c r="M70" s="14"/>
      <c r="N70" s="15">
        <f t="shared" si="5"/>
        <v>0</v>
      </c>
    </row>
    <row r="71" spans="1:14" ht="15">
      <c r="A71" s="38" t="s">
        <v>137</v>
      </c>
      <c r="B71" s="16" t="s">
        <v>138</v>
      </c>
      <c r="C71" s="13"/>
      <c r="D71" s="14"/>
      <c r="E71" s="14"/>
      <c r="F71" s="15">
        <f t="shared" si="3"/>
        <v>0</v>
      </c>
      <c r="G71" s="13"/>
      <c r="H71" s="14"/>
      <c r="I71" s="14"/>
      <c r="J71" s="15">
        <f t="shared" si="4"/>
        <v>0</v>
      </c>
      <c r="K71" s="13"/>
      <c r="L71" s="14"/>
      <c r="M71" s="14"/>
      <c r="N71" s="15">
        <f t="shared" si="5"/>
        <v>0</v>
      </c>
    </row>
    <row r="72" spans="1:14" ht="15">
      <c r="A72" s="37" t="s">
        <v>139</v>
      </c>
      <c r="B72" s="16" t="s">
        <v>140</v>
      </c>
      <c r="C72" s="13">
        <v>0</v>
      </c>
      <c r="D72" s="14">
        <v>150</v>
      </c>
      <c r="E72" s="14"/>
      <c r="F72" s="15">
        <f>SUM(C72:E72)</f>
        <v>150</v>
      </c>
      <c r="G72" s="13">
        <v>0</v>
      </c>
      <c r="H72" s="14">
        <v>150</v>
      </c>
      <c r="I72" s="14"/>
      <c r="J72" s="15">
        <f>SUM(G72:I72)</f>
        <v>150</v>
      </c>
      <c r="K72" s="13">
        <v>0</v>
      </c>
      <c r="L72" s="14">
        <v>150</v>
      </c>
      <c r="M72" s="14"/>
      <c r="N72" s="15">
        <f>SUM(K72:M72)</f>
        <v>150</v>
      </c>
    </row>
    <row r="73" spans="1:14" ht="15">
      <c r="A73" s="38" t="s">
        <v>141</v>
      </c>
      <c r="B73" s="16" t="s">
        <v>142</v>
      </c>
      <c r="C73" s="13">
        <v>95</v>
      </c>
      <c r="D73" s="14"/>
      <c r="E73" s="14"/>
      <c r="F73" s="15">
        <f>SUM(C73:E73)</f>
        <v>95</v>
      </c>
      <c r="G73" s="13">
        <v>0</v>
      </c>
      <c r="H73" s="14"/>
      <c r="I73" s="14"/>
      <c r="J73" s="15">
        <f>SUM(G73:I73)</f>
        <v>0</v>
      </c>
      <c r="K73" s="13">
        <v>0</v>
      </c>
      <c r="L73" s="14"/>
      <c r="M73" s="14"/>
      <c r="N73" s="15">
        <f>SUM(K73:M73)</f>
        <v>0</v>
      </c>
    </row>
    <row r="74" spans="1:14" ht="15">
      <c r="A74" s="38" t="s">
        <v>143</v>
      </c>
      <c r="B74" s="16" t="s">
        <v>142</v>
      </c>
      <c r="C74" s="13"/>
      <c r="D74" s="14"/>
      <c r="E74" s="14"/>
      <c r="F74" s="15">
        <f>SUM(C74:E74)</f>
        <v>0</v>
      </c>
      <c r="G74" s="13"/>
      <c r="H74" s="14"/>
      <c r="I74" s="14"/>
      <c r="J74" s="15">
        <f>SUM(G74:I74)</f>
        <v>0</v>
      </c>
      <c r="K74" s="13"/>
      <c r="L74" s="14"/>
      <c r="M74" s="14"/>
      <c r="N74" s="15">
        <f>SUM(K74:M74)</f>
        <v>0</v>
      </c>
    </row>
    <row r="75" spans="1:14" ht="15">
      <c r="A75" s="36" t="s">
        <v>144</v>
      </c>
      <c r="B75" s="24" t="s">
        <v>145</v>
      </c>
      <c r="C75" s="25">
        <f>SUM(C62:C74)</f>
        <v>3195</v>
      </c>
      <c r="D75" s="26">
        <v>150</v>
      </c>
      <c r="E75" s="26">
        <f>SUM(E62:E74)</f>
        <v>0</v>
      </c>
      <c r="F75" s="27">
        <f>F67+F72+F73</f>
        <v>3345</v>
      </c>
      <c r="G75" s="25">
        <f>SUM(G62:G74)</f>
        <v>3100</v>
      </c>
      <c r="H75" s="26">
        <v>150</v>
      </c>
      <c r="I75" s="26">
        <f>SUM(I62:I74)</f>
        <v>0</v>
      </c>
      <c r="J75" s="27">
        <f>J67+J72+J73</f>
        <v>3250</v>
      </c>
      <c r="K75" s="25">
        <f>SUM(K62:K74)</f>
        <v>2925</v>
      </c>
      <c r="L75" s="26">
        <v>150</v>
      </c>
      <c r="M75" s="26">
        <f>SUM(M62:M74)</f>
        <v>0</v>
      </c>
      <c r="N75" s="27">
        <f>N67+N72+N73</f>
        <v>3075</v>
      </c>
    </row>
    <row r="76" spans="1:14" ht="15.75">
      <c r="A76" s="39" t="s">
        <v>146</v>
      </c>
      <c r="B76" s="40"/>
      <c r="C76" s="41">
        <f>C75+C61+C52+C27+C26</f>
        <v>33412.81</v>
      </c>
      <c r="D76" s="42">
        <f>D75</f>
        <v>150</v>
      </c>
      <c r="E76" s="42"/>
      <c r="F76" s="43">
        <f>F75+F61+F52+F27+F26</f>
        <v>33562.81</v>
      </c>
      <c r="G76" s="41">
        <f>G75+G61+G52+G27+G26</f>
        <v>45455.81</v>
      </c>
      <c r="H76" s="42">
        <f>H75</f>
        <v>150</v>
      </c>
      <c r="I76" s="42"/>
      <c r="J76" s="43">
        <f>J75+J61+J52+J27+J26</f>
        <v>45605.81</v>
      </c>
      <c r="K76" s="41">
        <f>K75+K61+K52+K27+K26</f>
        <v>47222</v>
      </c>
      <c r="L76" s="42">
        <f>L75</f>
        <v>150</v>
      </c>
      <c r="M76" s="42"/>
      <c r="N76" s="43">
        <f>N75+N61+N52+N27+N26</f>
        <v>47372</v>
      </c>
    </row>
    <row r="77" spans="1:14" ht="15">
      <c r="A77" s="44" t="s">
        <v>147</v>
      </c>
      <c r="B77" s="16" t="s">
        <v>148</v>
      </c>
      <c r="C77" s="13"/>
      <c r="D77" s="14"/>
      <c r="E77" s="14"/>
      <c r="F77" s="15">
        <f aca="true" t="shared" si="6" ref="F77:F124">SUM(C77:E77)</f>
        <v>0</v>
      </c>
      <c r="G77" s="13"/>
      <c r="H77" s="14"/>
      <c r="I77" s="14"/>
      <c r="J77" s="15">
        <f aca="true" t="shared" si="7" ref="J77:J124">SUM(G77:I77)</f>
        <v>0</v>
      </c>
      <c r="K77" s="13"/>
      <c r="L77" s="14"/>
      <c r="M77" s="14"/>
      <c r="N77" s="15">
        <f aca="true" t="shared" si="8" ref="N77:N124">SUM(K77:M77)</f>
        <v>0</v>
      </c>
    </row>
    <row r="78" spans="1:14" ht="15">
      <c r="A78" s="44" t="s">
        <v>149</v>
      </c>
      <c r="B78" s="16" t="s">
        <v>150</v>
      </c>
      <c r="C78" s="13">
        <v>0</v>
      </c>
      <c r="D78" s="14"/>
      <c r="E78" s="14"/>
      <c r="F78" s="15">
        <f t="shared" si="6"/>
        <v>0</v>
      </c>
      <c r="G78" s="13">
        <v>0</v>
      </c>
      <c r="H78" s="14"/>
      <c r="I78" s="14"/>
      <c r="J78" s="15">
        <f t="shared" si="7"/>
        <v>0</v>
      </c>
      <c r="K78" s="13">
        <v>718</v>
      </c>
      <c r="L78" s="14"/>
      <c r="M78" s="14"/>
      <c r="N78" s="15">
        <f t="shared" si="8"/>
        <v>718</v>
      </c>
    </row>
    <row r="79" spans="1:14" ht="15">
      <c r="A79" s="44" t="s">
        <v>151</v>
      </c>
      <c r="B79" s="16" t="s">
        <v>152</v>
      </c>
      <c r="C79" s="13"/>
      <c r="D79" s="14"/>
      <c r="E79" s="14"/>
      <c r="F79" s="15">
        <f t="shared" si="6"/>
        <v>0</v>
      </c>
      <c r="G79" s="13"/>
      <c r="H79" s="14"/>
      <c r="I79" s="14"/>
      <c r="J79" s="15">
        <f t="shared" si="7"/>
        <v>0</v>
      </c>
      <c r="K79" s="13"/>
      <c r="L79" s="14"/>
      <c r="M79" s="14"/>
      <c r="N79" s="15">
        <f t="shared" si="8"/>
        <v>0</v>
      </c>
    </row>
    <row r="80" spans="1:14" ht="15">
      <c r="A80" s="44" t="s">
        <v>153</v>
      </c>
      <c r="B80" s="16" t="s">
        <v>154</v>
      </c>
      <c r="C80" s="13">
        <v>472</v>
      </c>
      <c r="D80" s="14"/>
      <c r="E80" s="14"/>
      <c r="F80" s="15">
        <f t="shared" si="6"/>
        <v>472</v>
      </c>
      <c r="G80" s="13">
        <v>472</v>
      </c>
      <c r="H80" s="14"/>
      <c r="I80" s="14"/>
      <c r="J80" s="15">
        <f t="shared" si="7"/>
        <v>472</v>
      </c>
      <c r="K80" s="13">
        <v>567</v>
      </c>
      <c r="L80" s="14"/>
      <c r="M80" s="14"/>
      <c r="N80" s="15">
        <f t="shared" si="8"/>
        <v>567</v>
      </c>
    </row>
    <row r="81" spans="1:14" ht="15">
      <c r="A81" s="21" t="s">
        <v>155</v>
      </c>
      <c r="B81" s="16" t="s">
        <v>156</v>
      </c>
      <c r="C81" s="13"/>
      <c r="D81" s="14"/>
      <c r="E81" s="14"/>
      <c r="F81" s="15">
        <f t="shared" si="6"/>
        <v>0</v>
      </c>
      <c r="G81" s="13"/>
      <c r="H81" s="14"/>
      <c r="I81" s="14"/>
      <c r="J81" s="15">
        <f t="shared" si="7"/>
        <v>0</v>
      </c>
      <c r="K81" s="13"/>
      <c r="L81" s="14"/>
      <c r="M81" s="14"/>
      <c r="N81" s="15">
        <f t="shared" si="8"/>
        <v>0</v>
      </c>
    </row>
    <row r="82" spans="1:14" ht="15">
      <c r="A82" s="21" t="s">
        <v>157</v>
      </c>
      <c r="B82" s="16" t="s">
        <v>158</v>
      </c>
      <c r="C82" s="13"/>
      <c r="D82" s="14"/>
      <c r="E82" s="14"/>
      <c r="F82" s="15">
        <f t="shared" si="6"/>
        <v>0</v>
      </c>
      <c r="G82" s="13"/>
      <c r="H82" s="14"/>
      <c r="I82" s="14"/>
      <c r="J82" s="15">
        <f t="shared" si="7"/>
        <v>0</v>
      </c>
      <c r="K82" s="13"/>
      <c r="L82" s="14"/>
      <c r="M82" s="14"/>
      <c r="N82" s="15">
        <f t="shared" si="8"/>
        <v>0</v>
      </c>
    </row>
    <row r="83" spans="1:14" ht="15">
      <c r="A83" s="21" t="s">
        <v>159</v>
      </c>
      <c r="B83" s="16" t="s">
        <v>160</v>
      </c>
      <c r="C83" s="13">
        <v>128</v>
      </c>
      <c r="D83" s="14"/>
      <c r="E83" s="14"/>
      <c r="F83" s="15">
        <f t="shared" si="6"/>
        <v>128</v>
      </c>
      <c r="G83" s="13">
        <v>128</v>
      </c>
      <c r="H83" s="14"/>
      <c r="I83" s="14"/>
      <c r="J83" s="15">
        <f t="shared" si="7"/>
        <v>128</v>
      </c>
      <c r="K83" s="13">
        <v>138</v>
      </c>
      <c r="L83" s="14"/>
      <c r="M83" s="14"/>
      <c r="N83" s="15">
        <f t="shared" si="8"/>
        <v>138</v>
      </c>
    </row>
    <row r="84" spans="1:14" ht="15">
      <c r="A84" s="45" t="s">
        <v>161</v>
      </c>
      <c r="B84" s="24" t="s">
        <v>162</v>
      </c>
      <c r="C84" s="25">
        <f>SUM(C77:C83)</f>
        <v>600</v>
      </c>
      <c r="D84" s="26"/>
      <c r="E84" s="26"/>
      <c r="F84" s="27">
        <f t="shared" si="6"/>
        <v>600</v>
      </c>
      <c r="G84" s="25">
        <f>SUM(G77:G83)</f>
        <v>600</v>
      </c>
      <c r="H84" s="26"/>
      <c r="I84" s="26"/>
      <c r="J84" s="27">
        <f t="shared" si="7"/>
        <v>600</v>
      </c>
      <c r="K84" s="25">
        <f>SUM(K77:K83)</f>
        <v>1423</v>
      </c>
      <c r="L84" s="26"/>
      <c r="M84" s="26"/>
      <c r="N84" s="27">
        <f t="shared" si="8"/>
        <v>1423</v>
      </c>
    </row>
    <row r="85" spans="1:14" ht="15">
      <c r="A85" s="34" t="s">
        <v>163</v>
      </c>
      <c r="B85" s="16" t="s">
        <v>164</v>
      </c>
      <c r="C85" s="13">
        <v>1025</v>
      </c>
      <c r="D85" s="14"/>
      <c r="E85" s="14"/>
      <c r="F85" s="15">
        <f t="shared" si="6"/>
        <v>1025</v>
      </c>
      <c r="G85" s="13">
        <v>3055</v>
      </c>
      <c r="H85" s="14"/>
      <c r="I85" s="14"/>
      <c r="J85" s="15">
        <f t="shared" si="7"/>
        <v>3055</v>
      </c>
      <c r="K85" s="13">
        <v>1025</v>
      </c>
      <c r="L85" s="14"/>
      <c r="M85" s="14"/>
      <c r="N85" s="15">
        <f t="shared" si="8"/>
        <v>1025</v>
      </c>
    </row>
    <row r="86" spans="1:14" ht="15">
      <c r="A86" s="34" t="s">
        <v>165</v>
      </c>
      <c r="B86" s="16" t="s">
        <v>166</v>
      </c>
      <c r="C86" s="13"/>
      <c r="D86" s="14"/>
      <c r="E86" s="14"/>
      <c r="F86" s="15">
        <f t="shared" si="6"/>
        <v>0</v>
      </c>
      <c r="G86" s="13"/>
      <c r="H86" s="14"/>
      <c r="I86" s="14"/>
      <c r="J86" s="15">
        <f t="shared" si="7"/>
        <v>0</v>
      </c>
      <c r="K86" s="13"/>
      <c r="L86" s="14"/>
      <c r="M86" s="14"/>
      <c r="N86" s="15">
        <f t="shared" si="8"/>
        <v>0</v>
      </c>
    </row>
    <row r="87" spans="1:14" ht="15">
      <c r="A87" s="34" t="s">
        <v>167</v>
      </c>
      <c r="B87" s="16" t="s">
        <v>168</v>
      </c>
      <c r="C87" s="13"/>
      <c r="D87" s="14"/>
      <c r="E87" s="14"/>
      <c r="F87" s="15">
        <f t="shared" si="6"/>
        <v>0</v>
      </c>
      <c r="G87" s="13"/>
      <c r="H87" s="14"/>
      <c r="I87" s="14"/>
      <c r="J87" s="15">
        <f t="shared" si="7"/>
        <v>0</v>
      </c>
      <c r="K87" s="13"/>
      <c r="L87" s="14"/>
      <c r="M87" s="14"/>
      <c r="N87" s="15">
        <f t="shared" si="8"/>
        <v>0</v>
      </c>
    </row>
    <row r="88" spans="1:14" ht="15">
      <c r="A88" s="34" t="s">
        <v>169</v>
      </c>
      <c r="B88" s="16" t="s">
        <v>170</v>
      </c>
      <c r="C88" s="13">
        <v>275</v>
      </c>
      <c r="D88" s="14"/>
      <c r="E88" s="14"/>
      <c r="F88" s="15">
        <f t="shared" si="6"/>
        <v>275</v>
      </c>
      <c r="G88" s="13">
        <v>275</v>
      </c>
      <c r="H88" s="14"/>
      <c r="I88" s="14"/>
      <c r="J88" s="15">
        <f t="shared" si="7"/>
        <v>275</v>
      </c>
      <c r="K88" s="13">
        <v>275</v>
      </c>
      <c r="L88" s="14"/>
      <c r="M88" s="14"/>
      <c r="N88" s="15">
        <f t="shared" si="8"/>
        <v>275</v>
      </c>
    </row>
    <row r="89" spans="1:14" ht="15">
      <c r="A89" s="36" t="s">
        <v>171</v>
      </c>
      <c r="B89" s="24" t="s">
        <v>172</v>
      </c>
      <c r="C89" s="25">
        <f>SUM(C85:C88)</f>
        <v>1300</v>
      </c>
      <c r="D89" s="14"/>
      <c r="E89" s="14"/>
      <c r="F89" s="27">
        <f t="shared" si="6"/>
        <v>1300</v>
      </c>
      <c r="G89" s="25">
        <f>SUM(G85:G88)</f>
        <v>3330</v>
      </c>
      <c r="H89" s="14"/>
      <c r="I89" s="14"/>
      <c r="J89" s="27">
        <f t="shared" si="7"/>
        <v>3330</v>
      </c>
      <c r="K89" s="25">
        <f>SUM(K85:K88)</f>
        <v>1300</v>
      </c>
      <c r="L89" s="14"/>
      <c r="M89" s="14"/>
      <c r="N89" s="27">
        <f t="shared" si="8"/>
        <v>1300</v>
      </c>
    </row>
    <row r="90" spans="1:14" ht="15">
      <c r="A90" s="34" t="s">
        <v>173</v>
      </c>
      <c r="B90" s="16" t="s">
        <v>174</v>
      </c>
      <c r="C90" s="13"/>
      <c r="D90" s="14"/>
      <c r="E90" s="14"/>
      <c r="F90" s="15">
        <f t="shared" si="6"/>
        <v>0</v>
      </c>
      <c r="G90" s="13"/>
      <c r="H90" s="14"/>
      <c r="I90" s="14"/>
      <c r="J90" s="15">
        <f t="shared" si="7"/>
        <v>0</v>
      </c>
      <c r="K90" s="13"/>
      <c r="L90" s="14"/>
      <c r="M90" s="14"/>
      <c r="N90" s="15">
        <f t="shared" si="8"/>
        <v>0</v>
      </c>
    </row>
    <row r="91" spans="1:14" ht="15">
      <c r="A91" s="34" t="s">
        <v>175</v>
      </c>
      <c r="B91" s="16" t="s">
        <v>176</v>
      </c>
      <c r="C91" s="13"/>
      <c r="D91" s="14"/>
      <c r="E91" s="14"/>
      <c r="F91" s="15">
        <f t="shared" si="6"/>
        <v>0</v>
      </c>
      <c r="G91" s="13"/>
      <c r="H91" s="14"/>
      <c r="I91" s="14"/>
      <c r="J91" s="15">
        <f t="shared" si="7"/>
        <v>0</v>
      </c>
      <c r="K91" s="13"/>
      <c r="L91" s="14"/>
      <c r="M91" s="14"/>
      <c r="N91" s="15">
        <f t="shared" si="8"/>
        <v>0</v>
      </c>
    </row>
    <row r="92" spans="1:14" ht="15">
      <c r="A92" s="34" t="s">
        <v>177</v>
      </c>
      <c r="B92" s="16" t="s">
        <v>178</v>
      </c>
      <c r="C92" s="13"/>
      <c r="D92" s="14"/>
      <c r="E92" s="14"/>
      <c r="F92" s="15">
        <f t="shared" si="6"/>
        <v>0</v>
      </c>
      <c r="G92" s="13"/>
      <c r="H92" s="14"/>
      <c r="I92" s="14"/>
      <c r="J92" s="15">
        <f t="shared" si="7"/>
        <v>0</v>
      </c>
      <c r="K92" s="13"/>
      <c r="L92" s="14"/>
      <c r="M92" s="14"/>
      <c r="N92" s="15">
        <f t="shared" si="8"/>
        <v>0</v>
      </c>
    </row>
    <row r="93" spans="1:14" ht="15">
      <c r="A93" s="34" t="s">
        <v>179</v>
      </c>
      <c r="B93" s="16" t="s">
        <v>180</v>
      </c>
      <c r="C93" s="13"/>
      <c r="D93" s="14"/>
      <c r="E93" s="14"/>
      <c r="F93" s="15">
        <f t="shared" si="6"/>
        <v>0</v>
      </c>
      <c r="G93" s="13"/>
      <c r="H93" s="14"/>
      <c r="I93" s="14"/>
      <c r="J93" s="15">
        <f t="shared" si="7"/>
        <v>0</v>
      </c>
      <c r="K93" s="13"/>
      <c r="L93" s="14"/>
      <c r="M93" s="14"/>
      <c r="N93" s="15">
        <f t="shared" si="8"/>
        <v>0</v>
      </c>
    </row>
    <row r="94" spans="1:14" ht="15">
      <c r="A94" s="34" t="s">
        <v>181</v>
      </c>
      <c r="B94" s="16" t="s">
        <v>182</v>
      </c>
      <c r="C94" s="13"/>
      <c r="D94" s="14"/>
      <c r="E94" s="14"/>
      <c r="F94" s="15">
        <f t="shared" si="6"/>
        <v>0</v>
      </c>
      <c r="G94" s="13"/>
      <c r="H94" s="14"/>
      <c r="I94" s="14"/>
      <c r="J94" s="15">
        <f t="shared" si="7"/>
        <v>0</v>
      </c>
      <c r="K94" s="13"/>
      <c r="L94" s="14"/>
      <c r="M94" s="14"/>
      <c r="N94" s="15">
        <f t="shared" si="8"/>
        <v>0</v>
      </c>
    </row>
    <row r="95" spans="1:14" ht="15">
      <c r="A95" s="34" t="s">
        <v>183</v>
      </c>
      <c r="B95" s="16" t="s">
        <v>184</v>
      </c>
      <c r="C95" s="13"/>
      <c r="D95" s="14"/>
      <c r="E95" s="14"/>
      <c r="F95" s="15">
        <f t="shared" si="6"/>
        <v>0</v>
      </c>
      <c r="G95" s="13"/>
      <c r="H95" s="14"/>
      <c r="I95" s="14"/>
      <c r="J95" s="15">
        <f t="shared" si="7"/>
        <v>0</v>
      </c>
      <c r="K95" s="13"/>
      <c r="L95" s="14"/>
      <c r="M95" s="14"/>
      <c r="N95" s="15">
        <f t="shared" si="8"/>
        <v>0</v>
      </c>
    </row>
    <row r="96" spans="1:14" ht="15">
      <c r="A96" s="34" t="s">
        <v>185</v>
      </c>
      <c r="B96" s="16" t="s">
        <v>186</v>
      </c>
      <c r="C96" s="13"/>
      <c r="D96" s="14"/>
      <c r="E96" s="14"/>
      <c r="F96" s="15">
        <f t="shared" si="6"/>
        <v>0</v>
      </c>
      <c r="G96" s="13"/>
      <c r="H96" s="14"/>
      <c r="I96" s="14"/>
      <c r="J96" s="15">
        <f t="shared" si="7"/>
        <v>0</v>
      </c>
      <c r="K96" s="13"/>
      <c r="L96" s="14"/>
      <c r="M96" s="14"/>
      <c r="N96" s="15">
        <f t="shared" si="8"/>
        <v>0</v>
      </c>
    </row>
    <row r="97" spans="1:14" ht="15">
      <c r="A97" s="34" t="s">
        <v>187</v>
      </c>
      <c r="B97" s="16" t="s">
        <v>188</v>
      </c>
      <c r="C97" s="13"/>
      <c r="D97" s="14"/>
      <c r="E97" s="14"/>
      <c r="F97" s="15">
        <f t="shared" si="6"/>
        <v>0</v>
      </c>
      <c r="G97" s="13"/>
      <c r="H97" s="14"/>
      <c r="I97" s="14"/>
      <c r="J97" s="15">
        <f t="shared" si="7"/>
        <v>0</v>
      </c>
      <c r="K97" s="13"/>
      <c r="L97" s="14"/>
      <c r="M97" s="14"/>
      <c r="N97" s="15">
        <f t="shared" si="8"/>
        <v>0</v>
      </c>
    </row>
    <row r="98" spans="1:14" ht="15">
      <c r="A98" s="36" t="s">
        <v>189</v>
      </c>
      <c r="B98" s="24" t="s">
        <v>190</v>
      </c>
      <c r="C98" s="13">
        <f>SUM(C90:C97)</f>
        <v>0</v>
      </c>
      <c r="D98" s="14"/>
      <c r="E98" s="14"/>
      <c r="F98" s="15">
        <f t="shared" si="6"/>
        <v>0</v>
      </c>
      <c r="G98" s="13">
        <f>SUM(G90:G97)</f>
        <v>0</v>
      </c>
      <c r="H98" s="14"/>
      <c r="I98" s="14"/>
      <c r="J98" s="15">
        <f t="shared" si="7"/>
        <v>0</v>
      </c>
      <c r="K98" s="13">
        <f>SUM(K90:K97)</f>
        <v>0</v>
      </c>
      <c r="L98" s="14"/>
      <c r="M98" s="14"/>
      <c r="N98" s="15">
        <f t="shared" si="8"/>
        <v>0</v>
      </c>
    </row>
    <row r="99" spans="1:14" ht="15.75">
      <c r="A99" s="39" t="s">
        <v>191</v>
      </c>
      <c r="B99" s="40"/>
      <c r="C99" s="46">
        <f>C84+C89</f>
        <v>1900</v>
      </c>
      <c r="D99" s="42"/>
      <c r="E99" s="42"/>
      <c r="F99" s="47">
        <f t="shared" si="6"/>
        <v>1900</v>
      </c>
      <c r="G99" s="46">
        <f>G84+G89</f>
        <v>3930</v>
      </c>
      <c r="H99" s="42"/>
      <c r="I99" s="42"/>
      <c r="J99" s="47">
        <f t="shared" si="7"/>
        <v>3930</v>
      </c>
      <c r="K99" s="46">
        <f>K84+K89</f>
        <v>2723</v>
      </c>
      <c r="L99" s="42"/>
      <c r="M99" s="42"/>
      <c r="N99" s="47">
        <f t="shared" si="8"/>
        <v>2723</v>
      </c>
    </row>
    <row r="100" spans="1:14" ht="15.75">
      <c r="A100" s="48" t="s">
        <v>192</v>
      </c>
      <c r="B100" s="49" t="s">
        <v>193</v>
      </c>
      <c r="C100" s="50">
        <f>C26+C27+C52+C61+C75+C84+C89+C98</f>
        <v>35312.81</v>
      </c>
      <c r="D100" s="51">
        <f>D76</f>
        <v>150</v>
      </c>
      <c r="E100" s="51"/>
      <c r="F100" s="52">
        <f t="shared" si="6"/>
        <v>35462.81</v>
      </c>
      <c r="G100" s="50">
        <f>G26+G27+G52+G61+G75+G84+G89+G98</f>
        <v>49385.81</v>
      </c>
      <c r="H100" s="51">
        <f>H76</f>
        <v>150</v>
      </c>
      <c r="I100" s="51"/>
      <c r="J100" s="52">
        <f t="shared" si="7"/>
        <v>49535.81</v>
      </c>
      <c r="K100" s="50">
        <f>K26+K27+K52+K61+K75+K84+K89+K98</f>
        <v>49945</v>
      </c>
      <c r="L100" s="51">
        <f>L76</f>
        <v>150</v>
      </c>
      <c r="M100" s="51"/>
      <c r="N100" s="52">
        <f t="shared" si="8"/>
        <v>50095</v>
      </c>
    </row>
    <row r="101" spans="1:25" ht="15">
      <c r="A101" s="34" t="s">
        <v>194</v>
      </c>
      <c r="B101" s="53" t="s">
        <v>195</v>
      </c>
      <c r="C101" s="54"/>
      <c r="D101" s="55"/>
      <c r="E101" s="55"/>
      <c r="F101" s="15">
        <f t="shared" si="6"/>
        <v>0</v>
      </c>
      <c r="G101" s="54"/>
      <c r="H101" s="55"/>
      <c r="I101" s="55"/>
      <c r="J101" s="15">
        <f t="shared" si="7"/>
        <v>0</v>
      </c>
      <c r="K101" s="54"/>
      <c r="L101" s="55"/>
      <c r="M101" s="55"/>
      <c r="N101" s="15">
        <f t="shared" si="8"/>
        <v>0</v>
      </c>
      <c r="O101" s="56"/>
      <c r="P101" s="56"/>
      <c r="Q101" s="56"/>
      <c r="R101" s="56"/>
      <c r="S101" s="56"/>
      <c r="T101" s="56"/>
      <c r="U101" s="56"/>
      <c r="V101" s="56"/>
      <c r="W101" s="56"/>
      <c r="X101" s="57"/>
      <c r="Y101" s="57"/>
    </row>
    <row r="102" spans="1:25" ht="15">
      <c r="A102" s="34" t="s">
        <v>196</v>
      </c>
      <c r="B102" s="53" t="s">
        <v>197</v>
      </c>
      <c r="C102" s="54"/>
      <c r="D102" s="55"/>
      <c r="E102" s="55"/>
      <c r="F102" s="15">
        <f t="shared" si="6"/>
        <v>0</v>
      </c>
      <c r="G102" s="54"/>
      <c r="H102" s="55"/>
      <c r="I102" s="55"/>
      <c r="J102" s="15">
        <f t="shared" si="7"/>
        <v>0</v>
      </c>
      <c r="K102" s="54"/>
      <c r="L102" s="55"/>
      <c r="M102" s="55"/>
      <c r="N102" s="15">
        <f t="shared" si="8"/>
        <v>0</v>
      </c>
      <c r="O102" s="56"/>
      <c r="P102" s="56"/>
      <c r="Q102" s="56"/>
      <c r="R102" s="56"/>
      <c r="S102" s="56"/>
      <c r="T102" s="56"/>
      <c r="U102" s="56"/>
      <c r="V102" s="56"/>
      <c r="W102" s="56"/>
      <c r="X102" s="57"/>
      <c r="Y102" s="57"/>
    </row>
    <row r="103" spans="1:25" ht="15">
      <c r="A103" s="34" t="s">
        <v>198</v>
      </c>
      <c r="B103" s="53" t="s">
        <v>199</v>
      </c>
      <c r="C103" s="54"/>
      <c r="D103" s="55"/>
      <c r="E103" s="55"/>
      <c r="F103" s="15">
        <f t="shared" si="6"/>
        <v>0</v>
      </c>
      <c r="G103" s="54"/>
      <c r="H103" s="55"/>
      <c r="I103" s="55"/>
      <c r="J103" s="15">
        <f t="shared" si="7"/>
        <v>0</v>
      </c>
      <c r="K103" s="54"/>
      <c r="L103" s="55"/>
      <c r="M103" s="55"/>
      <c r="N103" s="15">
        <f t="shared" si="8"/>
        <v>0</v>
      </c>
      <c r="O103" s="56"/>
      <c r="P103" s="56"/>
      <c r="Q103" s="56"/>
      <c r="R103" s="56"/>
      <c r="S103" s="56"/>
      <c r="T103" s="56"/>
      <c r="U103" s="56"/>
      <c r="V103" s="56"/>
      <c r="W103" s="56"/>
      <c r="X103" s="57"/>
      <c r="Y103" s="57"/>
    </row>
    <row r="104" spans="1:25" ht="15">
      <c r="A104" s="58" t="s">
        <v>200</v>
      </c>
      <c r="B104" s="59" t="s">
        <v>201</v>
      </c>
      <c r="C104" s="54">
        <f>SUM(C101:C103)</f>
        <v>0</v>
      </c>
      <c r="D104" s="60"/>
      <c r="E104" s="60"/>
      <c r="F104" s="15">
        <f t="shared" si="6"/>
        <v>0</v>
      </c>
      <c r="G104" s="54">
        <f>SUM(G101:G103)</f>
        <v>0</v>
      </c>
      <c r="H104" s="60"/>
      <c r="I104" s="60"/>
      <c r="J104" s="15">
        <f t="shared" si="7"/>
        <v>0</v>
      </c>
      <c r="K104" s="54">
        <f>SUM(K101:K103)</f>
        <v>0</v>
      </c>
      <c r="L104" s="60"/>
      <c r="M104" s="60"/>
      <c r="N104" s="15">
        <f t="shared" si="8"/>
        <v>0</v>
      </c>
      <c r="O104" s="61"/>
      <c r="P104" s="61"/>
      <c r="Q104" s="61"/>
      <c r="R104" s="61"/>
      <c r="S104" s="61"/>
      <c r="T104" s="61"/>
      <c r="U104" s="61"/>
      <c r="V104" s="61"/>
      <c r="W104" s="61"/>
      <c r="X104" s="57"/>
      <c r="Y104" s="57"/>
    </row>
    <row r="105" spans="1:25" ht="15">
      <c r="A105" s="62" t="s">
        <v>202</v>
      </c>
      <c r="B105" s="53" t="s">
        <v>203</v>
      </c>
      <c r="C105" s="63"/>
      <c r="D105" s="64"/>
      <c r="E105" s="64"/>
      <c r="F105" s="15">
        <f t="shared" si="6"/>
        <v>0</v>
      </c>
      <c r="G105" s="63"/>
      <c r="H105" s="64"/>
      <c r="I105" s="64"/>
      <c r="J105" s="15">
        <f t="shared" si="7"/>
        <v>0</v>
      </c>
      <c r="K105" s="63"/>
      <c r="L105" s="64"/>
      <c r="M105" s="64"/>
      <c r="N105" s="15">
        <f t="shared" si="8"/>
        <v>0</v>
      </c>
      <c r="O105" s="65"/>
      <c r="P105" s="65"/>
      <c r="Q105" s="65"/>
      <c r="R105" s="65"/>
      <c r="S105" s="65"/>
      <c r="T105" s="65"/>
      <c r="U105" s="65"/>
      <c r="V105" s="65"/>
      <c r="W105" s="65"/>
      <c r="X105" s="57"/>
      <c r="Y105" s="57"/>
    </row>
    <row r="106" spans="1:25" ht="15">
      <c r="A106" s="62" t="s">
        <v>204</v>
      </c>
      <c r="B106" s="53" t="s">
        <v>205</v>
      </c>
      <c r="C106" s="63"/>
      <c r="D106" s="64"/>
      <c r="E106" s="64"/>
      <c r="F106" s="15">
        <f t="shared" si="6"/>
        <v>0</v>
      </c>
      <c r="G106" s="63"/>
      <c r="H106" s="64"/>
      <c r="I106" s="64"/>
      <c r="J106" s="15">
        <f t="shared" si="7"/>
        <v>0</v>
      </c>
      <c r="K106" s="63"/>
      <c r="L106" s="64"/>
      <c r="M106" s="64"/>
      <c r="N106" s="15">
        <f t="shared" si="8"/>
        <v>0</v>
      </c>
      <c r="O106" s="65"/>
      <c r="P106" s="65"/>
      <c r="Q106" s="65"/>
      <c r="R106" s="65"/>
      <c r="S106" s="65"/>
      <c r="T106" s="65"/>
      <c r="U106" s="65"/>
      <c r="V106" s="65"/>
      <c r="W106" s="65"/>
      <c r="X106" s="57"/>
      <c r="Y106" s="57"/>
    </row>
    <row r="107" spans="1:25" ht="15">
      <c r="A107" s="34" t="s">
        <v>206</v>
      </c>
      <c r="B107" s="53" t="s">
        <v>207</v>
      </c>
      <c r="C107" s="54"/>
      <c r="D107" s="55"/>
      <c r="E107" s="55"/>
      <c r="F107" s="15">
        <f t="shared" si="6"/>
        <v>0</v>
      </c>
      <c r="G107" s="54"/>
      <c r="H107" s="55"/>
      <c r="I107" s="55"/>
      <c r="J107" s="15">
        <f t="shared" si="7"/>
        <v>0</v>
      </c>
      <c r="K107" s="54"/>
      <c r="L107" s="55"/>
      <c r="M107" s="55"/>
      <c r="N107" s="15">
        <f t="shared" si="8"/>
        <v>0</v>
      </c>
      <c r="O107" s="56"/>
      <c r="P107" s="56"/>
      <c r="Q107" s="56"/>
      <c r="R107" s="56"/>
      <c r="S107" s="56"/>
      <c r="T107" s="56"/>
      <c r="U107" s="56"/>
      <c r="V107" s="56"/>
      <c r="W107" s="56"/>
      <c r="X107" s="57"/>
      <c r="Y107" s="57"/>
    </row>
    <row r="108" spans="1:25" ht="15">
      <c r="A108" s="34" t="s">
        <v>208</v>
      </c>
      <c r="B108" s="53" t="s">
        <v>209</v>
      </c>
      <c r="C108" s="54"/>
      <c r="D108" s="55"/>
      <c r="E108" s="55"/>
      <c r="F108" s="15">
        <f t="shared" si="6"/>
        <v>0</v>
      </c>
      <c r="G108" s="54"/>
      <c r="H108" s="55"/>
      <c r="I108" s="55"/>
      <c r="J108" s="15">
        <f t="shared" si="7"/>
        <v>0</v>
      </c>
      <c r="K108" s="54"/>
      <c r="L108" s="55"/>
      <c r="M108" s="55"/>
      <c r="N108" s="15">
        <f t="shared" si="8"/>
        <v>0</v>
      </c>
      <c r="O108" s="56"/>
      <c r="P108" s="56"/>
      <c r="Q108" s="56"/>
      <c r="R108" s="56"/>
      <c r="S108" s="56"/>
      <c r="T108" s="56"/>
      <c r="U108" s="56"/>
      <c r="V108" s="56"/>
      <c r="W108" s="56"/>
      <c r="X108" s="57"/>
      <c r="Y108" s="57"/>
    </row>
    <row r="109" spans="1:25" ht="15">
      <c r="A109" s="66" t="s">
        <v>210</v>
      </c>
      <c r="B109" s="59" t="s">
        <v>211</v>
      </c>
      <c r="C109" s="63">
        <f>SUM(C105:C108)</f>
        <v>0</v>
      </c>
      <c r="D109" s="67"/>
      <c r="E109" s="67"/>
      <c r="F109" s="15">
        <f t="shared" si="6"/>
        <v>0</v>
      </c>
      <c r="G109" s="63">
        <f>SUM(G105:G108)</f>
        <v>0</v>
      </c>
      <c r="H109" s="67"/>
      <c r="I109" s="67"/>
      <c r="J109" s="15">
        <f t="shared" si="7"/>
        <v>0</v>
      </c>
      <c r="K109" s="63">
        <f>SUM(K105:K108)</f>
        <v>0</v>
      </c>
      <c r="L109" s="67"/>
      <c r="M109" s="67"/>
      <c r="N109" s="15">
        <f t="shared" si="8"/>
        <v>0</v>
      </c>
      <c r="O109" s="68"/>
      <c r="P109" s="68"/>
      <c r="Q109" s="68"/>
      <c r="R109" s="68"/>
      <c r="S109" s="68"/>
      <c r="T109" s="68"/>
      <c r="U109" s="68"/>
      <c r="V109" s="68"/>
      <c r="W109" s="68"/>
      <c r="X109" s="57"/>
      <c r="Y109" s="57"/>
    </row>
    <row r="110" spans="1:25" ht="15">
      <c r="A110" s="62" t="s">
        <v>212</v>
      </c>
      <c r="B110" s="53" t="s">
        <v>213</v>
      </c>
      <c r="C110" s="63"/>
      <c r="D110" s="64"/>
      <c r="E110" s="64"/>
      <c r="F110" s="15">
        <f t="shared" si="6"/>
        <v>0</v>
      </c>
      <c r="G110" s="63"/>
      <c r="H110" s="64"/>
      <c r="I110" s="64"/>
      <c r="J110" s="15">
        <f t="shared" si="7"/>
        <v>0</v>
      </c>
      <c r="K110" s="63"/>
      <c r="L110" s="64"/>
      <c r="M110" s="64"/>
      <c r="N110" s="15">
        <f t="shared" si="8"/>
        <v>0</v>
      </c>
      <c r="O110" s="65"/>
      <c r="P110" s="65"/>
      <c r="Q110" s="65"/>
      <c r="R110" s="65"/>
      <c r="S110" s="65"/>
      <c r="T110" s="65"/>
      <c r="U110" s="65"/>
      <c r="V110" s="65"/>
      <c r="W110" s="65"/>
      <c r="X110" s="57"/>
      <c r="Y110" s="57"/>
    </row>
    <row r="111" spans="1:25" ht="15">
      <c r="A111" s="62" t="s">
        <v>214</v>
      </c>
      <c r="B111" s="53" t="s">
        <v>215</v>
      </c>
      <c r="C111" s="63"/>
      <c r="D111" s="64"/>
      <c r="E111" s="64"/>
      <c r="F111" s="15">
        <f t="shared" si="6"/>
        <v>0</v>
      </c>
      <c r="G111" s="63">
        <v>1321</v>
      </c>
      <c r="H111" s="64"/>
      <c r="I111" s="64"/>
      <c r="J111" s="15">
        <f t="shared" si="7"/>
        <v>1321</v>
      </c>
      <c r="K111" s="63">
        <v>1321</v>
      </c>
      <c r="L111" s="64"/>
      <c r="M111" s="64"/>
      <c r="N111" s="15">
        <f t="shared" si="8"/>
        <v>1321</v>
      </c>
      <c r="O111" s="65"/>
      <c r="P111" s="65"/>
      <c r="Q111" s="65"/>
      <c r="R111" s="65"/>
      <c r="S111" s="65"/>
      <c r="T111" s="65"/>
      <c r="U111" s="65"/>
      <c r="V111" s="65"/>
      <c r="W111" s="65"/>
      <c r="X111" s="57"/>
      <c r="Y111" s="57"/>
    </row>
    <row r="112" spans="1:25" ht="15">
      <c r="A112" s="66" t="s">
        <v>216</v>
      </c>
      <c r="B112" s="53" t="s">
        <v>217</v>
      </c>
      <c r="C112" s="63">
        <v>19572</v>
      </c>
      <c r="D112" s="64"/>
      <c r="E112" s="64"/>
      <c r="F112" s="15">
        <f t="shared" si="6"/>
        <v>19572</v>
      </c>
      <c r="G112" s="63">
        <v>19572</v>
      </c>
      <c r="H112" s="64"/>
      <c r="I112" s="64"/>
      <c r="J112" s="15">
        <f t="shared" si="7"/>
        <v>19572</v>
      </c>
      <c r="K112" s="63">
        <v>19572</v>
      </c>
      <c r="L112" s="64"/>
      <c r="M112" s="64"/>
      <c r="N112" s="15">
        <f t="shared" si="8"/>
        <v>19572</v>
      </c>
      <c r="O112" s="65"/>
      <c r="P112" s="65"/>
      <c r="Q112" s="65"/>
      <c r="R112" s="65"/>
      <c r="S112" s="65"/>
      <c r="T112" s="65"/>
      <c r="U112" s="65"/>
      <c r="V112" s="65"/>
      <c r="W112" s="65"/>
      <c r="X112" s="57"/>
      <c r="Y112" s="57"/>
    </row>
    <row r="113" spans="1:25" ht="15">
      <c r="A113" s="62" t="s">
        <v>218</v>
      </c>
      <c r="B113" s="53" t="s">
        <v>219</v>
      </c>
      <c r="C113" s="63"/>
      <c r="D113" s="64"/>
      <c r="E113" s="64"/>
      <c r="F113" s="15">
        <f t="shared" si="6"/>
        <v>0</v>
      </c>
      <c r="G113" s="63"/>
      <c r="H113" s="64"/>
      <c r="I113" s="64"/>
      <c r="J113" s="15">
        <f t="shared" si="7"/>
        <v>0</v>
      </c>
      <c r="K113" s="63"/>
      <c r="L113" s="64"/>
      <c r="M113" s="64"/>
      <c r="N113" s="15">
        <f t="shared" si="8"/>
        <v>0</v>
      </c>
      <c r="O113" s="65"/>
      <c r="P113" s="65"/>
      <c r="Q113" s="65"/>
      <c r="R113" s="65"/>
      <c r="S113" s="65"/>
      <c r="T113" s="65"/>
      <c r="U113" s="65"/>
      <c r="V113" s="65"/>
      <c r="W113" s="65"/>
      <c r="X113" s="57"/>
      <c r="Y113" s="57"/>
    </row>
    <row r="114" spans="1:25" ht="15">
      <c r="A114" s="62" t="s">
        <v>220</v>
      </c>
      <c r="B114" s="53" t="s">
        <v>221</v>
      </c>
      <c r="C114" s="63"/>
      <c r="D114" s="64"/>
      <c r="E114" s="64"/>
      <c r="F114" s="15">
        <f t="shared" si="6"/>
        <v>0</v>
      </c>
      <c r="G114" s="63"/>
      <c r="H114" s="64"/>
      <c r="I114" s="64"/>
      <c r="J114" s="15">
        <f t="shared" si="7"/>
        <v>0</v>
      </c>
      <c r="K114" s="63"/>
      <c r="L114" s="64"/>
      <c r="M114" s="64"/>
      <c r="N114" s="15">
        <f t="shared" si="8"/>
        <v>0</v>
      </c>
      <c r="O114" s="65"/>
      <c r="P114" s="65"/>
      <c r="Q114" s="65"/>
      <c r="R114" s="65"/>
      <c r="S114" s="65"/>
      <c r="T114" s="65"/>
      <c r="U114" s="65"/>
      <c r="V114" s="65"/>
      <c r="W114" s="65"/>
      <c r="X114" s="57"/>
      <c r="Y114" s="57"/>
    </row>
    <row r="115" spans="1:25" ht="15">
      <c r="A115" s="62" t="s">
        <v>222</v>
      </c>
      <c r="B115" s="53" t="s">
        <v>223</v>
      </c>
      <c r="C115" s="63"/>
      <c r="D115" s="64"/>
      <c r="E115" s="64"/>
      <c r="F115" s="15">
        <f t="shared" si="6"/>
        <v>0</v>
      </c>
      <c r="G115" s="63"/>
      <c r="H115" s="64"/>
      <c r="I115" s="64"/>
      <c r="J115" s="15">
        <f t="shared" si="7"/>
        <v>0</v>
      </c>
      <c r="K115" s="63"/>
      <c r="L115" s="64"/>
      <c r="M115" s="64"/>
      <c r="N115" s="15">
        <f t="shared" si="8"/>
        <v>0</v>
      </c>
      <c r="O115" s="65"/>
      <c r="P115" s="65"/>
      <c r="Q115" s="65"/>
      <c r="R115" s="65"/>
      <c r="S115" s="65"/>
      <c r="T115" s="65"/>
      <c r="U115" s="65"/>
      <c r="V115" s="65"/>
      <c r="W115" s="65"/>
      <c r="X115" s="57"/>
      <c r="Y115" s="57"/>
    </row>
    <row r="116" spans="1:25" ht="15">
      <c r="A116" s="69" t="s">
        <v>224</v>
      </c>
      <c r="B116" s="70" t="s">
        <v>225</v>
      </c>
      <c r="C116" s="63">
        <f>C112</f>
        <v>19572</v>
      </c>
      <c r="D116" s="67"/>
      <c r="E116" s="67"/>
      <c r="F116" s="15">
        <f t="shared" si="6"/>
        <v>19572</v>
      </c>
      <c r="G116" s="63">
        <f>G112+G111</f>
        <v>20893</v>
      </c>
      <c r="H116" s="67"/>
      <c r="I116" s="67"/>
      <c r="J116" s="15">
        <f t="shared" si="7"/>
        <v>20893</v>
      </c>
      <c r="K116" s="63">
        <f>K112+K111</f>
        <v>20893</v>
      </c>
      <c r="L116" s="67"/>
      <c r="M116" s="67"/>
      <c r="N116" s="15">
        <f t="shared" si="8"/>
        <v>20893</v>
      </c>
      <c r="O116" s="68"/>
      <c r="P116" s="68"/>
      <c r="Q116" s="68"/>
      <c r="R116" s="68"/>
      <c r="S116" s="68"/>
      <c r="T116" s="68"/>
      <c r="U116" s="68"/>
      <c r="V116" s="68"/>
      <c r="W116" s="68"/>
      <c r="X116" s="57"/>
      <c r="Y116" s="57"/>
    </row>
    <row r="117" spans="1:25" ht="15">
      <c r="A117" s="62" t="s">
        <v>226</v>
      </c>
      <c r="B117" s="53" t="s">
        <v>227</v>
      </c>
      <c r="C117" s="63"/>
      <c r="D117" s="64"/>
      <c r="E117" s="64"/>
      <c r="F117" s="15">
        <f t="shared" si="6"/>
        <v>0</v>
      </c>
      <c r="G117" s="63"/>
      <c r="H117" s="64"/>
      <c r="I117" s="64"/>
      <c r="J117" s="15">
        <f t="shared" si="7"/>
        <v>0</v>
      </c>
      <c r="K117" s="63"/>
      <c r="L117" s="64"/>
      <c r="M117" s="64"/>
      <c r="N117" s="15">
        <f t="shared" si="8"/>
        <v>0</v>
      </c>
      <c r="O117" s="65"/>
      <c r="P117" s="65"/>
      <c r="Q117" s="65"/>
      <c r="R117" s="65"/>
      <c r="S117" s="65"/>
      <c r="T117" s="65"/>
      <c r="U117" s="65"/>
      <c r="V117" s="65"/>
      <c r="W117" s="65"/>
      <c r="X117" s="57"/>
      <c r="Y117" s="57"/>
    </row>
    <row r="118" spans="1:25" ht="15">
      <c r="A118" s="34" t="s">
        <v>228</v>
      </c>
      <c r="B118" s="53" t="s">
        <v>229</v>
      </c>
      <c r="C118" s="54"/>
      <c r="D118" s="55"/>
      <c r="E118" s="55"/>
      <c r="F118" s="15">
        <f t="shared" si="6"/>
        <v>0</v>
      </c>
      <c r="G118" s="54"/>
      <c r="H118" s="55"/>
      <c r="I118" s="55"/>
      <c r="J118" s="15">
        <f t="shared" si="7"/>
        <v>0</v>
      </c>
      <c r="K118" s="54"/>
      <c r="L118" s="55"/>
      <c r="M118" s="55"/>
      <c r="N118" s="15">
        <f t="shared" si="8"/>
        <v>0</v>
      </c>
      <c r="O118" s="56"/>
      <c r="P118" s="56"/>
      <c r="Q118" s="56"/>
      <c r="R118" s="56"/>
      <c r="S118" s="56"/>
      <c r="T118" s="56"/>
      <c r="U118" s="56"/>
      <c r="V118" s="56"/>
      <c r="W118" s="56"/>
      <c r="X118" s="57"/>
      <c r="Y118" s="57"/>
    </row>
    <row r="119" spans="1:25" ht="15">
      <c r="A119" s="62" t="s">
        <v>230</v>
      </c>
      <c r="B119" s="53" t="s">
        <v>231</v>
      </c>
      <c r="C119" s="63"/>
      <c r="D119" s="64"/>
      <c r="E119" s="64"/>
      <c r="F119" s="15">
        <f t="shared" si="6"/>
        <v>0</v>
      </c>
      <c r="G119" s="63"/>
      <c r="H119" s="64"/>
      <c r="I119" s="64"/>
      <c r="J119" s="15">
        <f t="shared" si="7"/>
        <v>0</v>
      </c>
      <c r="K119" s="63"/>
      <c r="L119" s="64"/>
      <c r="M119" s="64"/>
      <c r="N119" s="15">
        <f t="shared" si="8"/>
        <v>0</v>
      </c>
      <c r="O119" s="65"/>
      <c r="P119" s="65"/>
      <c r="Q119" s="65"/>
      <c r="R119" s="65"/>
      <c r="S119" s="65"/>
      <c r="T119" s="65"/>
      <c r="U119" s="65"/>
      <c r="V119" s="65"/>
      <c r="W119" s="65"/>
      <c r="X119" s="57"/>
      <c r="Y119" s="57"/>
    </row>
    <row r="120" spans="1:25" ht="15">
      <c r="A120" s="62" t="s">
        <v>232</v>
      </c>
      <c r="B120" s="53" t="s">
        <v>233</v>
      </c>
      <c r="C120" s="63"/>
      <c r="D120" s="64"/>
      <c r="E120" s="64"/>
      <c r="F120" s="15">
        <f t="shared" si="6"/>
        <v>0</v>
      </c>
      <c r="G120" s="63"/>
      <c r="H120" s="64"/>
      <c r="I120" s="64"/>
      <c r="J120" s="15">
        <f t="shared" si="7"/>
        <v>0</v>
      </c>
      <c r="K120" s="63"/>
      <c r="L120" s="64"/>
      <c r="M120" s="64"/>
      <c r="N120" s="15">
        <f t="shared" si="8"/>
        <v>0</v>
      </c>
      <c r="O120" s="65"/>
      <c r="P120" s="65"/>
      <c r="Q120" s="65"/>
      <c r="R120" s="65"/>
      <c r="S120" s="65"/>
      <c r="T120" s="65"/>
      <c r="U120" s="65"/>
      <c r="V120" s="65"/>
      <c r="W120" s="65"/>
      <c r="X120" s="57"/>
      <c r="Y120" s="57"/>
    </row>
    <row r="121" spans="1:25" ht="15">
      <c r="A121" s="69" t="s">
        <v>234</v>
      </c>
      <c r="B121" s="70" t="s">
        <v>235</v>
      </c>
      <c r="C121" s="71">
        <f>SUM(C117:C120)</f>
        <v>0</v>
      </c>
      <c r="D121" s="67"/>
      <c r="E121" s="67"/>
      <c r="F121" s="15">
        <f t="shared" si="6"/>
        <v>0</v>
      </c>
      <c r="G121" s="71">
        <f>SUM(G117:G120)</f>
        <v>0</v>
      </c>
      <c r="H121" s="67"/>
      <c r="I121" s="67"/>
      <c r="J121" s="15">
        <f t="shared" si="7"/>
        <v>0</v>
      </c>
      <c r="K121" s="71">
        <f>SUM(K117:K120)</f>
        <v>0</v>
      </c>
      <c r="L121" s="67"/>
      <c r="M121" s="67"/>
      <c r="N121" s="15">
        <f t="shared" si="8"/>
        <v>0</v>
      </c>
      <c r="O121" s="68"/>
      <c r="P121" s="68"/>
      <c r="Q121" s="68"/>
      <c r="R121" s="68"/>
      <c r="S121" s="68"/>
      <c r="T121" s="68"/>
      <c r="U121" s="68"/>
      <c r="V121" s="68"/>
      <c r="W121" s="68"/>
      <c r="X121" s="57"/>
      <c r="Y121" s="57"/>
    </row>
    <row r="122" spans="1:25" ht="15">
      <c r="A122" s="34" t="s">
        <v>236</v>
      </c>
      <c r="B122" s="53" t="s">
        <v>237</v>
      </c>
      <c r="C122" s="54"/>
      <c r="D122" s="55"/>
      <c r="E122" s="55"/>
      <c r="F122" s="15">
        <f t="shared" si="6"/>
        <v>0</v>
      </c>
      <c r="G122" s="54"/>
      <c r="H122" s="55"/>
      <c r="I122" s="55"/>
      <c r="J122" s="15">
        <f t="shared" si="7"/>
        <v>0</v>
      </c>
      <c r="K122" s="54"/>
      <c r="L122" s="55"/>
      <c r="M122" s="55"/>
      <c r="N122" s="15">
        <f t="shared" si="8"/>
        <v>0</v>
      </c>
      <c r="O122" s="56"/>
      <c r="P122" s="56"/>
      <c r="Q122" s="56"/>
      <c r="R122" s="56"/>
      <c r="S122" s="56"/>
      <c r="T122" s="56"/>
      <c r="U122" s="56"/>
      <c r="V122" s="56"/>
      <c r="W122" s="56"/>
      <c r="X122" s="57"/>
      <c r="Y122" s="57"/>
    </row>
    <row r="123" spans="1:25" ht="15.75">
      <c r="A123" s="72" t="s">
        <v>238</v>
      </c>
      <c r="B123" s="73" t="s">
        <v>239</v>
      </c>
      <c r="C123" s="74">
        <f>C122+C121+C116</f>
        <v>19572</v>
      </c>
      <c r="D123" s="75"/>
      <c r="E123" s="75"/>
      <c r="F123" s="76">
        <f t="shared" si="6"/>
        <v>19572</v>
      </c>
      <c r="G123" s="74">
        <f>G122+G121+G116</f>
        <v>20893</v>
      </c>
      <c r="H123" s="75"/>
      <c r="I123" s="75"/>
      <c r="J123" s="76">
        <f t="shared" si="7"/>
        <v>20893</v>
      </c>
      <c r="K123" s="74">
        <f>K122+K121+K116</f>
        <v>20893</v>
      </c>
      <c r="L123" s="75"/>
      <c r="M123" s="75"/>
      <c r="N123" s="76">
        <f t="shared" si="8"/>
        <v>20893</v>
      </c>
      <c r="O123" s="68"/>
      <c r="P123" s="68"/>
      <c r="Q123" s="68"/>
      <c r="R123" s="68"/>
      <c r="S123" s="68"/>
      <c r="T123" s="68"/>
      <c r="U123" s="68"/>
      <c r="V123" s="68"/>
      <c r="W123" s="68"/>
      <c r="X123" s="57"/>
      <c r="Y123" s="57"/>
    </row>
    <row r="124" spans="1:25" ht="15.75">
      <c r="A124" s="77" t="s">
        <v>240</v>
      </c>
      <c r="B124" s="78"/>
      <c r="C124" s="79">
        <f>C100+C123</f>
        <v>54884.81</v>
      </c>
      <c r="D124" s="80">
        <f>D100+D123</f>
        <v>150</v>
      </c>
      <c r="E124" s="80"/>
      <c r="F124" s="81">
        <f t="shared" si="6"/>
        <v>55034.81</v>
      </c>
      <c r="G124" s="79">
        <f>G100+G123</f>
        <v>70278.81</v>
      </c>
      <c r="H124" s="80">
        <f>H100+H123</f>
        <v>150</v>
      </c>
      <c r="I124" s="80"/>
      <c r="J124" s="81">
        <f t="shared" si="7"/>
        <v>70428.81</v>
      </c>
      <c r="K124" s="79">
        <f>K100+K123</f>
        <v>70838</v>
      </c>
      <c r="L124" s="80">
        <f>L100+L123</f>
        <v>150</v>
      </c>
      <c r="M124" s="80"/>
      <c r="N124" s="81">
        <f t="shared" si="8"/>
        <v>70988</v>
      </c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</row>
    <row r="125" spans="2:25" ht="15"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</row>
    <row r="126" spans="2:25" ht="15"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</row>
    <row r="127" spans="2:25" ht="15"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</row>
    <row r="128" spans="2:25" ht="15"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</row>
    <row r="129" spans="2:25" ht="15"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</row>
    <row r="130" spans="2:25" ht="15"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</row>
    <row r="131" spans="2:25" ht="15"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</row>
    <row r="132" spans="2:25" ht="15"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</row>
    <row r="133" spans="2:25" ht="15"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</row>
    <row r="134" spans="2:25" ht="15"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</row>
    <row r="135" spans="2:25" ht="15"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</row>
    <row r="136" spans="2:25" ht="15"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</row>
    <row r="137" spans="2:25" ht="15"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</row>
    <row r="138" spans="2:25" ht="15"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</row>
    <row r="139" spans="2:25" ht="15"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</row>
    <row r="140" spans="2:25" ht="15"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</row>
    <row r="141" spans="2:25" ht="15"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</row>
    <row r="142" spans="2:25" ht="15"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</row>
    <row r="143" spans="2:25" ht="15"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</row>
    <row r="144" spans="2:25" ht="15"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</row>
    <row r="145" spans="2:25" ht="15"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</row>
    <row r="146" spans="2:25" ht="15"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</row>
    <row r="147" spans="2:25" ht="15"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</row>
    <row r="148" spans="2:25" ht="15"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</row>
    <row r="149" spans="2:25" ht="15"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</row>
    <row r="150" spans="2:25" ht="15"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</row>
    <row r="151" spans="2:25" ht="15"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</row>
    <row r="152" spans="2:25" ht="15"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</row>
    <row r="153" spans="2:25" ht="15"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</row>
    <row r="154" spans="2:25" ht="15"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</row>
    <row r="155" spans="2:25" ht="15"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</row>
    <row r="156" spans="2:25" ht="15"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</row>
    <row r="157" spans="2:25" ht="15"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</row>
    <row r="158" spans="2:25" ht="15"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</row>
    <row r="159" spans="2:25" ht="15"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</row>
    <row r="160" spans="2:25" ht="15"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</row>
    <row r="161" spans="2:25" ht="15"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</row>
    <row r="162" spans="2:25" ht="15"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</row>
    <row r="163" spans="2:25" ht="15"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</row>
    <row r="164" spans="2:25" ht="15"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</row>
    <row r="165" spans="2:25" ht="15"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</row>
    <row r="166" spans="2:25" ht="15"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</row>
    <row r="167" spans="2:25" ht="15"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</row>
    <row r="168" spans="2:25" ht="15"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</row>
    <row r="169" spans="2:25" ht="15"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</row>
    <row r="170" spans="2:25" ht="15"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</row>
    <row r="171" spans="2:25" ht="15"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</row>
    <row r="172" spans="2:25" ht="15"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</row>
    <row r="173" spans="2:25" ht="15"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</row>
  </sheetData>
  <sheetProtection/>
  <mergeCells count="6">
    <mergeCell ref="K6:N6"/>
    <mergeCell ref="C6:F6"/>
    <mergeCell ref="G6:J6"/>
    <mergeCell ref="A3:J3"/>
    <mergeCell ref="A4:J4"/>
    <mergeCell ref="A1:N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73"/>
  <sheetViews>
    <sheetView zoomScalePageLayoutView="0" workbookViewId="0" topLeftCell="A1">
      <selection activeCell="C129" sqref="C129"/>
    </sheetView>
  </sheetViews>
  <sheetFormatPr defaultColWidth="9.140625" defaultRowHeight="12.75"/>
  <cols>
    <col min="1" max="1" width="105.140625" style="1" customWidth="1"/>
    <col min="2" max="2" width="9.140625" style="1" customWidth="1"/>
    <col min="3" max="3" width="11.7109375" style="1" customWidth="1"/>
    <col min="4" max="4" width="10.28125" style="1" customWidth="1"/>
    <col min="5" max="5" width="11.57421875" style="1" customWidth="1"/>
    <col min="6" max="6" width="10.140625" style="1" customWidth="1"/>
    <col min="7" max="16384" width="9.140625" style="1" customWidth="1"/>
  </cols>
  <sheetData>
    <row r="1" spans="1:14" ht="15">
      <c r="A1" s="233" t="s">
        <v>535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</row>
    <row r="3" spans="1:14" ht="20.25" customHeight="1">
      <c r="A3" s="230" t="s">
        <v>532</v>
      </c>
      <c r="B3" s="231"/>
      <c r="C3" s="231"/>
      <c r="D3" s="231"/>
      <c r="E3" s="231"/>
      <c r="F3" s="231"/>
      <c r="G3" s="231"/>
      <c r="H3" s="231"/>
      <c r="I3" s="231"/>
      <c r="J3" s="231"/>
      <c r="N3" s="226"/>
    </row>
    <row r="4" spans="1:10" ht="19.5" customHeight="1">
      <c r="A4" s="232" t="s">
        <v>0</v>
      </c>
      <c r="B4" s="231"/>
      <c r="C4" s="231"/>
      <c r="D4" s="231"/>
      <c r="E4" s="231"/>
      <c r="F4" s="231"/>
      <c r="G4" s="231"/>
      <c r="H4" s="231"/>
      <c r="I4" s="231"/>
      <c r="J4" s="231"/>
    </row>
    <row r="5" ht="18">
      <c r="A5" s="3"/>
    </row>
    <row r="6" spans="1:14" ht="15">
      <c r="A6" s="26" t="s">
        <v>241</v>
      </c>
      <c r="B6" s="82"/>
      <c r="C6" s="234" t="s">
        <v>2</v>
      </c>
      <c r="D6" s="234"/>
      <c r="E6" s="234"/>
      <c r="F6" s="234"/>
      <c r="G6" s="227" t="s">
        <v>242</v>
      </c>
      <c r="H6" s="234"/>
      <c r="I6" s="234"/>
      <c r="J6" s="235"/>
      <c r="K6" s="227" t="s">
        <v>4</v>
      </c>
      <c r="L6" s="234"/>
      <c r="M6" s="234"/>
      <c r="N6" s="235"/>
    </row>
    <row r="7" spans="1:14" ht="60">
      <c r="A7" s="6" t="s">
        <v>5</v>
      </c>
      <c r="B7" s="7" t="s">
        <v>6</v>
      </c>
      <c r="C7" s="83" t="s">
        <v>7</v>
      </c>
      <c r="D7" s="9" t="s">
        <v>8</v>
      </c>
      <c r="E7" s="9" t="s">
        <v>9</v>
      </c>
      <c r="F7" s="84" t="s">
        <v>10</v>
      </c>
      <c r="G7" s="8" t="s">
        <v>7</v>
      </c>
      <c r="H7" s="9" t="s">
        <v>8</v>
      </c>
      <c r="I7" s="9" t="s">
        <v>9</v>
      </c>
      <c r="J7" s="10" t="s">
        <v>10</v>
      </c>
      <c r="K7" s="8" t="s">
        <v>7</v>
      </c>
      <c r="L7" s="9" t="s">
        <v>8</v>
      </c>
      <c r="M7" s="9" t="s">
        <v>9</v>
      </c>
      <c r="N7" s="10" t="s">
        <v>10</v>
      </c>
    </row>
    <row r="8" spans="1:14" ht="15">
      <c r="A8" s="11" t="s">
        <v>11</v>
      </c>
      <c r="B8" s="12" t="s">
        <v>12</v>
      </c>
      <c r="C8" s="85">
        <v>12960</v>
      </c>
      <c r="D8" s="14"/>
      <c r="E8" s="14"/>
      <c r="F8" s="86">
        <f aca="true" t="shared" si="0" ref="F8:F39">SUM(C8:E8)</f>
        <v>12960</v>
      </c>
      <c r="G8" s="13">
        <v>12960</v>
      </c>
      <c r="H8" s="14"/>
      <c r="I8" s="14"/>
      <c r="J8" s="15">
        <f aca="true" t="shared" si="1" ref="J8:J39">SUM(G8:I8)</f>
        <v>12960</v>
      </c>
      <c r="K8" s="13">
        <v>12960</v>
      </c>
      <c r="L8" s="14"/>
      <c r="M8" s="14"/>
      <c r="N8" s="15">
        <f aca="true" t="shared" si="2" ref="N8:N39">SUM(K8:M8)</f>
        <v>12960</v>
      </c>
    </row>
    <row r="9" spans="1:14" ht="15">
      <c r="A9" s="11" t="s">
        <v>13</v>
      </c>
      <c r="B9" s="16" t="s">
        <v>14</v>
      </c>
      <c r="C9" s="85"/>
      <c r="D9" s="14"/>
      <c r="E9" s="14"/>
      <c r="F9" s="86">
        <f t="shared" si="0"/>
        <v>0</v>
      </c>
      <c r="G9" s="13"/>
      <c r="H9" s="14"/>
      <c r="I9" s="14"/>
      <c r="J9" s="15">
        <f t="shared" si="1"/>
        <v>0</v>
      </c>
      <c r="K9" s="13"/>
      <c r="L9" s="14"/>
      <c r="M9" s="14"/>
      <c r="N9" s="15">
        <f t="shared" si="2"/>
        <v>0</v>
      </c>
    </row>
    <row r="10" spans="1:14" ht="15">
      <c r="A10" s="11" t="s">
        <v>15</v>
      </c>
      <c r="B10" s="16" t="s">
        <v>16</v>
      </c>
      <c r="C10" s="85"/>
      <c r="D10" s="14"/>
      <c r="E10" s="14"/>
      <c r="F10" s="86">
        <f t="shared" si="0"/>
        <v>0</v>
      </c>
      <c r="G10" s="13"/>
      <c r="H10" s="14"/>
      <c r="I10" s="14"/>
      <c r="J10" s="15">
        <f t="shared" si="1"/>
        <v>0</v>
      </c>
      <c r="K10" s="13"/>
      <c r="L10" s="14"/>
      <c r="M10" s="14"/>
      <c r="N10" s="15">
        <f t="shared" si="2"/>
        <v>0</v>
      </c>
    </row>
    <row r="11" spans="1:14" ht="15">
      <c r="A11" s="17" t="s">
        <v>17</v>
      </c>
      <c r="B11" s="16" t="s">
        <v>18</v>
      </c>
      <c r="C11" s="85"/>
      <c r="D11" s="14"/>
      <c r="E11" s="14"/>
      <c r="F11" s="86">
        <f t="shared" si="0"/>
        <v>0</v>
      </c>
      <c r="G11" s="13"/>
      <c r="H11" s="14"/>
      <c r="I11" s="14"/>
      <c r="J11" s="15">
        <f t="shared" si="1"/>
        <v>0</v>
      </c>
      <c r="K11" s="13"/>
      <c r="L11" s="14"/>
      <c r="M11" s="14"/>
      <c r="N11" s="15">
        <f t="shared" si="2"/>
        <v>0</v>
      </c>
    </row>
    <row r="12" spans="1:14" ht="15">
      <c r="A12" s="17" t="s">
        <v>19</v>
      </c>
      <c r="B12" s="16" t="s">
        <v>20</v>
      </c>
      <c r="C12" s="85"/>
      <c r="D12" s="14"/>
      <c r="E12" s="14"/>
      <c r="F12" s="86">
        <f t="shared" si="0"/>
        <v>0</v>
      </c>
      <c r="G12" s="13"/>
      <c r="H12" s="14"/>
      <c r="I12" s="14"/>
      <c r="J12" s="15">
        <f t="shared" si="1"/>
        <v>0</v>
      </c>
      <c r="K12" s="13"/>
      <c r="L12" s="14"/>
      <c r="M12" s="14"/>
      <c r="N12" s="15">
        <f t="shared" si="2"/>
        <v>0</v>
      </c>
    </row>
    <row r="13" spans="1:14" ht="15">
      <c r="A13" s="17" t="s">
        <v>21</v>
      </c>
      <c r="B13" s="16" t="s">
        <v>22</v>
      </c>
      <c r="C13" s="85"/>
      <c r="D13" s="14"/>
      <c r="E13" s="14"/>
      <c r="F13" s="86">
        <f t="shared" si="0"/>
        <v>0</v>
      </c>
      <c r="G13" s="13"/>
      <c r="H13" s="14"/>
      <c r="I13" s="14"/>
      <c r="J13" s="15">
        <f t="shared" si="1"/>
        <v>0</v>
      </c>
      <c r="K13" s="13"/>
      <c r="L13" s="14"/>
      <c r="M13" s="14"/>
      <c r="N13" s="15">
        <f t="shared" si="2"/>
        <v>0</v>
      </c>
    </row>
    <row r="14" spans="1:14" ht="15">
      <c r="A14" s="17" t="s">
        <v>23</v>
      </c>
      <c r="B14" s="16" t="s">
        <v>24</v>
      </c>
      <c r="C14" s="85">
        <v>300</v>
      </c>
      <c r="D14" s="14"/>
      <c r="E14" s="14"/>
      <c r="F14" s="86">
        <f t="shared" si="0"/>
        <v>300</v>
      </c>
      <c r="G14" s="13">
        <v>300</v>
      </c>
      <c r="H14" s="14"/>
      <c r="I14" s="14"/>
      <c r="J14" s="15">
        <f t="shared" si="1"/>
        <v>300</v>
      </c>
      <c r="K14" s="13">
        <v>300</v>
      </c>
      <c r="L14" s="14"/>
      <c r="M14" s="14"/>
      <c r="N14" s="15">
        <f t="shared" si="2"/>
        <v>300</v>
      </c>
    </row>
    <row r="15" spans="1:14" ht="15">
      <c r="A15" s="17" t="s">
        <v>25</v>
      </c>
      <c r="B15" s="16" t="s">
        <v>26</v>
      </c>
      <c r="C15" s="85"/>
      <c r="D15" s="14"/>
      <c r="E15" s="14"/>
      <c r="F15" s="86">
        <f t="shared" si="0"/>
        <v>0</v>
      </c>
      <c r="G15" s="13"/>
      <c r="H15" s="14"/>
      <c r="I15" s="14"/>
      <c r="J15" s="15">
        <f t="shared" si="1"/>
        <v>0</v>
      </c>
      <c r="K15" s="13"/>
      <c r="L15" s="14"/>
      <c r="M15" s="14"/>
      <c r="N15" s="15">
        <f t="shared" si="2"/>
        <v>0</v>
      </c>
    </row>
    <row r="16" spans="1:14" ht="15">
      <c r="A16" s="18" t="s">
        <v>27</v>
      </c>
      <c r="B16" s="16" t="s">
        <v>28</v>
      </c>
      <c r="C16" s="85">
        <v>264</v>
      </c>
      <c r="D16" s="14"/>
      <c r="E16" s="14"/>
      <c r="F16" s="86">
        <f t="shared" si="0"/>
        <v>264</v>
      </c>
      <c r="G16" s="13">
        <v>264</v>
      </c>
      <c r="H16" s="14"/>
      <c r="I16" s="14"/>
      <c r="J16" s="15">
        <f t="shared" si="1"/>
        <v>264</v>
      </c>
      <c r="K16" s="13">
        <v>264</v>
      </c>
      <c r="L16" s="14"/>
      <c r="M16" s="14"/>
      <c r="N16" s="15">
        <f t="shared" si="2"/>
        <v>264</v>
      </c>
    </row>
    <row r="17" spans="1:14" ht="15">
      <c r="A17" s="18" t="s">
        <v>29</v>
      </c>
      <c r="B17" s="16" t="s">
        <v>30</v>
      </c>
      <c r="C17" s="85"/>
      <c r="D17" s="14"/>
      <c r="E17" s="14"/>
      <c r="F17" s="86">
        <f t="shared" si="0"/>
        <v>0</v>
      </c>
      <c r="G17" s="13"/>
      <c r="H17" s="14"/>
      <c r="I17" s="14"/>
      <c r="J17" s="15">
        <f t="shared" si="1"/>
        <v>0</v>
      </c>
      <c r="K17" s="13"/>
      <c r="L17" s="14"/>
      <c r="M17" s="14"/>
      <c r="N17" s="15">
        <f t="shared" si="2"/>
        <v>0</v>
      </c>
    </row>
    <row r="18" spans="1:14" ht="15">
      <c r="A18" s="18" t="s">
        <v>31</v>
      </c>
      <c r="B18" s="16" t="s">
        <v>32</v>
      </c>
      <c r="C18" s="85"/>
      <c r="D18" s="14"/>
      <c r="E18" s="14"/>
      <c r="F18" s="86">
        <f t="shared" si="0"/>
        <v>0</v>
      </c>
      <c r="G18" s="13"/>
      <c r="H18" s="14"/>
      <c r="I18" s="14"/>
      <c r="J18" s="15">
        <f t="shared" si="1"/>
        <v>0</v>
      </c>
      <c r="K18" s="13"/>
      <c r="L18" s="14"/>
      <c r="M18" s="14"/>
      <c r="N18" s="15">
        <f t="shared" si="2"/>
        <v>0</v>
      </c>
    </row>
    <row r="19" spans="1:14" ht="15">
      <c r="A19" s="18" t="s">
        <v>33</v>
      </c>
      <c r="B19" s="16" t="s">
        <v>34</v>
      </c>
      <c r="C19" s="85"/>
      <c r="D19" s="14"/>
      <c r="E19" s="14"/>
      <c r="F19" s="86">
        <f t="shared" si="0"/>
        <v>0</v>
      </c>
      <c r="G19" s="13"/>
      <c r="H19" s="14"/>
      <c r="I19" s="14"/>
      <c r="J19" s="15">
        <f t="shared" si="1"/>
        <v>0</v>
      </c>
      <c r="K19" s="13"/>
      <c r="L19" s="14"/>
      <c r="M19" s="14"/>
      <c r="N19" s="15">
        <f t="shared" si="2"/>
        <v>0</v>
      </c>
    </row>
    <row r="20" spans="1:14" ht="15">
      <c r="A20" s="18" t="s">
        <v>35</v>
      </c>
      <c r="B20" s="16" t="s">
        <v>36</v>
      </c>
      <c r="C20" s="85"/>
      <c r="D20" s="14"/>
      <c r="E20" s="14"/>
      <c r="F20" s="86">
        <f t="shared" si="0"/>
        <v>0</v>
      </c>
      <c r="G20" s="13"/>
      <c r="H20" s="14"/>
      <c r="I20" s="14"/>
      <c r="J20" s="15">
        <f t="shared" si="1"/>
        <v>0</v>
      </c>
      <c r="K20" s="13"/>
      <c r="L20" s="14"/>
      <c r="M20" s="14"/>
      <c r="N20" s="15">
        <f t="shared" si="2"/>
        <v>0</v>
      </c>
    </row>
    <row r="21" spans="1:14" ht="15">
      <c r="A21" s="19" t="s">
        <v>37</v>
      </c>
      <c r="B21" s="20" t="s">
        <v>38</v>
      </c>
      <c r="C21" s="85">
        <f>C8+C14+C16</f>
        <v>13524</v>
      </c>
      <c r="D21" s="14">
        <f>SUM(D8:D20)</f>
        <v>0</v>
      </c>
      <c r="E21" s="14">
        <f>SUM(E8:E20)</f>
        <v>0</v>
      </c>
      <c r="F21" s="86">
        <f t="shared" si="0"/>
        <v>13524</v>
      </c>
      <c r="G21" s="13">
        <f>G8+G14+G16</f>
        <v>13524</v>
      </c>
      <c r="H21" s="14">
        <f>SUM(H8:H20)</f>
        <v>0</v>
      </c>
      <c r="I21" s="14">
        <f>SUM(I8:I20)</f>
        <v>0</v>
      </c>
      <c r="J21" s="15">
        <f t="shared" si="1"/>
        <v>13524</v>
      </c>
      <c r="K21" s="13">
        <f>K8+K14+K16</f>
        <v>13524</v>
      </c>
      <c r="L21" s="14">
        <f>SUM(L8:L20)</f>
        <v>0</v>
      </c>
      <c r="M21" s="14">
        <f>SUM(M8:M20)</f>
        <v>0</v>
      </c>
      <c r="N21" s="15">
        <f t="shared" si="2"/>
        <v>13524</v>
      </c>
    </row>
    <row r="22" spans="1:14" ht="15">
      <c r="A22" s="18" t="s">
        <v>39</v>
      </c>
      <c r="B22" s="16" t="s">
        <v>40</v>
      </c>
      <c r="C22" s="85"/>
      <c r="D22" s="14"/>
      <c r="E22" s="14"/>
      <c r="F22" s="86">
        <f t="shared" si="0"/>
        <v>0</v>
      </c>
      <c r="G22" s="13"/>
      <c r="H22" s="14"/>
      <c r="I22" s="14"/>
      <c r="J22" s="15">
        <f t="shared" si="1"/>
        <v>0</v>
      </c>
      <c r="K22" s="13"/>
      <c r="L22" s="14"/>
      <c r="M22" s="14"/>
      <c r="N22" s="15">
        <f t="shared" si="2"/>
        <v>0</v>
      </c>
    </row>
    <row r="23" spans="1:14" ht="15">
      <c r="A23" s="18" t="s">
        <v>41</v>
      </c>
      <c r="B23" s="16" t="s">
        <v>42</v>
      </c>
      <c r="C23" s="85"/>
      <c r="D23" s="14"/>
      <c r="E23" s="14"/>
      <c r="F23" s="86">
        <f t="shared" si="0"/>
        <v>0</v>
      </c>
      <c r="G23" s="13"/>
      <c r="H23" s="14"/>
      <c r="I23" s="14"/>
      <c r="J23" s="15">
        <f t="shared" si="1"/>
        <v>0</v>
      </c>
      <c r="K23" s="13"/>
      <c r="L23" s="14"/>
      <c r="M23" s="14"/>
      <c r="N23" s="15">
        <f t="shared" si="2"/>
        <v>0</v>
      </c>
    </row>
    <row r="24" spans="1:14" ht="15">
      <c r="A24" s="21" t="s">
        <v>43</v>
      </c>
      <c r="B24" s="16" t="s">
        <v>44</v>
      </c>
      <c r="C24" s="85"/>
      <c r="D24" s="14"/>
      <c r="E24" s="14"/>
      <c r="F24" s="86">
        <f t="shared" si="0"/>
        <v>0</v>
      </c>
      <c r="G24" s="13"/>
      <c r="H24" s="14"/>
      <c r="I24" s="14"/>
      <c r="J24" s="15">
        <f t="shared" si="1"/>
        <v>0</v>
      </c>
      <c r="K24" s="13"/>
      <c r="L24" s="14"/>
      <c r="M24" s="14"/>
      <c r="N24" s="15">
        <f t="shared" si="2"/>
        <v>0</v>
      </c>
    </row>
    <row r="25" spans="1:14" ht="15">
      <c r="A25" s="22" t="s">
        <v>45</v>
      </c>
      <c r="B25" s="20" t="s">
        <v>46</v>
      </c>
      <c r="C25" s="85">
        <f>SUM(C22:C24)</f>
        <v>0</v>
      </c>
      <c r="D25" s="14">
        <f>SUM(D22:D24)</f>
        <v>0</v>
      </c>
      <c r="E25" s="14">
        <f>SUM(E22:E24)</f>
        <v>0</v>
      </c>
      <c r="F25" s="86">
        <f t="shared" si="0"/>
        <v>0</v>
      </c>
      <c r="G25" s="13">
        <f>SUM(G22:G24)</f>
        <v>0</v>
      </c>
      <c r="H25" s="14">
        <f>SUM(H22:H24)</f>
        <v>0</v>
      </c>
      <c r="I25" s="14">
        <f>SUM(I22:I24)</f>
        <v>0</v>
      </c>
      <c r="J25" s="15">
        <f t="shared" si="1"/>
        <v>0</v>
      </c>
      <c r="K25" s="13">
        <f>SUM(K22:K24)</f>
        <v>0</v>
      </c>
      <c r="L25" s="14">
        <f>SUM(L22:L24)</f>
        <v>0</v>
      </c>
      <c r="M25" s="14">
        <f>SUM(M22:M24)</f>
        <v>0</v>
      </c>
      <c r="N25" s="15">
        <f t="shared" si="2"/>
        <v>0</v>
      </c>
    </row>
    <row r="26" spans="1:14" ht="15">
      <c r="A26" s="23" t="s">
        <v>47</v>
      </c>
      <c r="B26" s="24" t="s">
        <v>48</v>
      </c>
      <c r="C26" s="87">
        <f>C21+C25</f>
        <v>13524</v>
      </c>
      <c r="D26" s="26"/>
      <c r="E26" s="26"/>
      <c r="F26" s="4">
        <f t="shared" si="0"/>
        <v>13524</v>
      </c>
      <c r="G26" s="25">
        <f>G21+G25</f>
        <v>13524</v>
      </c>
      <c r="H26" s="26"/>
      <c r="I26" s="26"/>
      <c r="J26" s="27">
        <f t="shared" si="1"/>
        <v>13524</v>
      </c>
      <c r="K26" s="25">
        <f>K21+K25</f>
        <v>13524</v>
      </c>
      <c r="L26" s="26"/>
      <c r="M26" s="26"/>
      <c r="N26" s="27">
        <f t="shared" si="2"/>
        <v>13524</v>
      </c>
    </row>
    <row r="27" spans="1:14" ht="15">
      <c r="A27" s="28" t="s">
        <v>49</v>
      </c>
      <c r="B27" s="24" t="s">
        <v>50</v>
      </c>
      <c r="C27" s="87">
        <v>3603</v>
      </c>
      <c r="D27" s="26"/>
      <c r="E27" s="26"/>
      <c r="F27" s="4">
        <f t="shared" si="0"/>
        <v>3603</v>
      </c>
      <c r="G27" s="25">
        <v>3603</v>
      </c>
      <c r="H27" s="26"/>
      <c r="I27" s="26"/>
      <c r="J27" s="27">
        <f t="shared" si="1"/>
        <v>3603</v>
      </c>
      <c r="K27" s="25">
        <v>3604</v>
      </c>
      <c r="L27" s="26"/>
      <c r="M27" s="26"/>
      <c r="N27" s="27">
        <f t="shared" si="2"/>
        <v>3604</v>
      </c>
    </row>
    <row r="28" spans="1:14" ht="15">
      <c r="A28" s="18" t="s">
        <v>51</v>
      </c>
      <c r="B28" s="16" t="s">
        <v>52</v>
      </c>
      <c r="C28" s="85">
        <v>70</v>
      </c>
      <c r="D28" s="14"/>
      <c r="E28" s="14"/>
      <c r="F28" s="86">
        <f t="shared" si="0"/>
        <v>70</v>
      </c>
      <c r="G28" s="13">
        <v>70</v>
      </c>
      <c r="H28" s="14"/>
      <c r="I28" s="14"/>
      <c r="J28" s="15">
        <f t="shared" si="1"/>
        <v>70</v>
      </c>
      <c r="K28" s="13">
        <v>70</v>
      </c>
      <c r="L28" s="14"/>
      <c r="M28" s="14"/>
      <c r="N28" s="15">
        <f t="shared" si="2"/>
        <v>70</v>
      </c>
    </row>
    <row r="29" spans="1:14" ht="15">
      <c r="A29" s="18" t="s">
        <v>53</v>
      </c>
      <c r="B29" s="16" t="s">
        <v>54</v>
      </c>
      <c r="C29" s="85">
        <v>260</v>
      </c>
      <c r="D29" s="14"/>
      <c r="E29" s="14"/>
      <c r="F29" s="86">
        <f t="shared" si="0"/>
        <v>260</v>
      </c>
      <c r="G29" s="13">
        <v>260</v>
      </c>
      <c r="H29" s="14"/>
      <c r="I29" s="14"/>
      <c r="J29" s="15">
        <f t="shared" si="1"/>
        <v>260</v>
      </c>
      <c r="K29" s="13">
        <v>71</v>
      </c>
      <c r="L29" s="14"/>
      <c r="M29" s="14"/>
      <c r="N29" s="15">
        <f t="shared" si="2"/>
        <v>71</v>
      </c>
    </row>
    <row r="30" spans="1:14" ht="15">
      <c r="A30" s="18" t="s">
        <v>55</v>
      </c>
      <c r="B30" s="16" t="s">
        <v>56</v>
      </c>
      <c r="C30" s="85"/>
      <c r="D30" s="14"/>
      <c r="E30" s="14"/>
      <c r="F30" s="86">
        <f t="shared" si="0"/>
        <v>0</v>
      </c>
      <c r="G30" s="13"/>
      <c r="H30" s="14"/>
      <c r="I30" s="14"/>
      <c r="J30" s="15">
        <f t="shared" si="1"/>
        <v>0</v>
      </c>
      <c r="K30" s="13"/>
      <c r="L30" s="14"/>
      <c r="M30" s="14"/>
      <c r="N30" s="15">
        <f t="shared" si="2"/>
        <v>0</v>
      </c>
    </row>
    <row r="31" spans="1:14" ht="15">
      <c r="A31" s="22" t="s">
        <v>57</v>
      </c>
      <c r="B31" s="20" t="s">
        <v>58</v>
      </c>
      <c r="C31" s="85">
        <f>SUM(C28:C30)</f>
        <v>330</v>
      </c>
      <c r="D31" s="14"/>
      <c r="E31" s="14"/>
      <c r="F31" s="86">
        <f t="shared" si="0"/>
        <v>330</v>
      </c>
      <c r="G31" s="13">
        <f>SUM(G28:G30)</f>
        <v>330</v>
      </c>
      <c r="H31" s="14"/>
      <c r="I31" s="14"/>
      <c r="J31" s="15">
        <f t="shared" si="1"/>
        <v>330</v>
      </c>
      <c r="K31" s="13">
        <f>SUM(K28:K30)</f>
        <v>141</v>
      </c>
      <c r="L31" s="14"/>
      <c r="M31" s="14"/>
      <c r="N31" s="15">
        <f t="shared" si="2"/>
        <v>141</v>
      </c>
    </row>
    <row r="32" spans="1:14" ht="15">
      <c r="A32" s="18" t="s">
        <v>59</v>
      </c>
      <c r="B32" s="16" t="s">
        <v>60</v>
      </c>
      <c r="C32" s="85"/>
      <c r="D32" s="14"/>
      <c r="E32" s="14"/>
      <c r="F32" s="86">
        <f t="shared" si="0"/>
        <v>0</v>
      </c>
      <c r="G32" s="13"/>
      <c r="H32" s="14"/>
      <c r="I32" s="14"/>
      <c r="J32" s="15">
        <f t="shared" si="1"/>
        <v>0</v>
      </c>
      <c r="K32" s="13"/>
      <c r="L32" s="14"/>
      <c r="M32" s="14"/>
      <c r="N32" s="15">
        <f t="shared" si="2"/>
        <v>0</v>
      </c>
    </row>
    <row r="33" spans="1:14" ht="15">
      <c r="A33" s="18" t="s">
        <v>61</v>
      </c>
      <c r="B33" s="16" t="s">
        <v>62</v>
      </c>
      <c r="C33" s="85">
        <v>80</v>
      </c>
      <c r="D33" s="14"/>
      <c r="E33" s="14"/>
      <c r="F33" s="86">
        <f t="shared" si="0"/>
        <v>80</v>
      </c>
      <c r="G33" s="13">
        <v>80</v>
      </c>
      <c r="H33" s="14"/>
      <c r="I33" s="14"/>
      <c r="J33" s="15">
        <f t="shared" si="1"/>
        <v>80</v>
      </c>
      <c r="K33" s="13">
        <v>80</v>
      </c>
      <c r="L33" s="14"/>
      <c r="M33" s="14"/>
      <c r="N33" s="15">
        <f t="shared" si="2"/>
        <v>80</v>
      </c>
    </row>
    <row r="34" spans="1:14" ht="15" customHeight="1">
      <c r="A34" s="22" t="s">
        <v>63</v>
      </c>
      <c r="B34" s="20" t="s">
        <v>64</v>
      </c>
      <c r="C34" s="85">
        <f>SUM(C32:C33)</f>
        <v>80</v>
      </c>
      <c r="D34" s="14"/>
      <c r="E34" s="14"/>
      <c r="F34" s="86">
        <f t="shared" si="0"/>
        <v>80</v>
      </c>
      <c r="G34" s="13">
        <f>SUM(G32:G33)</f>
        <v>80</v>
      </c>
      <c r="H34" s="14"/>
      <c r="I34" s="14"/>
      <c r="J34" s="15">
        <f t="shared" si="1"/>
        <v>80</v>
      </c>
      <c r="K34" s="13">
        <f>SUM(K32:K33)</f>
        <v>80</v>
      </c>
      <c r="L34" s="14"/>
      <c r="M34" s="14"/>
      <c r="N34" s="15">
        <f t="shared" si="2"/>
        <v>80</v>
      </c>
    </row>
    <row r="35" spans="1:14" ht="15">
      <c r="A35" s="18" t="s">
        <v>65</v>
      </c>
      <c r="B35" s="16" t="s">
        <v>66</v>
      </c>
      <c r="C35" s="85">
        <v>1350</v>
      </c>
      <c r="D35" s="14"/>
      <c r="E35" s="14"/>
      <c r="F35" s="86">
        <f t="shared" si="0"/>
        <v>1350</v>
      </c>
      <c r="G35" s="13">
        <v>1350</v>
      </c>
      <c r="H35" s="14"/>
      <c r="I35" s="14"/>
      <c r="J35" s="15">
        <f t="shared" si="1"/>
        <v>1350</v>
      </c>
      <c r="K35" s="13">
        <v>1350</v>
      </c>
      <c r="L35" s="14"/>
      <c r="M35" s="14"/>
      <c r="N35" s="15">
        <f t="shared" si="2"/>
        <v>1350</v>
      </c>
    </row>
    <row r="36" spans="1:14" ht="15">
      <c r="A36" s="18" t="s">
        <v>67</v>
      </c>
      <c r="B36" s="16" t="s">
        <v>68</v>
      </c>
      <c r="C36" s="85"/>
      <c r="D36" s="14"/>
      <c r="E36" s="14"/>
      <c r="F36" s="86">
        <f t="shared" si="0"/>
        <v>0</v>
      </c>
      <c r="G36" s="13"/>
      <c r="H36" s="14"/>
      <c r="I36" s="14"/>
      <c r="J36" s="15">
        <f t="shared" si="1"/>
        <v>0</v>
      </c>
      <c r="K36" s="13"/>
      <c r="L36" s="14"/>
      <c r="M36" s="14"/>
      <c r="N36" s="15">
        <f t="shared" si="2"/>
        <v>0</v>
      </c>
    </row>
    <row r="37" spans="1:14" ht="15">
      <c r="A37" s="18" t="s">
        <v>69</v>
      </c>
      <c r="B37" s="16" t="s">
        <v>70</v>
      </c>
      <c r="C37" s="85"/>
      <c r="D37" s="14"/>
      <c r="E37" s="14"/>
      <c r="F37" s="86">
        <f t="shared" si="0"/>
        <v>0</v>
      </c>
      <c r="G37" s="13"/>
      <c r="H37" s="14"/>
      <c r="I37" s="14"/>
      <c r="J37" s="15">
        <f t="shared" si="1"/>
        <v>0</v>
      </c>
      <c r="K37" s="13"/>
      <c r="L37" s="14"/>
      <c r="M37" s="14"/>
      <c r="N37" s="15">
        <f t="shared" si="2"/>
        <v>0</v>
      </c>
    </row>
    <row r="38" spans="1:14" ht="15">
      <c r="A38" s="18" t="s">
        <v>71</v>
      </c>
      <c r="B38" s="16" t="s">
        <v>72</v>
      </c>
      <c r="C38" s="85">
        <v>150</v>
      </c>
      <c r="D38" s="14"/>
      <c r="E38" s="14"/>
      <c r="F38" s="86">
        <f t="shared" si="0"/>
        <v>150</v>
      </c>
      <c r="G38" s="13">
        <v>150</v>
      </c>
      <c r="H38" s="14"/>
      <c r="I38" s="14"/>
      <c r="J38" s="15">
        <f t="shared" si="1"/>
        <v>150</v>
      </c>
      <c r="K38" s="13">
        <v>150</v>
      </c>
      <c r="L38" s="14"/>
      <c r="M38" s="14"/>
      <c r="N38" s="15">
        <f t="shared" si="2"/>
        <v>150</v>
      </c>
    </row>
    <row r="39" spans="1:14" ht="15">
      <c r="A39" s="29" t="s">
        <v>73</v>
      </c>
      <c r="B39" s="16" t="s">
        <v>74</v>
      </c>
      <c r="C39" s="85"/>
      <c r="D39" s="14"/>
      <c r="E39" s="14"/>
      <c r="F39" s="86">
        <f t="shared" si="0"/>
        <v>0</v>
      </c>
      <c r="G39" s="13"/>
      <c r="H39" s="14"/>
      <c r="I39" s="14"/>
      <c r="J39" s="15">
        <f t="shared" si="1"/>
        <v>0</v>
      </c>
      <c r="K39" s="13"/>
      <c r="L39" s="14"/>
      <c r="M39" s="14"/>
      <c r="N39" s="15">
        <f t="shared" si="2"/>
        <v>0</v>
      </c>
    </row>
    <row r="40" spans="1:14" ht="15">
      <c r="A40" s="21" t="s">
        <v>75</v>
      </c>
      <c r="B40" s="16" t="s">
        <v>76</v>
      </c>
      <c r="C40" s="85"/>
      <c r="D40" s="14"/>
      <c r="E40" s="14"/>
      <c r="F40" s="86">
        <f aca="true" t="shared" si="3" ref="F40:F71">SUM(C40:E40)</f>
        <v>0</v>
      </c>
      <c r="G40" s="13"/>
      <c r="H40" s="14"/>
      <c r="I40" s="14"/>
      <c r="J40" s="15">
        <f aca="true" t="shared" si="4" ref="J40:J71">SUM(G40:I40)</f>
        <v>0</v>
      </c>
      <c r="K40" s="13">
        <v>15</v>
      </c>
      <c r="L40" s="14"/>
      <c r="M40" s="14"/>
      <c r="N40" s="15">
        <f aca="true" t="shared" si="5" ref="N40:N71">SUM(K40:M40)</f>
        <v>15</v>
      </c>
    </row>
    <row r="41" spans="1:14" ht="15">
      <c r="A41" s="18" t="s">
        <v>77</v>
      </c>
      <c r="B41" s="16" t="s">
        <v>78</v>
      </c>
      <c r="C41" s="85">
        <v>15</v>
      </c>
      <c r="D41" s="14"/>
      <c r="E41" s="14"/>
      <c r="F41" s="86">
        <f t="shared" si="3"/>
        <v>15</v>
      </c>
      <c r="G41" s="13">
        <v>15</v>
      </c>
      <c r="H41" s="14"/>
      <c r="I41" s="14"/>
      <c r="J41" s="15">
        <f t="shared" si="4"/>
        <v>15</v>
      </c>
      <c r="K41" s="13">
        <v>107</v>
      </c>
      <c r="L41" s="14"/>
      <c r="M41" s="14"/>
      <c r="N41" s="15">
        <f t="shared" si="5"/>
        <v>107</v>
      </c>
    </row>
    <row r="42" spans="1:14" ht="15">
      <c r="A42" s="22" t="s">
        <v>79</v>
      </c>
      <c r="B42" s="20" t="s">
        <v>80</v>
      </c>
      <c r="C42" s="85">
        <f>SUM(C35:C41)</f>
        <v>1515</v>
      </c>
      <c r="D42" s="14"/>
      <c r="E42" s="14"/>
      <c r="F42" s="86">
        <f t="shared" si="3"/>
        <v>1515</v>
      </c>
      <c r="G42" s="13">
        <f>SUM(G35:G41)</f>
        <v>1515</v>
      </c>
      <c r="H42" s="14"/>
      <c r="I42" s="14"/>
      <c r="J42" s="15">
        <f t="shared" si="4"/>
        <v>1515</v>
      </c>
      <c r="K42" s="13">
        <f>SUM(K35:K41)</f>
        <v>1622</v>
      </c>
      <c r="L42" s="14"/>
      <c r="M42" s="14"/>
      <c r="N42" s="15">
        <f t="shared" si="5"/>
        <v>1622</v>
      </c>
    </row>
    <row r="43" spans="1:14" ht="15">
      <c r="A43" s="18" t="s">
        <v>81</v>
      </c>
      <c r="B43" s="16" t="s">
        <v>82</v>
      </c>
      <c r="C43" s="85"/>
      <c r="D43" s="14"/>
      <c r="E43" s="14"/>
      <c r="F43" s="86">
        <f t="shared" si="3"/>
        <v>0</v>
      </c>
      <c r="G43" s="13"/>
      <c r="H43" s="14"/>
      <c r="I43" s="14"/>
      <c r="J43" s="15">
        <f t="shared" si="4"/>
        <v>0</v>
      </c>
      <c r="K43" s="13"/>
      <c r="L43" s="14"/>
      <c r="M43" s="14"/>
      <c r="N43" s="15">
        <f t="shared" si="5"/>
        <v>0</v>
      </c>
    </row>
    <row r="44" spans="1:14" ht="15">
      <c r="A44" s="18" t="s">
        <v>83</v>
      </c>
      <c r="B44" s="16" t="s">
        <v>84</v>
      </c>
      <c r="C44" s="85"/>
      <c r="D44" s="14"/>
      <c r="E44" s="14"/>
      <c r="F44" s="86">
        <f t="shared" si="3"/>
        <v>0</v>
      </c>
      <c r="G44" s="13"/>
      <c r="H44" s="14"/>
      <c r="I44" s="14"/>
      <c r="J44" s="15">
        <f t="shared" si="4"/>
        <v>0</v>
      </c>
      <c r="K44" s="13"/>
      <c r="L44" s="14"/>
      <c r="M44" s="14"/>
      <c r="N44" s="15">
        <f t="shared" si="5"/>
        <v>0</v>
      </c>
    </row>
    <row r="45" spans="1:14" ht="15">
      <c r="A45" s="22" t="s">
        <v>85</v>
      </c>
      <c r="B45" s="20" t="s">
        <v>86</v>
      </c>
      <c r="C45" s="85">
        <f>SUM(C43:C44)</f>
        <v>0</v>
      </c>
      <c r="D45" s="14"/>
      <c r="E45" s="14"/>
      <c r="F45" s="86">
        <f t="shared" si="3"/>
        <v>0</v>
      </c>
      <c r="G45" s="13">
        <f>SUM(G43:G44)</f>
        <v>0</v>
      </c>
      <c r="H45" s="14"/>
      <c r="I45" s="14"/>
      <c r="J45" s="15">
        <f t="shared" si="4"/>
        <v>0</v>
      </c>
      <c r="K45" s="13">
        <f>SUM(K43:K44)</f>
        <v>0</v>
      </c>
      <c r="L45" s="14"/>
      <c r="M45" s="14"/>
      <c r="N45" s="15">
        <f t="shared" si="5"/>
        <v>0</v>
      </c>
    </row>
    <row r="46" spans="1:14" ht="15">
      <c r="A46" s="18" t="s">
        <v>87</v>
      </c>
      <c r="B46" s="16" t="s">
        <v>88</v>
      </c>
      <c r="C46" s="85"/>
      <c r="D46" s="14"/>
      <c r="E46" s="14"/>
      <c r="F46" s="86">
        <f t="shared" si="3"/>
        <v>0</v>
      </c>
      <c r="G46" s="13"/>
      <c r="H46" s="14"/>
      <c r="I46" s="14"/>
      <c r="J46" s="15">
        <f t="shared" si="4"/>
        <v>0</v>
      </c>
      <c r="K46" s="13"/>
      <c r="L46" s="14"/>
      <c r="M46" s="14"/>
      <c r="N46" s="15">
        <f t="shared" si="5"/>
        <v>0</v>
      </c>
    </row>
    <row r="47" spans="1:14" ht="15">
      <c r="A47" s="18" t="s">
        <v>89</v>
      </c>
      <c r="B47" s="16" t="s">
        <v>90</v>
      </c>
      <c r="C47" s="88">
        <f>(C31+C34+C42)*0.27</f>
        <v>519.75</v>
      </c>
      <c r="D47" s="14"/>
      <c r="E47" s="14"/>
      <c r="F47" s="89">
        <f t="shared" si="3"/>
        <v>519.75</v>
      </c>
      <c r="G47" s="30">
        <f>(G31+G34+G42)*0.27</f>
        <v>519.75</v>
      </c>
      <c r="H47" s="14"/>
      <c r="I47" s="14"/>
      <c r="J47" s="31">
        <f t="shared" si="4"/>
        <v>519.75</v>
      </c>
      <c r="K47" s="30">
        <v>520</v>
      </c>
      <c r="L47" s="14"/>
      <c r="M47" s="14"/>
      <c r="N47" s="31">
        <f t="shared" si="5"/>
        <v>520</v>
      </c>
    </row>
    <row r="48" spans="1:14" ht="15">
      <c r="A48" s="18" t="s">
        <v>91</v>
      </c>
      <c r="B48" s="16" t="s">
        <v>92</v>
      </c>
      <c r="C48" s="85"/>
      <c r="D48" s="14"/>
      <c r="E48" s="14"/>
      <c r="F48" s="86">
        <f t="shared" si="3"/>
        <v>0</v>
      </c>
      <c r="G48" s="13"/>
      <c r="H48" s="14"/>
      <c r="I48" s="14"/>
      <c r="J48" s="15">
        <f t="shared" si="4"/>
        <v>0</v>
      </c>
      <c r="K48" s="13"/>
      <c r="L48" s="14"/>
      <c r="M48" s="14"/>
      <c r="N48" s="15">
        <f t="shared" si="5"/>
        <v>0</v>
      </c>
    </row>
    <row r="49" spans="1:14" ht="15">
      <c r="A49" s="18" t="s">
        <v>93</v>
      </c>
      <c r="B49" s="16" t="s">
        <v>94</v>
      </c>
      <c r="C49" s="85"/>
      <c r="D49" s="14"/>
      <c r="E49" s="14"/>
      <c r="F49" s="86">
        <f t="shared" si="3"/>
        <v>0</v>
      </c>
      <c r="G49" s="13"/>
      <c r="H49" s="14"/>
      <c r="I49" s="14"/>
      <c r="J49" s="15">
        <f t="shared" si="4"/>
        <v>0</v>
      </c>
      <c r="K49" s="13"/>
      <c r="L49" s="14"/>
      <c r="M49" s="14"/>
      <c r="N49" s="15">
        <f t="shared" si="5"/>
        <v>0</v>
      </c>
    </row>
    <row r="50" spans="1:14" ht="15">
      <c r="A50" s="18" t="s">
        <v>95</v>
      </c>
      <c r="B50" s="16" t="s">
        <v>96</v>
      </c>
      <c r="C50" s="85"/>
      <c r="D50" s="14"/>
      <c r="E50" s="14"/>
      <c r="F50" s="86">
        <f t="shared" si="3"/>
        <v>0</v>
      </c>
      <c r="G50" s="13">
        <v>61</v>
      </c>
      <c r="H50" s="14"/>
      <c r="I50" s="14"/>
      <c r="J50" s="15">
        <f t="shared" si="4"/>
        <v>61</v>
      </c>
      <c r="K50" s="13">
        <v>28</v>
      </c>
      <c r="L50" s="14"/>
      <c r="M50" s="14"/>
      <c r="N50" s="15">
        <f t="shared" si="5"/>
        <v>28</v>
      </c>
    </row>
    <row r="51" spans="1:14" ht="15">
      <c r="A51" s="22" t="s">
        <v>97</v>
      </c>
      <c r="B51" s="20" t="s">
        <v>98</v>
      </c>
      <c r="C51" s="88">
        <f>C47</f>
        <v>519.75</v>
      </c>
      <c r="D51" s="14"/>
      <c r="E51" s="14"/>
      <c r="F51" s="89">
        <f t="shared" si="3"/>
        <v>519.75</v>
      </c>
      <c r="G51" s="30">
        <f>G47+G50</f>
        <v>580.75</v>
      </c>
      <c r="H51" s="14"/>
      <c r="I51" s="14"/>
      <c r="J51" s="31">
        <f t="shared" si="4"/>
        <v>580.75</v>
      </c>
      <c r="K51" s="30">
        <f>K47+K50</f>
        <v>548</v>
      </c>
      <c r="L51" s="14"/>
      <c r="M51" s="14"/>
      <c r="N51" s="31">
        <f t="shared" si="5"/>
        <v>548</v>
      </c>
    </row>
    <row r="52" spans="1:14" ht="15">
      <c r="A52" s="28" t="s">
        <v>99</v>
      </c>
      <c r="B52" s="24" t="s">
        <v>100</v>
      </c>
      <c r="C52" s="90">
        <f>C51+C42+C34+C31</f>
        <v>2444.75</v>
      </c>
      <c r="D52" s="26"/>
      <c r="E52" s="26"/>
      <c r="F52" s="91">
        <f t="shared" si="3"/>
        <v>2444.75</v>
      </c>
      <c r="G52" s="32">
        <f>G51+G42+G34+G31</f>
        <v>2505.75</v>
      </c>
      <c r="H52" s="26"/>
      <c r="I52" s="26"/>
      <c r="J52" s="33">
        <f t="shared" si="4"/>
        <v>2505.75</v>
      </c>
      <c r="K52" s="32">
        <f>K51+K42+K34+K31</f>
        <v>2391</v>
      </c>
      <c r="L52" s="26"/>
      <c r="M52" s="26"/>
      <c r="N52" s="33">
        <f t="shared" si="5"/>
        <v>2391</v>
      </c>
    </row>
    <row r="53" spans="1:14" ht="15">
      <c r="A53" s="34" t="s">
        <v>101</v>
      </c>
      <c r="B53" s="16" t="s">
        <v>102</v>
      </c>
      <c r="C53" s="85"/>
      <c r="D53" s="14"/>
      <c r="E53" s="14"/>
      <c r="F53" s="89">
        <f t="shared" si="3"/>
        <v>0</v>
      </c>
      <c r="G53" s="13"/>
      <c r="H53" s="14"/>
      <c r="I53" s="14"/>
      <c r="J53" s="31">
        <f t="shared" si="4"/>
        <v>0</v>
      </c>
      <c r="K53" s="13"/>
      <c r="L53" s="14"/>
      <c r="M53" s="14"/>
      <c r="N53" s="31">
        <f t="shared" si="5"/>
        <v>0</v>
      </c>
    </row>
    <row r="54" spans="1:14" ht="15">
      <c r="A54" s="34" t="s">
        <v>103</v>
      </c>
      <c r="B54" s="16" t="s">
        <v>104</v>
      </c>
      <c r="C54" s="85"/>
      <c r="D54" s="14"/>
      <c r="E54" s="14"/>
      <c r="F54" s="89">
        <f t="shared" si="3"/>
        <v>0</v>
      </c>
      <c r="G54" s="13"/>
      <c r="H54" s="14"/>
      <c r="I54" s="14"/>
      <c r="J54" s="31">
        <f t="shared" si="4"/>
        <v>0</v>
      </c>
      <c r="K54" s="13"/>
      <c r="L54" s="14"/>
      <c r="M54" s="14"/>
      <c r="N54" s="31">
        <f t="shared" si="5"/>
        <v>0</v>
      </c>
    </row>
    <row r="55" spans="1:14" ht="15">
      <c r="A55" s="35" t="s">
        <v>105</v>
      </c>
      <c r="B55" s="16" t="s">
        <v>106</v>
      </c>
      <c r="C55" s="85"/>
      <c r="D55" s="14"/>
      <c r="E55" s="14"/>
      <c r="F55" s="89">
        <f t="shared" si="3"/>
        <v>0</v>
      </c>
      <c r="G55" s="13"/>
      <c r="H55" s="14"/>
      <c r="I55" s="14"/>
      <c r="J55" s="31">
        <f t="shared" si="4"/>
        <v>0</v>
      </c>
      <c r="K55" s="13"/>
      <c r="L55" s="14"/>
      <c r="M55" s="14"/>
      <c r="N55" s="31">
        <f t="shared" si="5"/>
        <v>0</v>
      </c>
    </row>
    <row r="56" spans="1:14" ht="15">
      <c r="A56" s="35" t="s">
        <v>107</v>
      </c>
      <c r="B56" s="16" t="s">
        <v>108</v>
      </c>
      <c r="C56" s="85"/>
      <c r="D56" s="14"/>
      <c r="E56" s="14"/>
      <c r="F56" s="89">
        <f t="shared" si="3"/>
        <v>0</v>
      </c>
      <c r="G56" s="13"/>
      <c r="H56" s="14"/>
      <c r="I56" s="14"/>
      <c r="J56" s="31">
        <f t="shared" si="4"/>
        <v>0</v>
      </c>
      <c r="K56" s="13"/>
      <c r="L56" s="14"/>
      <c r="M56" s="14"/>
      <c r="N56" s="31">
        <f t="shared" si="5"/>
        <v>0</v>
      </c>
    </row>
    <row r="57" spans="1:14" ht="15">
      <c r="A57" s="35" t="s">
        <v>109</v>
      </c>
      <c r="B57" s="16" t="s">
        <v>110</v>
      </c>
      <c r="C57" s="85"/>
      <c r="D57" s="14"/>
      <c r="E57" s="14"/>
      <c r="F57" s="89">
        <f t="shared" si="3"/>
        <v>0</v>
      </c>
      <c r="G57" s="13"/>
      <c r="H57" s="14"/>
      <c r="I57" s="14"/>
      <c r="J57" s="31">
        <f t="shared" si="4"/>
        <v>0</v>
      </c>
      <c r="K57" s="13"/>
      <c r="L57" s="14"/>
      <c r="M57" s="14"/>
      <c r="N57" s="31">
        <f t="shared" si="5"/>
        <v>0</v>
      </c>
    </row>
    <row r="58" spans="1:14" ht="15">
      <c r="A58" s="34" t="s">
        <v>111</v>
      </c>
      <c r="B58" s="16" t="s">
        <v>112</v>
      </c>
      <c r="C58" s="85"/>
      <c r="D58" s="14"/>
      <c r="E58" s="14"/>
      <c r="F58" s="89">
        <f t="shared" si="3"/>
        <v>0</v>
      </c>
      <c r="G58" s="13"/>
      <c r="H58" s="14"/>
      <c r="I58" s="14"/>
      <c r="J58" s="31">
        <f t="shared" si="4"/>
        <v>0</v>
      </c>
      <c r="K58" s="13"/>
      <c r="L58" s="14"/>
      <c r="M58" s="14"/>
      <c r="N58" s="31">
        <f t="shared" si="5"/>
        <v>0</v>
      </c>
    </row>
    <row r="59" spans="1:14" ht="15">
      <c r="A59" s="34" t="s">
        <v>113</v>
      </c>
      <c r="B59" s="16" t="s">
        <v>114</v>
      </c>
      <c r="C59" s="85"/>
      <c r="D59" s="14"/>
      <c r="E59" s="14"/>
      <c r="F59" s="89">
        <f t="shared" si="3"/>
        <v>0</v>
      </c>
      <c r="G59" s="13"/>
      <c r="H59" s="14"/>
      <c r="I59" s="14"/>
      <c r="J59" s="31">
        <f t="shared" si="4"/>
        <v>0</v>
      </c>
      <c r="K59" s="13"/>
      <c r="L59" s="14"/>
      <c r="M59" s="14"/>
      <c r="N59" s="31">
        <f t="shared" si="5"/>
        <v>0</v>
      </c>
    </row>
    <row r="60" spans="1:14" ht="15">
      <c r="A60" s="34" t="s">
        <v>115</v>
      </c>
      <c r="B60" s="16" t="s">
        <v>116</v>
      </c>
      <c r="C60" s="85"/>
      <c r="D60" s="14"/>
      <c r="E60" s="14"/>
      <c r="F60" s="89">
        <f t="shared" si="3"/>
        <v>0</v>
      </c>
      <c r="G60" s="13"/>
      <c r="H60" s="14"/>
      <c r="I60" s="14"/>
      <c r="J60" s="31">
        <f t="shared" si="4"/>
        <v>0</v>
      </c>
      <c r="K60" s="13"/>
      <c r="L60" s="14"/>
      <c r="M60" s="14"/>
      <c r="N60" s="31">
        <f t="shared" si="5"/>
        <v>0</v>
      </c>
    </row>
    <row r="61" spans="1:14" ht="15">
      <c r="A61" s="36" t="s">
        <v>117</v>
      </c>
      <c r="B61" s="24" t="s">
        <v>118</v>
      </c>
      <c r="C61" s="85">
        <f>SUM(C53:C60)</f>
        <v>0</v>
      </c>
      <c r="D61" s="14"/>
      <c r="E61" s="14"/>
      <c r="F61" s="89">
        <f t="shared" si="3"/>
        <v>0</v>
      </c>
      <c r="G61" s="13">
        <f>SUM(G53:G60)</f>
        <v>0</v>
      </c>
      <c r="H61" s="14"/>
      <c r="I61" s="14"/>
      <c r="J61" s="31">
        <f t="shared" si="4"/>
        <v>0</v>
      </c>
      <c r="K61" s="13">
        <f>SUM(K53:K60)</f>
        <v>0</v>
      </c>
      <c r="L61" s="14"/>
      <c r="M61" s="14"/>
      <c r="N61" s="31">
        <f t="shared" si="5"/>
        <v>0</v>
      </c>
    </row>
    <row r="62" spans="1:14" ht="15">
      <c r="A62" s="37" t="s">
        <v>119</v>
      </c>
      <c r="B62" s="16" t="s">
        <v>120</v>
      </c>
      <c r="C62" s="85"/>
      <c r="D62" s="14"/>
      <c r="E62" s="14"/>
      <c r="F62" s="89">
        <f t="shared" si="3"/>
        <v>0</v>
      </c>
      <c r="G62" s="13"/>
      <c r="H62" s="14"/>
      <c r="I62" s="14"/>
      <c r="J62" s="31">
        <f t="shared" si="4"/>
        <v>0</v>
      </c>
      <c r="K62" s="13"/>
      <c r="L62" s="14"/>
      <c r="M62" s="14"/>
      <c r="N62" s="31">
        <f t="shared" si="5"/>
        <v>0</v>
      </c>
    </row>
    <row r="63" spans="1:14" ht="15">
      <c r="A63" s="37" t="s">
        <v>121</v>
      </c>
      <c r="B63" s="16" t="s">
        <v>122</v>
      </c>
      <c r="C63" s="85"/>
      <c r="D63" s="14"/>
      <c r="E63" s="14"/>
      <c r="F63" s="89">
        <f t="shared" si="3"/>
        <v>0</v>
      </c>
      <c r="G63" s="13"/>
      <c r="H63" s="14"/>
      <c r="I63" s="14"/>
      <c r="J63" s="31">
        <f t="shared" si="4"/>
        <v>0</v>
      </c>
      <c r="K63" s="13"/>
      <c r="L63" s="14"/>
      <c r="M63" s="14"/>
      <c r="N63" s="31">
        <f t="shared" si="5"/>
        <v>0</v>
      </c>
    </row>
    <row r="64" spans="1:14" ht="15">
      <c r="A64" s="37" t="s">
        <v>123</v>
      </c>
      <c r="B64" s="16" t="s">
        <v>124</v>
      </c>
      <c r="C64" s="85"/>
      <c r="D64" s="14"/>
      <c r="E64" s="14"/>
      <c r="F64" s="89">
        <f t="shared" si="3"/>
        <v>0</v>
      </c>
      <c r="G64" s="13"/>
      <c r="H64" s="14"/>
      <c r="I64" s="14"/>
      <c r="J64" s="31">
        <f t="shared" si="4"/>
        <v>0</v>
      </c>
      <c r="K64" s="13"/>
      <c r="L64" s="14"/>
      <c r="M64" s="14"/>
      <c r="N64" s="31">
        <f t="shared" si="5"/>
        <v>0</v>
      </c>
    </row>
    <row r="65" spans="1:14" ht="15">
      <c r="A65" s="37" t="s">
        <v>125</v>
      </c>
      <c r="B65" s="16" t="s">
        <v>126</v>
      </c>
      <c r="C65" s="85"/>
      <c r="D65" s="14"/>
      <c r="E65" s="14"/>
      <c r="F65" s="89">
        <f t="shared" si="3"/>
        <v>0</v>
      </c>
      <c r="G65" s="13"/>
      <c r="H65" s="14"/>
      <c r="I65" s="14"/>
      <c r="J65" s="31">
        <f t="shared" si="4"/>
        <v>0</v>
      </c>
      <c r="K65" s="13"/>
      <c r="L65" s="14"/>
      <c r="M65" s="14"/>
      <c r="N65" s="31">
        <f t="shared" si="5"/>
        <v>0</v>
      </c>
    </row>
    <row r="66" spans="1:14" ht="15">
      <c r="A66" s="37" t="s">
        <v>127</v>
      </c>
      <c r="B66" s="16" t="s">
        <v>128</v>
      </c>
      <c r="C66" s="85"/>
      <c r="D66" s="14"/>
      <c r="E66" s="14"/>
      <c r="F66" s="89">
        <f t="shared" si="3"/>
        <v>0</v>
      </c>
      <c r="G66" s="13"/>
      <c r="H66" s="14"/>
      <c r="I66" s="14"/>
      <c r="J66" s="31">
        <f t="shared" si="4"/>
        <v>0</v>
      </c>
      <c r="K66" s="13"/>
      <c r="L66" s="14"/>
      <c r="M66" s="14"/>
      <c r="N66" s="31">
        <f t="shared" si="5"/>
        <v>0</v>
      </c>
    </row>
    <row r="67" spans="1:14" ht="15">
      <c r="A67" s="37" t="s">
        <v>129</v>
      </c>
      <c r="B67" s="16" t="s">
        <v>130</v>
      </c>
      <c r="C67" s="85"/>
      <c r="D67" s="14"/>
      <c r="E67" s="14"/>
      <c r="F67" s="89">
        <f t="shared" si="3"/>
        <v>0</v>
      </c>
      <c r="G67" s="13"/>
      <c r="H67" s="14"/>
      <c r="I67" s="14"/>
      <c r="J67" s="31">
        <f t="shared" si="4"/>
        <v>0</v>
      </c>
      <c r="K67" s="13"/>
      <c r="L67" s="14"/>
      <c r="M67" s="14"/>
      <c r="N67" s="31">
        <f t="shared" si="5"/>
        <v>0</v>
      </c>
    </row>
    <row r="68" spans="1:14" ht="15">
      <c r="A68" s="37" t="s">
        <v>131</v>
      </c>
      <c r="B68" s="16" t="s">
        <v>132</v>
      </c>
      <c r="C68" s="85"/>
      <c r="D68" s="14"/>
      <c r="E68" s="14"/>
      <c r="F68" s="89">
        <f t="shared" si="3"/>
        <v>0</v>
      </c>
      <c r="G68" s="13"/>
      <c r="H68" s="14"/>
      <c r="I68" s="14"/>
      <c r="J68" s="31">
        <f t="shared" si="4"/>
        <v>0</v>
      </c>
      <c r="K68" s="13"/>
      <c r="L68" s="14"/>
      <c r="M68" s="14"/>
      <c r="N68" s="31">
        <f t="shared" si="5"/>
        <v>0</v>
      </c>
    </row>
    <row r="69" spans="1:14" ht="15">
      <c r="A69" s="37" t="s">
        <v>133</v>
      </c>
      <c r="B69" s="16" t="s">
        <v>134</v>
      </c>
      <c r="C69" s="85"/>
      <c r="D69" s="14"/>
      <c r="E69" s="14"/>
      <c r="F69" s="89">
        <f t="shared" si="3"/>
        <v>0</v>
      </c>
      <c r="G69" s="13"/>
      <c r="H69" s="14"/>
      <c r="I69" s="14"/>
      <c r="J69" s="31">
        <f t="shared" si="4"/>
        <v>0</v>
      </c>
      <c r="K69" s="13"/>
      <c r="L69" s="14"/>
      <c r="M69" s="14"/>
      <c r="N69" s="31">
        <f t="shared" si="5"/>
        <v>0</v>
      </c>
    </row>
    <row r="70" spans="1:14" ht="15">
      <c r="A70" s="37" t="s">
        <v>135</v>
      </c>
      <c r="B70" s="16" t="s">
        <v>136</v>
      </c>
      <c r="C70" s="85"/>
      <c r="D70" s="14"/>
      <c r="E70" s="14"/>
      <c r="F70" s="89">
        <f t="shared" si="3"/>
        <v>0</v>
      </c>
      <c r="G70" s="13"/>
      <c r="H70" s="14"/>
      <c r="I70" s="14"/>
      <c r="J70" s="31">
        <f t="shared" si="4"/>
        <v>0</v>
      </c>
      <c r="K70" s="13"/>
      <c r="L70" s="14"/>
      <c r="M70" s="14"/>
      <c r="N70" s="31">
        <f t="shared" si="5"/>
        <v>0</v>
      </c>
    </row>
    <row r="71" spans="1:14" ht="15">
      <c r="A71" s="38" t="s">
        <v>137</v>
      </c>
      <c r="B71" s="16" t="s">
        <v>138</v>
      </c>
      <c r="C71" s="85"/>
      <c r="D71" s="14"/>
      <c r="E71" s="14"/>
      <c r="F71" s="89">
        <f t="shared" si="3"/>
        <v>0</v>
      </c>
      <c r="G71" s="13"/>
      <c r="H71" s="14"/>
      <c r="I71" s="14"/>
      <c r="J71" s="31">
        <f t="shared" si="4"/>
        <v>0</v>
      </c>
      <c r="K71" s="13"/>
      <c r="L71" s="14"/>
      <c r="M71" s="14"/>
      <c r="N71" s="31">
        <f t="shared" si="5"/>
        <v>0</v>
      </c>
    </row>
    <row r="72" spans="1:14" ht="15">
      <c r="A72" s="37" t="s">
        <v>139</v>
      </c>
      <c r="B72" s="16" t="s">
        <v>140</v>
      </c>
      <c r="C72" s="85"/>
      <c r="D72" s="14"/>
      <c r="E72" s="14"/>
      <c r="F72" s="89">
        <f aca="true" t="shared" si="6" ref="F72:F103">SUM(C72:E72)</f>
        <v>0</v>
      </c>
      <c r="G72" s="13"/>
      <c r="H72" s="14"/>
      <c r="I72" s="14"/>
      <c r="J72" s="31">
        <f aca="true" t="shared" si="7" ref="J72:J103">SUM(G72:I72)</f>
        <v>0</v>
      </c>
      <c r="K72" s="13"/>
      <c r="L72" s="14"/>
      <c r="M72" s="14"/>
      <c r="N72" s="31">
        <f aca="true" t="shared" si="8" ref="N72:N103">SUM(K72:M72)</f>
        <v>0</v>
      </c>
    </row>
    <row r="73" spans="1:14" ht="15">
      <c r="A73" s="38" t="s">
        <v>141</v>
      </c>
      <c r="B73" s="16" t="s">
        <v>142</v>
      </c>
      <c r="C73" s="85"/>
      <c r="D73" s="14"/>
      <c r="E73" s="14"/>
      <c r="F73" s="89">
        <f t="shared" si="6"/>
        <v>0</v>
      </c>
      <c r="G73" s="13">
        <v>0</v>
      </c>
      <c r="H73" s="14"/>
      <c r="I73" s="14"/>
      <c r="J73" s="31">
        <f t="shared" si="7"/>
        <v>0</v>
      </c>
      <c r="K73" s="13">
        <v>0</v>
      </c>
      <c r="L73" s="14"/>
      <c r="M73" s="14"/>
      <c r="N73" s="31">
        <f t="shared" si="8"/>
        <v>0</v>
      </c>
    </row>
    <row r="74" spans="1:14" ht="15">
      <c r="A74" s="38" t="s">
        <v>143</v>
      </c>
      <c r="B74" s="16" t="s">
        <v>142</v>
      </c>
      <c r="C74" s="85"/>
      <c r="D74" s="14"/>
      <c r="E74" s="14"/>
      <c r="F74" s="89">
        <f t="shared" si="6"/>
        <v>0</v>
      </c>
      <c r="G74" s="13"/>
      <c r="H74" s="14"/>
      <c r="I74" s="14"/>
      <c r="J74" s="31">
        <f t="shared" si="7"/>
        <v>0</v>
      </c>
      <c r="K74" s="13"/>
      <c r="L74" s="14"/>
      <c r="M74" s="14"/>
      <c r="N74" s="31">
        <f t="shared" si="8"/>
        <v>0</v>
      </c>
    </row>
    <row r="75" spans="1:14" ht="15">
      <c r="A75" s="36" t="s">
        <v>144</v>
      </c>
      <c r="B75" s="24" t="s">
        <v>145</v>
      </c>
      <c r="C75" s="85">
        <f>SUM(C62:C74)</f>
        <v>0</v>
      </c>
      <c r="D75" s="14"/>
      <c r="E75" s="14"/>
      <c r="F75" s="89">
        <f t="shared" si="6"/>
        <v>0</v>
      </c>
      <c r="G75" s="13">
        <f>SUM(G62:G74)</f>
        <v>0</v>
      </c>
      <c r="H75" s="14"/>
      <c r="I75" s="14"/>
      <c r="J75" s="31">
        <f t="shared" si="7"/>
        <v>0</v>
      </c>
      <c r="K75" s="13">
        <f>SUM(K62:K74)</f>
        <v>0</v>
      </c>
      <c r="L75" s="14"/>
      <c r="M75" s="14"/>
      <c r="N75" s="31">
        <f t="shared" si="8"/>
        <v>0</v>
      </c>
    </row>
    <row r="76" spans="1:14" ht="15.75">
      <c r="A76" s="39" t="s">
        <v>146</v>
      </c>
      <c r="B76" s="40"/>
      <c r="C76" s="92">
        <f>C75+C61+C52+C27+C26</f>
        <v>19571.75</v>
      </c>
      <c r="D76" s="42"/>
      <c r="E76" s="42"/>
      <c r="F76" s="93">
        <f t="shared" si="6"/>
        <v>19571.75</v>
      </c>
      <c r="G76" s="41">
        <f>G75+G61+G52+G27+G26</f>
        <v>19632.75</v>
      </c>
      <c r="H76" s="42"/>
      <c r="I76" s="42"/>
      <c r="J76" s="43">
        <f t="shared" si="7"/>
        <v>19632.75</v>
      </c>
      <c r="K76" s="41">
        <f>K75+K61+K52+K27+K26</f>
        <v>19519</v>
      </c>
      <c r="L76" s="42"/>
      <c r="M76" s="42"/>
      <c r="N76" s="43">
        <f t="shared" si="8"/>
        <v>19519</v>
      </c>
    </row>
    <row r="77" spans="1:14" ht="15">
      <c r="A77" s="44" t="s">
        <v>147</v>
      </c>
      <c r="B77" s="16" t="s">
        <v>148</v>
      </c>
      <c r="C77" s="85"/>
      <c r="D77" s="14"/>
      <c r="E77" s="14"/>
      <c r="F77" s="89">
        <f t="shared" si="6"/>
        <v>0</v>
      </c>
      <c r="G77" s="13"/>
      <c r="H77" s="14"/>
      <c r="I77" s="14"/>
      <c r="J77" s="31">
        <f t="shared" si="7"/>
        <v>0</v>
      </c>
      <c r="K77" s="13"/>
      <c r="L77" s="14"/>
      <c r="M77" s="14"/>
      <c r="N77" s="31">
        <f t="shared" si="8"/>
        <v>0</v>
      </c>
    </row>
    <row r="78" spans="1:14" ht="15">
      <c r="A78" s="44" t="s">
        <v>149</v>
      </c>
      <c r="B78" s="16" t="s">
        <v>150</v>
      </c>
      <c r="C78" s="85"/>
      <c r="D78" s="14"/>
      <c r="E78" s="14"/>
      <c r="F78" s="89">
        <f t="shared" si="6"/>
        <v>0</v>
      </c>
      <c r="G78" s="13"/>
      <c r="H78" s="14"/>
      <c r="I78" s="14"/>
      <c r="J78" s="31">
        <f t="shared" si="7"/>
        <v>0</v>
      </c>
      <c r="K78" s="13"/>
      <c r="L78" s="14"/>
      <c r="M78" s="14"/>
      <c r="N78" s="31">
        <f t="shared" si="8"/>
        <v>0</v>
      </c>
    </row>
    <row r="79" spans="1:14" ht="15">
      <c r="A79" s="44" t="s">
        <v>151</v>
      </c>
      <c r="B79" s="16" t="s">
        <v>152</v>
      </c>
      <c r="C79" s="85"/>
      <c r="D79" s="14"/>
      <c r="E79" s="14"/>
      <c r="F79" s="89">
        <f t="shared" si="6"/>
        <v>0</v>
      </c>
      <c r="G79" s="13"/>
      <c r="H79" s="14"/>
      <c r="I79" s="14"/>
      <c r="J79" s="31">
        <f t="shared" si="7"/>
        <v>0</v>
      </c>
      <c r="K79" s="13"/>
      <c r="L79" s="14"/>
      <c r="M79" s="14"/>
      <c r="N79" s="31">
        <f t="shared" si="8"/>
        <v>0</v>
      </c>
    </row>
    <row r="80" spans="1:14" ht="15">
      <c r="A80" s="44" t="s">
        <v>153</v>
      </c>
      <c r="B80" s="16" t="s">
        <v>154</v>
      </c>
      <c r="C80" s="85"/>
      <c r="D80" s="14"/>
      <c r="E80" s="14"/>
      <c r="F80" s="89">
        <f t="shared" si="6"/>
        <v>0</v>
      </c>
      <c r="G80" s="13"/>
      <c r="H80" s="14"/>
      <c r="I80" s="14"/>
      <c r="J80" s="31">
        <f t="shared" si="7"/>
        <v>0</v>
      </c>
      <c r="K80" s="13">
        <v>114</v>
      </c>
      <c r="L80" s="14"/>
      <c r="M80" s="14"/>
      <c r="N80" s="31">
        <f t="shared" si="8"/>
        <v>114</v>
      </c>
    </row>
    <row r="81" spans="1:14" ht="15">
      <c r="A81" s="21" t="s">
        <v>155</v>
      </c>
      <c r="B81" s="16" t="s">
        <v>156</v>
      </c>
      <c r="C81" s="85"/>
      <c r="D81" s="14"/>
      <c r="E81" s="14"/>
      <c r="F81" s="89">
        <f t="shared" si="6"/>
        <v>0</v>
      </c>
      <c r="G81" s="13"/>
      <c r="H81" s="14"/>
      <c r="I81" s="14"/>
      <c r="J81" s="31">
        <f t="shared" si="7"/>
        <v>0</v>
      </c>
      <c r="K81" s="13"/>
      <c r="L81" s="14"/>
      <c r="M81" s="14"/>
      <c r="N81" s="31">
        <f t="shared" si="8"/>
        <v>0</v>
      </c>
    </row>
    <row r="82" spans="1:14" ht="15">
      <c r="A82" s="21" t="s">
        <v>157</v>
      </c>
      <c r="B82" s="16" t="s">
        <v>158</v>
      </c>
      <c r="C82" s="85"/>
      <c r="D82" s="14"/>
      <c r="E82" s="14"/>
      <c r="F82" s="89">
        <f t="shared" si="6"/>
        <v>0</v>
      </c>
      <c r="G82" s="13"/>
      <c r="H82" s="14"/>
      <c r="I82" s="14"/>
      <c r="J82" s="31">
        <f t="shared" si="7"/>
        <v>0</v>
      </c>
      <c r="K82" s="13"/>
      <c r="L82" s="14"/>
      <c r="M82" s="14"/>
      <c r="N82" s="31">
        <f t="shared" si="8"/>
        <v>0</v>
      </c>
    </row>
    <row r="83" spans="1:14" ht="15">
      <c r="A83" s="21" t="s">
        <v>159</v>
      </c>
      <c r="B83" s="16" t="s">
        <v>160</v>
      </c>
      <c r="C83" s="85"/>
      <c r="D83" s="14"/>
      <c r="E83" s="14"/>
      <c r="F83" s="89">
        <f t="shared" si="6"/>
        <v>0</v>
      </c>
      <c r="G83" s="13"/>
      <c r="H83" s="14"/>
      <c r="I83" s="14"/>
      <c r="J83" s="31">
        <f t="shared" si="7"/>
        <v>0</v>
      </c>
      <c r="K83" s="13"/>
      <c r="L83" s="14"/>
      <c r="M83" s="14"/>
      <c r="N83" s="31">
        <f t="shared" si="8"/>
        <v>0</v>
      </c>
    </row>
    <row r="84" spans="1:14" ht="15">
      <c r="A84" s="45" t="s">
        <v>161</v>
      </c>
      <c r="B84" s="24" t="s">
        <v>162</v>
      </c>
      <c r="C84" s="85">
        <f>SUM(C77:C83)</f>
        <v>0</v>
      </c>
      <c r="D84" s="14"/>
      <c r="E84" s="14"/>
      <c r="F84" s="89">
        <f t="shared" si="6"/>
        <v>0</v>
      </c>
      <c r="G84" s="13">
        <f>SUM(G77:G83)</f>
        <v>0</v>
      </c>
      <c r="H84" s="14"/>
      <c r="I84" s="14"/>
      <c r="J84" s="31">
        <f t="shared" si="7"/>
        <v>0</v>
      </c>
      <c r="K84" s="25">
        <f>SUM(K77:K83)</f>
        <v>114</v>
      </c>
      <c r="L84" s="26"/>
      <c r="M84" s="26"/>
      <c r="N84" s="33">
        <f t="shared" si="8"/>
        <v>114</v>
      </c>
    </row>
    <row r="85" spans="1:14" ht="15">
      <c r="A85" s="34" t="s">
        <v>163</v>
      </c>
      <c r="B85" s="16" t="s">
        <v>164</v>
      </c>
      <c r="C85" s="85"/>
      <c r="D85" s="14"/>
      <c r="E85" s="14"/>
      <c r="F85" s="89">
        <f t="shared" si="6"/>
        <v>0</v>
      </c>
      <c r="G85" s="13"/>
      <c r="H85" s="14"/>
      <c r="I85" s="14"/>
      <c r="J85" s="31">
        <f t="shared" si="7"/>
        <v>0</v>
      </c>
      <c r="K85" s="13"/>
      <c r="L85" s="14"/>
      <c r="M85" s="14"/>
      <c r="N85" s="31">
        <f t="shared" si="8"/>
        <v>0</v>
      </c>
    </row>
    <row r="86" spans="1:14" ht="15">
      <c r="A86" s="34" t="s">
        <v>165</v>
      </c>
      <c r="B86" s="16" t="s">
        <v>166</v>
      </c>
      <c r="C86" s="85"/>
      <c r="D86" s="14"/>
      <c r="E86" s="14"/>
      <c r="F86" s="89">
        <f t="shared" si="6"/>
        <v>0</v>
      </c>
      <c r="G86" s="13"/>
      <c r="H86" s="14"/>
      <c r="I86" s="14"/>
      <c r="J86" s="31">
        <f t="shared" si="7"/>
        <v>0</v>
      </c>
      <c r="K86" s="13"/>
      <c r="L86" s="14"/>
      <c r="M86" s="14"/>
      <c r="N86" s="31">
        <f t="shared" si="8"/>
        <v>0</v>
      </c>
    </row>
    <row r="87" spans="1:14" ht="15">
      <c r="A87" s="34" t="s">
        <v>167</v>
      </c>
      <c r="B87" s="16" t="s">
        <v>168</v>
      </c>
      <c r="C87" s="85"/>
      <c r="D87" s="14"/>
      <c r="E87" s="14"/>
      <c r="F87" s="89">
        <f t="shared" si="6"/>
        <v>0</v>
      </c>
      <c r="G87" s="13"/>
      <c r="H87" s="14"/>
      <c r="I87" s="14"/>
      <c r="J87" s="31">
        <f t="shared" si="7"/>
        <v>0</v>
      </c>
      <c r="K87" s="13"/>
      <c r="L87" s="14"/>
      <c r="M87" s="14"/>
      <c r="N87" s="31">
        <f t="shared" si="8"/>
        <v>0</v>
      </c>
    </row>
    <row r="88" spans="1:14" ht="15">
      <c r="A88" s="34" t="s">
        <v>169</v>
      </c>
      <c r="B88" s="16" t="s">
        <v>170</v>
      </c>
      <c r="C88" s="85"/>
      <c r="D88" s="14"/>
      <c r="E88" s="14"/>
      <c r="F88" s="89">
        <f t="shared" si="6"/>
        <v>0</v>
      </c>
      <c r="G88" s="13"/>
      <c r="H88" s="14"/>
      <c r="I88" s="14"/>
      <c r="J88" s="31">
        <f t="shared" si="7"/>
        <v>0</v>
      </c>
      <c r="K88" s="13"/>
      <c r="L88" s="14"/>
      <c r="M88" s="14"/>
      <c r="N88" s="31">
        <f t="shared" si="8"/>
        <v>0</v>
      </c>
    </row>
    <row r="89" spans="1:14" ht="15">
      <c r="A89" s="36" t="s">
        <v>171</v>
      </c>
      <c r="B89" s="24" t="s">
        <v>172</v>
      </c>
      <c r="C89" s="85">
        <f>SUM(C85:C88)</f>
        <v>0</v>
      </c>
      <c r="D89" s="14"/>
      <c r="E89" s="14"/>
      <c r="F89" s="89">
        <f t="shared" si="6"/>
        <v>0</v>
      </c>
      <c r="G89" s="13">
        <f>SUM(G85:G88)</f>
        <v>0</v>
      </c>
      <c r="H89" s="14"/>
      <c r="I89" s="14"/>
      <c r="J89" s="31">
        <f t="shared" si="7"/>
        <v>0</v>
      </c>
      <c r="K89" s="13">
        <f>SUM(K85:K88)</f>
        <v>0</v>
      </c>
      <c r="L89" s="14"/>
      <c r="M89" s="14"/>
      <c r="N89" s="31">
        <f t="shared" si="8"/>
        <v>0</v>
      </c>
    </row>
    <row r="90" spans="1:14" ht="15">
      <c r="A90" s="34" t="s">
        <v>173</v>
      </c>
      <c r="B90" s="16" t="s">
        <v>174</v>
      </c>
      <c r="C90" s="85"/>
      <c r="D90" s="14"/>
      <c r="E90" s="14"/>
      <c r="F90" s="89">
        <f t="shared" si="6"/>
        <v>0</v>
      </c>
      <c r="G90" s="13"/>
      <c r="H90" s="14"/>
      <c r="I90" s="14"/>
      <c r="J90" s="31">
        <f t="shared" si="7"/>
        <v>0</v>
      </c>
      <c r="K90" s="13"/>
      <c r="L90" s="14"/>
      <c r="M90" s="14"/>
      <c r="N90" s="31">
        <f t="shared" si="8"/>
        <v>0</v>
      </c>
    </row>
    <row r="91" spans="1:14" ht="15">
      <c r="A91" s="34" t="s">
        <v>175</v>
      </c>
      <c r="B91" s="16" t="s">
        <v>176</v>
      </c>
      <c r="C91" s="85"/>
      <c r="D91" s="14"/>
      <c r="E91" s="14"/>
      <c r="F91" s="89">
        <f t="shared" si="6"/>
        <v>0</v>
      </c>
      <c r="G91" s="13"/>
      <c r="H91" s="14"/>
      <c r="I91" s="14"/>
      <c r="J91" s="31">
        <f t="shared" si="7"/>
        <v>0</v>
      </c>
      <c r="K91" s="13"/>
      <c r="L91" s="14"/>
      <c r="M91" s="14"/>
      <c r="N91" s="31">
        <f t="shared" si="8"/>
        <v>0</v>
      </c>
    </row>
    <row r="92" spans="1:14" ht="15">
      <c r="A92" s="34" t="s">
        <v>177</v>
      </c>
      <c r="B92" s="16" t="s">
        <v>178</v>
      </c>
      <c r="C92" s="85"/>
      <c r="D92" s="14"/>
      <c r="E92" s="14"/>
      <c r="F92" s="89">
        <f t="shared" si="6"/>
        <v>0</v>
      </c>
      <c r="G92" s="13"/>
      <c r="H92" s="14"/>
      <c r="I92" s="14"/>
      <c r="J92" s="31">
        <f t="shared" si="7"/>
        <v>0</v>
      </c>
      <c r="K92" s="13"/>
      <c r="L92" s="14"/>
      <c r="M92" s="14"/>
      <c r="N92" s="31">
        <f t="shared" si="8"/>
        <v>0</v>
      </c>
    </row>
    <row r="93" spans="1:14" ht="15">
      <c r="A93" s="34" t="s">
        <v>179</v>
      </c>
      <c r="B93" s="16" t="s">
        <v>180</v>
      </c>
      <c r="C93" s="85"/>
      <c r="D93" s="14"/>
      <c r="E93" s="14"/>
      <c r="F93" s="89">
        <f t="shared" si="6"/>
        <v>0</v>
      </c>
      <c r="G93" s="13"/>
      <c r="H93" s="14"/>
      <c r="I93" s="14"/>
      <c r="J93" s="31">
        <f t="shared" si="7"/>
        <v>0</v>
      </c>
      <c r="K93" s="13"/>
      <c r="L93" s="14"/>
      <c r="M93" s="14"/>
      <c r="N93" s="31">
        <f t="shared" si="8"/>
        <v>0</v>
      </c>
    </row>
    <row r="94" spans="1:14" ht="15">
      <c r="A94" s="34" t="s">
        <v>181</v>
      </c>
      <c r="B94" s="16" t="s">
        <v>182</v>
      </c>
      <c r="C94" s="85"/>
      <c r="D94" s="14"/>
      <c r="E94" s="14"/>
      <c r="F94" s="89">
        <f t="shared" si="6"/>
        <v>0</v>
      </c>
      <c r="G94" s="13"/>
      <c r="H94" s="14"/>
      <c r="I94" s="14"/>
      <c r="J94" s="31">
        <f t="shared" si="7"/>
        <v>0</v>
      </c>
      <c r="K94" s="13"/>
      <c r="L94" s="14"/>
      <c r="M94" s="14"/>
      <c r="N94" s="31">
        <f t="shared" si="8"/>
        <v>0</v>
      </c>
    </row>
    <row r="95" spans="1:14" ht="15">
      <c r="A95" s="34" t="s">
        <v>183</v>
      </c>
      <c r="B95" s="16" t="s">
        <v>184</v>
      </c>
      <c r="C95" s="85"/>
      <c r="D95" s="14"/>
      <c r="E95" s="14"/>
      <c r="F95" s="89">
        <f t="shared" si="6"/>
        <v>0</v>
      </c>
      <c r="G95" s="13"/>
      <c r="H95" s="14"/>
      <c r="I95" s="14"/>
      <c r="J95" s="31">
        <f t="shared" si="7"/>
        <v>0</v>
      </c>
      <c r="K95" s="13"/>
      <c r="L95" s="14"/>
      <c r="M95" s="14"/>
      <c r="N95" s="31">
        <f t="shared" si="8"/>
        <v>0</v>
      </c>
    </row>
    <row r="96" spans="1:14" ht="15">
      <c r="A96" s="34" t="s">
        <v>185</v>
      </c>
      <c r="B96" s="16" t="s">
        <v>186</v>
      </c>
      <c r="C96" s="85"/>
      <c r="D96" s="14"/>
      <c r="E96" s="14"/>
      <c r="F96" s="89">
        <f t="shared" si="6"/>
        <v>0</v>
      </c>
      <c r="G96" s="13"/>
      <c r="H96" s="14"/>
      <c r="I96" s="14"/>
      <c r="J96" s="31">
        <f t="shared" si="7"/>
        <v>0</v>
      </c>
      <c r="K96" s="13"/>
      <c r="L96" s="14"/>
      <c r="M96" s="14"/>
      <c r="N96" s="31">
        <f t="shared" si="8"/>
        <v>0</v>
      </c>
    </row>
    <row r="97" spans="1:14" ht="15">
      <c r="A97" s="34" t="s">
        <v>187</v>
      </c>
      <c r="B97" s="16" t="s">
        <v>188</v>
      </c>
      <c r="C97" s="85"/>
      <c r="D97" s="14"/>
      <c r="E97" s="14"/>
      <c r="F97" s="89">
        <f t="shared" si="6"/>
        <v>0</v>
      </c>
      <c r="G97" s="13"/>
      <c r="H97" s="14"/>
      <c r="I97" s="14"/>
      <c r="J97" s="31">
        <f t="shared" si="7"/>
        <v>0</v>
      </c>
      <c r="K97" s="13"/>
      <c r="L97" s="14"/>
      <c r="M97" s="14"/>
      <c r="N97" s="31">
        <f t="shared" si="8"/>
        <v>0</v>
      </c>
    </row>
    <row r="98" spans="1:14" ht="15">
      <c r="A98" s="36" t="s">
        <v>189</v>
      </c>
      <c r="B98" s="24" t="s">
        <v>190</v>
      </c>
      <c r="C98" s="85">
        <f>SUM(C90:C97)</f>
        <v>0</v>
      </c>
      <c r="D98" s="14"/>
      <c r="E98" s="14"/>
      <c r="F98" s="89">
        <f t="shared" si="6"/>
        <v>0</v>
      </c>
      <c r="G98" s="13">
        <f>SUM(G90:G97)</f>
        <v>0</v>
      </c>
      <c r="H98" s="14"/>
      <c r="I98" s="14"/>
      <c r="J98" s="31">
        <f t="shared" si="7"/>
        <v>0</v>
      </c>
      <c r="K98" s="13">
        <f>SUM(K90:K97)</f>
        <v>0</v>
      </c>
      <c r="L98" s="14"/>
      <c r="M98" s="14"/>
      <c r="N98" s="31">
        <f t="shared" si="8"/>
        <v>0</v>
      </c>
    </row>
    <row r="99" spans="1:14" ht="15.75">
      <c r="A99" s="39" t="s">
        <v>191</v>
      </c>
      <c r="B99" s="40"/>
      <c r="C99" s="94"/>
      <c r="D99" s="42"/>
      <c r="E99" s="42"/>
      <c r="F99" s="93">
        <f t="shared" si="6"/>
        <v>0</v>
      </c>
      <c r="G99" s="46"/>
      <c r="H99" s="42"/>
      <c r="I99" s="42"/>
      <c r="J99" s="43">
        <f t="shared" si="7"/>
        <v>0</v>
      </c>
      <c r="K99" s="46">
        <f>K84</f>
        <v>114</v>
      </c>
      <c r="L99" s="42"/>
      <c r="M99" s="42"/>
      <c r="N99" s="43">
        <f t="shared" si="8"/>
        <v>114</v>
      </c>
    </row>
    <row r="100" spans="1:14" ht="15.75">
      <c r="A100" s="48" t="s">
        <v>192</v>
      </c>
      <c r="B100" s="49" t="s">
        <v>193</v>
      </c>
      <c r="C100" s="95">
        <f>C26+C27+C52+C61+C75+C84+C89+C98</f>
        <v>19571.75</v>
      </c>
      <c r="D100" s="51"/>
      <c r="E100" s="51"/>
      <c r="F100" s="96">
        <f t="shared" si="6"/>
        <v>19571.75</v>
      </c>
      <c r="G100" s="50">
        <f>G26+G27+G52+G61+G75+G84+G89+G98</f>
        <v>19632.75</v>
      </c>
      <c r="H100" s="51"/>
      <c r="I100" s="51"/>
      <c r="J100" s="52">
        <f t="shared" si="7"/>
        <v>19632.75</v>
      </c>
      <c r="K100" s="50">
        <f>K26+K27+K52+K61+K75+K84+K89+K98</f>
        <v>19633</v>
      </c>
      <c r="L100" s="51"/>
      <c r="M100" s="51"/>
      <c r="N100" s="52">
        <f t="shared" si="8"/>
        <v>19633</v>
      </c>
    </row>
    <row r="101" spans="1:25" ht="15">
      <c r="A101" s="34" t="s">
        <v>194</v>
      </c>
      <c r="B101" s="53" t="s">
        <v>195</v>
      </c>
      <c r="C101" s="97"/>
      <c r="D101" s="98"/>
      <c r="E101" s="98"/>
      <c r="F101" s="89">
        <f t="shared" si="6"/>
        <v>0</v>
      </c>
      <c r="G101" s="99"/>
      <c r="H101" s="98"/>
      <c r="I101" s="98"/>
      <c r="J101" s="31">
        <f t="shared" si="7"/>
        <v>0</v>
      </c>
      <c r="K101" s="99"/>
      <c r="L101" s="98"/>
      <c r="M101" s="98"/>
      <c r="N101" s="31">
        <f t="shared" si="8"/>
        <v>0</v>
      </c>
      <c r="O101" s="56"/>
      <c r="P101" s="56"/>
      <c r="Q101" s="56"/>
      <c r="R101" s="56"/>
      <c r="S101" s="56"/>
      <c r="T101" s="56"/>
      <c r="U101" s="56"/>
      <c r="V101" s="56"/>
      <c r="W101" s="56"/>
      <c r="X101" s="57"/>
      <c r="Y101" s="57"/>
    </row>
    <row r="102" spans="1:25" ht="15">
      <c r="A102" s="34" t="s">
        <v>196</v>
      </c>
      <c r="B102" s="53" t="s">
        <v>197</v>
      </c>
      <c r="C102" s="97"/>
      <c r="D102" s="98"/>
      <c r="E102" s="98"/>
      <c r="F102" s="89">
        <f t="shared" si="6"/>
        <v>0</v>
      </c>
      <c r="G102" s="99"/>
      <c r="H102" s="98"/>
      <c r="I102" s="98"/>
      <c r="J102" s="31">
        <f t="shared" si="7"/>
        <v>0</v>
      </c>
      <c r="K102" s="99"/>
      <c r="L102" s="98"/>
      <c r="M102" s="98"/>
      <c r="N102" s="31">
        <f t="shared" si="8"/>
        <v>0</v>
      </c>
      <c r="O102" s="56"/>
      <c r="P102" s="56"/>
      <c r="Q102" s="56"/>
      <c r="R102" s="56"/>
      <c r="S102" s="56"/>
      <c r="T102" s="56"/>
      <c r="U102" s="56"/>
      <c r="V102" s="56"/>
      <c r="W102" s="56"/>
      <c r="X102" s="57"/>
      <c r="Y102" s="57"/>
    </row>
    <row r="103" spans="1:25" ht="15">
      <c r="A103" s="34" t="s">
        <v>198</v>
      </c>
      <c r="B103" s="53" t="s">
        <v>199</v>
      </c>
      <c r="C103" s="97"/>
      <c r="D103" s="98"/>
      <c r="E103" s="98"/>
      <c r="F103" s="89">
        <f t="shared" si="6"/>
        <v>0</v>
      </c>
      <c r="G103" s="99"/>
      <c r="H103" s="98"/>
      <c r="I103" s="98"/>
      <c r="J103" s="31">
        <f t="shared" si="7"/>
        <v>0</v>
      </c>
      <c r="K103" s="99"/>
      <c r="L103" s="98"/>
      <c r="M103" s="98"/>
      <c r="N103" s="31">
        <f t="shared" si="8"/>
        <v>0</v>
      </c>
      <c r="O103" s="56"/>
      <c r="P103" s="56"/>
      <c r="Q103" s="56"/>
      <c r="R103" s="56"/>
      <c r="S103" s="56"/>
      <c r="T103" s="56"/>
      <c r="U103" s="56"/>
      <c r="V103" s="56"/>
      <c r="W103" s="56"/>
      <c r="X103" s="57"/>
      <c r="Y103" s="57"/>
    </row>
    <row r="104" spans="1:25" ht="15">
      <c r="A104" s="58" t="s">
        <v>200</v>
      </c>
      <c r="B104" s="59" t="s">
        <v>201</v>
      </c>
      <c r="C104" s="100">
        <f>SUM(C101:C103)</f>
        <v>0</v>
      </c>
      <c r="D104" s="101"/>
      <c r="E104" s="101"/>
      <c r="F104" s="89">
        <f aca="true" t="shared" si="9" ref="F104:F124">SUM(C104:E104)</f>
        <v>0</v>
      </c>
      <c r="G104" s="54">
        <f>SUM(G101:G103)</f>
        <v>0</v>
      </c>
      <c r="H104" s="102"/>
      <c r="I104" s="102"/>
      <c r="J104" s="31">
        <f aca="true" t="shared" si="10" ref="J104:J124">SUM(G104:I104)</f>
        <v>0</v>
      </c>
      <c r="K104" s="54">
        <f>SUM(K101:K103)</f>
        <v>0</v>
      </c>
      <c r="L104" s="102"/>
      <c r="M104" s="102"/>
      <c r="N104" s="31">
        <f aca="true" t="shared" si="11" ref="N104:N124">SUM(K104:M104)</f>
        <v>0</v>
      </c>
      <c r="O104" s="61"/>
      <c r="P104" s="61"/>
      <c r="Q104" s="61"/>
      <c r="R104" s="61"/>
      <c r="S104" s="61"/>
      <c r="T104" s="61"/>
      <c r="U104" s="61"/>
      <c r="V104" s="61"/>
      <c r="W104" s="61"/>
      <c r="X104" s="57"/>
      <c r="Y104" s="57"/>
    </row>
    <row r="105" spans="1:25" ht="15">
      <c r="A105" s="62" t="s">
        <v>202</v>
      </c>
      <c r="B105" s="53" t="s">
        <v>203</v>
      </c>
      <c r="C105" s="103"/>
      <c r="D105" s="104"/>
      <c r="E105" s="104"/>
      <c r="F105" s="89">
        <f t="shared" si="9"/>
        <v>0</v>
      </c>
      <c r="G105" s="63"/>
      <c r="H105" s="105"/>
      <c r="I105" s="105"/>
      <c r="J105" s="31">
        <f t="shared" si="10"/>
        <v>0</v>
      </c>
      <c r="K105" s="63"/>
      <c r="L105" s="105"/>
      <c r="M105" s="105"/>
      <c r="N105" s="31">
        <f t="shared" si="11"/>
        <v>0</v>
      </c>
      <c r="O105" s="65"/>
      <c r="P105" s="65"/>
      <c r="Q105" s="65"/>
      <c r="R105" s="65"/>
      <c r="S105" s="65"/>
      <c r="T105" s="65"/>
      <c r="U105" s="65"/>
      <c r="V105" s="65"/>
      <c r="W105" s="65"/>
      <c r="X105" s="57"/>
      <c r="Y105" s="57"/>
    </row>
    <row r="106" spans="1:25" ht="15">
      <c r="A106" s="62" t="s">
        <v>204</v>
      </c>
      <c r="B106" s="53" t="s">
        <v>205</v>
      </c>
      <c r="C106" s="103"/>
      <c r="D106" s="104"/>
      <c r="E106" s="104"/>
      <c r="F106" s="89">
        <f t="shared" si="9"/>
        <v>0</v>
      </c>
      <c r="G106" s="63"/>
      <c r="H106" s="105"/>
      <c r="I106" s="105"/>
      <c r="J106" s="31">
        <f t="shared" si="10"/>
        <v>0</v>
      </c>
      <c r="K106" s="63"/>
      <c r="L106" s="105"/>
      <c r="M106" s="105"/>
      <c r="N106" s="31">
        <f t="shared" si="11"/>
        <v>0</v>
      </c>
      <c r="O106" s="65"/>
      <c r="P106" s="65"/>
      <c r="Q106" s="65"/>
      <c r="R106" s="65"/>
      <c r="S106" s="65"/>
      <c r="T106" s="65"/>
      <c r="U106" s="65"/>
      <c r="V106" s="65"/>
      <c r="W106" s="65"/>
      <c r="X106" s="57"/>
      <c r="Y106" s="57"/>
    </row>
    <row r="107" spans="1:25" ht="15">
      <c r="A107" s="34" t="s">
        <v>206</v>
      </c>
      <c r="B107" s="53" t="s">
        <v>207</v>
      </c>
      <c r="C107" s="100"/>
      <c r="D107" s="101"/>
      <c r="E107" s="101"/>
      <c r="F107" s="89">
        <f t="shared" si="9"/>
        <v>0</v>
      </c>
      <c r="G107" s="54"/>
      <c r="H107" s="98"/>
      <c r="I107" s="98"/>
      <c r="J107" s="31">
        <f t="shared" si="10"/>
        <v>0</v>
      </c>
      <c r="K107" s="54"/>
      <c r="L107" s="98"/>
      <c r="M107" s="98"/>
      <c r="N107" s="31">
        <f t="shared" si="11"/>
        <v>0</v>
      </c>
      <c r="O107" s="56"/>
      <c r="P107" s="56"/>
      <c r="Q107" s="56"/>
      <c r="R107" s="56"/>
      <c r="S107" s="56"/>
      <c r="T107" s="56"/>
      <c r="U107" s="56"/>
      <c r="V107" s="56"/>
      <c r="W107" s="56"/>
      <c r="X107" s="57"/>
      <c r="Y107" s="57"/>
    </row>
    <row r="108" spans="1:25" ht="15">
      <c r="A108" s="34" t="s">
        <v>208</v>
      </c>
      <c r="B108" s="53" t="s">
        <v>209</v>
      </c>
      <c r="C108" s="100"/>
      <c r="D108" s="101"/>
      <c r="E108" s="101"/>
      <c r="F108" s="89">
        <f t="shared" si="9"/>
        <v>0</v>
      </c>
      <c r="G108" s="54"/>
      <c r="H108" s="98"/>
      <c r="I108" s="98"/>
      <c r="J108" s="31">
        <f t="shared" si="10"/>
        <v>0</v>
      </c>
      <c r="K108" s="54"/>
      <c r="L108" s="98"/>
      <c r="M108" s="98"/>
      <c r="N108" s="31">
        <f t="shared" si="11"/>
        <v>0</v>
      </c>
      <c r="O108" s="56"/>
      <c r="P108" s="56"/>
      <c r="Q108" s="56"/>
      <c r="R108" s="56"/>
      <c r="S108" s="56"/>
      <c r="T108" s="56"/>
      <c r="U108" s="56"/>
      <c r="V108" s="56"/>
      <c r="W108" s="56"/>
      <c r="X108" s="57"/>
      <c r="Y108" s="57"/>
    </row>
    <row r="109" spans="1:25" ht="15">
      <c r="A109" s="66" t="s">
        <v>210</v>
      </c>
      <c r="B109" s="59" t="s">
        <v>211</v>
      </c>
      <c r="C109" s="103">
        <f>SUM(C105:C108)</f>
        <v>0</v>
      </c>
      <c r="D109" s="104"/>
      <c r="E109" s="104"/>
      <c r="F109" s="89">
        <f t="shared" si="9"/>
        <v>0</v>
      </c>
      <c r="G109" s="63">
        <f>SUM(G105:G108)</f>
        <v>0</v>
      </c>
      <c r="H109" s="106"/>
      <c r="I109" s="106"/>
      <c r="J109" s="31">
        <f t="shared" si="10"/>
        <v>0</v>
      </c>
      <c r="K109" s="63">
        <f>SUM(K105:K108)</f>
        <v>0</v>
      </c>
      <c r="L109" s="106"/>
      <c r="M109" s="106"/>
      <c r="N109" s="31">
        <f t="shared" si="11"/>
        <v>0</v>
      </c>
      <c r="O109" s="68"/>
      <c r="P109" s="68"/>
      <c r="Q109" s="68"/>
      <c r="R109" s="68"/>
      <c r="S109" s="68"/>
      <c r="T109" s="68"/>
      <c r="U109" s="68"/>
      <c r="V109" s="68"/>
      <c r="W109" s="68"/>
      <c r="X109" s="57"/>
      <c r="Y109" s="57"/>
    </row>
    <row r="110" spans="1:25" ht="15">
      <c r="A110" s="62" t="s">
        <v>212</v>
      </c>
      <c r="B110" s="53" t="s">
        <v>213</v>
      </c>
      <c r="C110" s="103"/>
      <c r="D110" s="104"/>
      <c r="E110" s="104"/>
      <c r="F110" s="89">
        <f t="shared" si="9"/>
        <v>0</v>
      </c>
      <c r="G110" s="63"/>
      <c r="H110" s="105"/>
      <c r="I110" s="105"/>
      <c r="J110" s="31">
        <f t="shared" si="10"/>
        <v>0</v>
      </c>
      <c r="K110" s="63"/>
      <c r="L110" s="105"/>
      <c r="M110" s="105"/>
      <c r="N110" s="31">
        <f t="shared" si="11"/>
        <v>0</v>
      </c>
      <c r="O110" s="65"/>
      <c r="P110" s="65"/>
      <c r="Q110" s="65"/>
      <c r="R110" s="65"/>
      <c r="S110" s="65"/>
      <c r="T110" s="65"/>
      <c r="U110" s="65"/>
      <c r="V110" s="65"/>
      <c r="W110" s="65"/>
      <c r="X110" s="57"/>
      <c r="Y110" s="57"/>
    </row>
    <row r="111" spans="1:25" ht="15">
      <c r="A111" s="62" t="s">
        <v>214</v>
      </c>
      <c r="B111" s="53" t="s">
        <v>215</v>
      </c>
      <c r="C111" s="103"/>
      <c r="D111" s="104"/>
      <c r="E111" s="104"/>
      <c r="F111" s="89">
        <f t="shared" si="9"/>
        <v>0</v>
      </c>
      <c r="G111" s="63"/>
      <c r="H111" s="105"/>
      <c r="I111" s="105"/>
      <c r="J111" s="31">
        <f t="shared" si="10"/>
        <v>0</v>
      </c>
      <c r="K111" s="63"/>
      <c r="L111" s="105"/>
      <c r="M111" s="105"/>
      <c r="N111" s="31">
        <f t="shared" si="11"/>
        <v>0</v>
      </c>
      <c r="O111" s="65"/>
      <c r="P111" s="65"/>
      <c r="Q111" s="65"/>
      <c r="R111" s="65"/>
      <c r="S111" s="65"/>
      <c r="T111" s="65"/>
      <c r="U111" s="65"/>
      <c r="V111" s="65"/>
      <c r="W111" s="65"/>
      <c r="X111" s="57"/>
      <c r="Y111" s="57"/>
    </row>
    <row r="112" spans="1:25" ht="15">
      <c r="A112" s="66" t="s">
        <v>216</v>
      </c>
      <c r="B112" s="59" t="s">
        <v>217</v>
      </c>
      <c r="C112" s="103">
        <f>SUM(C110:C111)</f>
        <v>0</v>
      </c>
      <c r="D112" s="104"/>
      <c r="E112" s="104"/>
      <c r="F112" s="89">
        <f t="shared" si="9"/>
        <v>0</v>
      </c>
      <c r="G112" s="63">
        <f>SUM(G110:G111)</f>
        <v>0</v>
      </c>
      <c r="H112" s="105"/>
      <c r="I112" s="105"/>
      <c r="J112" s="31">
        <f t="shared" si="10"/>
        <v>0</v>
      </c>
      <c r="K112" s="63">
        <f>SUM(K110:K111)</f>
        <v>0</v>
      </c>
      <c r="L112" s="105"/>
      <c r="M112" s="105"/>
      <c r="N112" s="31">
        <f t="shared" si="11"/>
        <v>0</v>
      </c>
      <c r="O112" s="65"/>
      <c r="P112" s="65"/>
      <c r="Q112" s="65"/>
      <c r="R112" s="65"/>
      <c r="S112" s="65"/>
      <c r="T112" s="65"/>
      <c r="U112" s="65"/>
      <c r="V112" s="65"/>
      <c r="W112" s="65"/>
      <c r="X112" s="57"/>
      <c r="Y112" s="57"/>
    </row>
    <row r="113" spans="1:25" ht="15">
      <c r="A113" s="62" t="s">
        <v>218</v>
      </c>
      <c r="B113" s="53" t="s">
        <v>219</v>
      </c>
      <c r="C113" s="103"/>
      <c r="D113" s="104"/>
      <c r="E113" s="104"/>
      <c r="F113" s="89">
        <f t="shared" si="9"/>
        <v>0</v>
      </c>
      <c r="G113" s="63"/>
      <c r="H113" s="105"/>
      <c r="I113" s="105"/>
      <c r="J113" s="31">
        <f t="shared" si="10"/>
        <v>0</v>
      </c>
      <c r="K113" s="63"/>
      <c r="L113" s="105"/>
      <c r="M113" s="105"/>
      <c r="N113" s="31">
        <f t="shared" si="11"/>
        <v>0</v>
      </c>
      <c r="O113" s="65"/>
      <c r="P113" s="65"/>
      <c r="Q113" s="65"/>
      <c r="R113" s="65"/>
      <c r="S113" s="65"/>
      <c r="T113" s="65"/>
      <c r="U113" s="65"/>
      <c r="V113" s="65"/>
      <c r="W113" s="65"/>
      <c r="X113" s="57"/>
      <c r="Y113" s="57"/>
    </row>
    <row r="114" spans="1:25" ht="15">
      <c r="A114" s="62" t="s">
        <v>220</v>
      </c>
      <c r="B114" s="53" t="s">
        <v>221</v>
      </c>
      <c r="C114" s="103"/>
      <c r="D114" s="104"/>
      <c r="E114" s="104"/>
      <c r="F114" s="89">
        <f t="shared" si="9"/>
        <v>0</v>
      </c>
      <c r="G114" s="63"/>
      <c r="H114" s="105"/>
      <c r="I114" s="105"/>
      <c r="J114" s="31">
        <f t="shared" si="10"/>
        <v>0</v>
      </c>
      <c r="K114" s="63"/>
      <c r="L114" s="105"/>
      <c r="M114" s="105"/>
      <c r="N114" s="31">
        <f t="shared" si="11"/>
        <v>0</v>
      </c>
      <c r="O114" s="65"/>
      <c r="P114" s="65"/>
      <c r="Q114" s="65"/>
      <c r="R114" s="65"/>
      <c r="S114" s="65"/>
      <c r="T114" s="65"/>
      <c r="U114" s="65"/>
      <c r="V114" s="65"/>
      <c r="W114" s="65"/>
      <c r="X114" s="57"/>
      <c r="Y114" s="57"/>
    </row>
    <row r="115" spans="1:25" ht="15">
      <c r="A115" s="62" t="s">
        <v>222</v>
      </c>
      <c r="B115" s="53" t="s">
        <v>223</v>
      </c>
      <c r="C115" s="103"/>
      <c r="D115" s="104"/>
      <c r="E115" s="104"/>
      <c r="F115" s="89">
        <f t="shared" si="9"/>
        <v>0</v>
      </c>
      <c r="G115" s="63"/>
      <c r="H115" s="105"/>
      <c r="I115" s="105"/>
      <c r="J115" s="31">
        <f t="shared" si="10"/>
        <v>0</v>
      </c>
      <c r="K115" s="63"/>
      <c r="L115" s="105"/>
      <c r="M115" s="105"/>
      <c r="N115" s="31">
        <f t="shared" si="11"/>
        <v>0</v>
      </c>
      <c r="O115" s="65"/>
      <c r="P115" s="65"/>
      <c r="Q115" s="65"/>
      <c r="R115" s="65"/>
      <c r="S115" s="65"/>
      <c r="T115" s="65"/>
      <c r="U115" s="65"/>
      <c r="V115" s="65"/>
      <c r="W115" s="65"/>
      <c r="X115" s="57"/>
      <c r="Y115" s="57"/>
    </row>
    <row r="116" spans="1:25" ht="15">
      <c r="A116" s="69" t="s">
        <v>224</v>
      </c>
      <c r="B116" s="70" t="s">
        <v>225</v>
      </c>
      <c r="C116" s="103">
        <f>SUM(C104+C109+C112)</f>
        <v>0</v>
      </c>
      <c r="D116" s="104"/>
      <c r="E116" s="104"/>
      <c r="F116" s="89">
        <f t="shared" si="9"/>
        <v>0</v>
      </c>
      <c r="G116" s="63">
        <f>SUM(G104+G109+G112)</f>
        <v>0</v>
      </c>
      <c r="H116" s="106"/>
      <c r="I116" s="106"/>
      <c r="J116" s="31">
        <f t="shared" si="10"/>
        <v>0</v>
      </c>
      <c r="K116" s="63">
        <f>SUM(K104+K109+K112)</f>
        <v>0</v>
      </c>
      <c r="L116" s="106"/>
      <c r="M116" s="106"/>
      <c r="N116" s="31">
        <f t="shared" si="11"/>
        <v>0</v>
      </c>
      <c r="O116" s="68"/>
      <c r="P116" s="68"/>
      <c r="Q116" s="68"/>
      <c r="R116" s="68"/>
      <c r="S116" s="68"/>
      <c r="T116" s="68"/>
      <c r="U116" s="68"/>
      <c r="V116" s="68"/>
      <c r="W116" s="68"/>
      <c r="X116" s="57"/>
      <c r="Y116" s="57"/>
    </row>
    <row r="117" spans="1:25" ht="15">
      <c r="A117" s="62" t="s">
        <v>226</v>
      </c>
      <c r="B117" s="53" t="s">
        <v>227</v>
      </c>
      <c r="C117" s="103"/>
      <c r="D117" s="104"/>
      <c r="E117" s="104"/>
      <c r="F117" s="89">
        <f t="shared" si="9"/>
        <v>0</v>
      </c>
      <c r="G117" s="63"/>
      <c r="H117" s="105"/>
      <c r="I117" s="105"/>
      <c r="J117" s="31">
        <f t="shared" si="10"/>
        <v>0</v>
      </c>
      <c r="K117" s="63"/>
      <c r="L117" s="105"/>
      <c r="M117" s="105"/>
      <c r="N117" s="31">
        <f t="shared" si="11"/>
        <v>0</v>
      </c>
      <c r="O117" s="65"/>
      <c r="P117" s="65"/>
      <c r="Q117" s="65"/>
      <c r="R117" s="65"/>
      <c r="S117" s="65"/>
      <c r="T117" s="65"/>
      <c r="U117" s="65"/>
      <c r="V117" s="65"/>
      <c r="W117" s="65"/>
      <c r="X117" s="57"/>
      <c r="Y117" s="57"/>
    </row>
    <row r="118" spans="1:25" ht="15">
      <c r="A118" s="34" t="s">
        <v>228</v>
      </c>
      <c r="B118" s="53" t="s">
        <v>229</v>
      </c>
      <c r="C118" s="100"/>
      <c r="D118" s="101"/>
      <c r="E118" s="101"/>
      <c r="F118" s="89">
        <f t="shared" si="9"/>
        <v>0</v>
      </c>
      <c r="G118" s="54"/>
      <c r="H118" s="98"/>
      <c r="I118" s="98"/>
      <c r="J118" s="31">
        <f t="shared" si="10"/>
        <v>0</v>
      </c>
      <c r="K118" s="54"/>
      <c r="L118" s="98"/>
      <c r="M118" s="98"/>
      <c r="N118" s="31">
        <f t="shared" si="11"/>
        <v>0</v>
      </c>
      <c r="O118" s="56"/>
      <c r="P118" s="56"/>
      <c r="Q118" s="56"/>
      <c r="R118" s="56"/>
      <c r="S118" s="56"/>
      <c r="T118" s="56"/>
      <c r="U118" s="56"/>
      <c r="V118" s="56"/>
      <c r="W118" s="56"/>
      <c r="X118" s="57"/>
      <c r="Y118" s="57"/>
    </row>
    <row r="119" spans="1:25" ht="15">
      <c r="A119" s="62" t="s">
        <v>230</v>
      </c>
      <c r="B119" s="53" t="s">
        <v>231</v>
      </c>
      <c r="C119" s="103"/>
      <c r="D119" s="104"/>
      <c r="E119" s="104"/>
      <c r="F119" s="89">
        <f t="shared" si="9"/>
        <v>0</v>
      </c>
      <c r="G119" s="63"/>
      <c r="H119" s="105"/>
      <c r="I119" s="105"/>
      <c r="J119" s="31">
        <f t="shared" si="10"/>
        <v>0</v>
      </c>
      <c r="K119" s="63"/>
      <c r="L119" s="105"/>
      <c r="M119" s="105"/>
      <c r="N119" s="31">
        <f t="shared" si="11"/>
        <v>0</v>
      </c>
      <c r="O119" s="65"/>
      <c r="P119" s="65"/>
      <c r="Q119" s="65"/>
      <c r="R119" s="65"/>
      <c r="S119" s="65"/>
      <c r="T119" s="65"/>
      <c r="U119" s="65"/>
      <c r="V119" s="65"/>
      <c r="W119" s="65"/>
      <c r="X119" s="57"/>
      <c r="Y119" s="57"/>
    </row>
    <row r="120" spans="1:25" ht="15">
      <c r="A120" s="62" t="s">
        <v>232</v>
      </c>
      <c r="B120" s="53" t="s">
        <v>233</v>
      </c>
      <c r="C120" s="103"/>
      <c r="D120" s="104"/>
      <c r="E120" s="104"/>
      <c r="F120" s="89">
        <f t="shared" si="9"/>
        <v>0</v>
      </c>
      <c r="G120" s="63"/>
      <c r="H120" s="105"/>
      <c r="I120" s="105"/>
      <c r="J120" s="31">
        <f t="shared" si="10"/>
        <v>0</v>
      </c>
      <c r="K120" s="63"/>
      <c r="L120" s="105"/>
      <c r="M120" s="105"/>
      <c r="N120" s="31">
        <f t="shared" si="11"/>
        <v>0</v>
      </c>
      <c r="O120" s="65"/>
      <c r="P120" s="65"/>
      <c r="Q120" s="65"/>
      <c r="R120" s="65"/>
      <c r="S120" s="65"/>
      <c r="T120" s="65"/>
      <c r="U120" s="65"/>
      <c r="V120" s="65"/>
      <c r="W120" s="65"/>
      <c r="X120" s="57"/>
      <c r="Y120" s="57"/>
    </row>
    <row r="121" spans="1:25" ht="15">
      <c r="A121" s="69" t="s">
        <v>234</v>
      </c>
      <c r="B121" s="70" t="s">
        <v>235</v>
      </c>
      <c r="C121" s="103">
        <f>SUM(C117:C120)</f>
        <v>0</v>
      </c>
      <c r="D121" s="104"/>
      <c r="E121" s="104"/>
      <c r="F121" s="89">
        <f t="shared" si="9"/>
        <v>0</v>
      </c>
      <c r="G121" s="63">
        <f>SUM(G117:G120)</f>
        <v>0</v>
      </c>
      <c r="H121" s="106"/>
      <c r="I121" s="106"/>
      <c r="J121" s="31">
        <f t="shared" si="10"/>
        <v>0</v>
      </c>
      <c r="K121" s="63">
        <f>SUM(K117:K120)</f>
        <v>0</v>
      </c>
      <c r="L121" s="106"/>
      <c r="M121" s="106"/>
      <c r="N121" s="31">
        <f t="shared" si="11"/>
        <v>0</v>
      </c>
      <c r="O121" s="68"/>
      <c r="P121" s="68"/>
      <c r="Q121" s="68"/>
      <c r="R121" s="68"/>
      <c r="S121" s="68"/>
      <c r="T121" s="68"/>
      <c r="U121" s="68"/>
      <c r="V121" s="68"/>
      <c r="W121" s="68"/>
      <c r="X121" s="57"/>
      <c r="Y121" s="57"/>
    </row>
    <row r="122" spans="1:25" ht="15">
      <c r="A122" s="34" t="s">
        <v>236</v>
      </c>
      <c r="B122" s="53" t="s">
        <v>237</v>
      </c>
      <c r="C122" s="100"/>
      <c r="D122" s="101"/>
      <c r="E122" s="101"/>
      <c r="F122" s="89">
        <f t="shared" si="9"/>
        <v>0</v>
      </c>
      <c r="G122" s="54"/>
      <c r="H122" s="98"/>
      <c r="I122" s="98"/>
      <c r="J122" s="31">
        <f t="shared" si="10"/>
        <v>0</v>
      </c>
      <c r="K122" s="54"/>
      <c r="L122" s="98"/>
      <c r="M122" s="98"/>
      <c r="N122" s="31">
        <f t="shared" si="11"/>
        <v>0</v>
      </c>
      <c r="O122" s="56"/>
      <c r="P122" s="56"/>
      <c r="Q122" s="56"/>
      <c r="R122" s="56"/>
      <c r="S122" s="56"/>
      <c r="T122" s="56"/>
      <c r="U122" s="56"/>
      <c r="V122" s="56"/>
      <c r="W122" s="56"/>
      <c r="X122" s="57"/>
      <c r="Y122" s="57"/>
    </row>
    <row r="123" spans="1:25" ht="15.75">
      <c r="A123" s="72" t="s">
        <v>238</v>
      </c>
      <c r="B123" s="73" t="s">
        <v>239</v>
      </c>
      <c r="C123" s="107">
        <f>C122+C121+C116</f>
        <v>0</v>
      </c>
      <c r="D123" s="108"/>
      <c r="E123" s="108"/>
      <c r="F123" s="109">
        <f t="shared" si="9"/>
        <v>0</v>
      </c>
      <c r="G123" s="110">
        <f>G122+G121+G116</f>
        <v>0</v>
      </c>
      <c r="H123" s="111"/>
      <c r="I123" s="111"/>
      <c r="J123" s="112">
        <f t="shared" si="10"/>
        <v>0</v>
      </c>
      <c r="K123" s="110">
        <f>K122+K121+K116</f>
        <v>0</v>
      </c>
      <c r="L123" s="111"/>
      <c r="M123" s="111"/>
      <c r="N123" s="112">
        <f t="shared" si="11"/>
        <v>0</v>
      </c>
      <c r="O123" s="68"/>
      <c r="P123" s="68"/>
      <c r="Q123" s="68"/>
      <c r="R123" s="68"/>
      <c r="S123" s="68"/>
      <c r="T123" s="68"/>
      <c r="U123" s="68"/>
      <c r="V123" s="68"/>
      <c r="W123" s="68"/>
      <c r="X123" s="57"/>
      <c r="Y123" s="57"/>
    </row>
    <row r="124" spans="1:25" ht="15.75">
      <c r="A124" s="77" t="s">
        <v>240</v>
      </c>
      <c r="B124" s="78"/>
      <c r="C124" s="113">
        <f>C100+C123</f>
        <v>19571.75</v>
      </c>
      <c r="D124" s="80"/>
      <c r="E124" s="80"/>
      <c r="F124" s="114">
        <f t="shared" si="9"/>
        <v>19571.75</v>
      </c>
      <c r="G124" s="79">
        <f>G100+G123</f>
        <v>19632.75</v>
      </c>
      <c r="H124" s="80"/>
      <c r="I124" s="80"/>
      <c r="J124" s="81">
        <f t="shared" si="10"/>
        <v>19632.75</v>
      </c>
      <c r="K124" s="79">
        <f>K100+K123</f>
        <v>19633</v>
      </c>
      <c r="L124" s="80"/>
      <c r="M124" s="80"/>
      <c r="N124" s="81">
        <f t="shared" si="11"/>
        <v>19633</v>
      </c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</row>
    <row r="125" spans="2:25" ht="15"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</row>
    <row r="126" spans="2:25" ht="15"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</row>
    <row r="127" spans="2:25" ht="15"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</row>
    <row r="128" spans="2:25" ht="15"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</row>
    <row r="129" spans="2:25" ht="15"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</row>
    <row r="130" spans="2:25" ht="15"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</row>
    <row r="131" spans="2:25" ht="15"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</row>
    <row r="132" spans="2:25" ht="15"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</row>
    <row r="133" spans="2:25" ht="15"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</row>
    <row r="134" spans="2:25" ht="15"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</row>
    <row r="135" spans="2:25" ht="15"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</row>
    <row r="136" spans="2:25" ht="15"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</row>
    <row r="137" spans="2:25" ht="15"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</row>
    <row r="138" spans="2:25" ht="15"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</row>
    <row r="139" spans="2:25" ht="15"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</row>
    <row r="140" spans="2:25" ht="15"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</row>
    <row r="141" spans="2:25" ht="15"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</row>
    <row r="142" spans="2:25" ht="15"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</row>
    <row r="143" spans="2:25" ht="15"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</row>
    <row r="144" spans="2:25" ht="15"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</row>
    <row r="145" spans="2:25" ht="15"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</row>
    <row r="146" spans="2:25" ht="15"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</row>
    <row r="147" spans="2:25" ht="15"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</row>
    <row r="148" spans="2:25" ht="15"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</row>
    <row r="149" spans="2:25" ht="15"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</row>
    <row r="150" spans="2:25" ht="15"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</row>
    <row r="151" spans="2:25" ht="15"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</row>
    <row r="152" spans="2:25" ht="15"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</row>
    <row r="153" spans="2:25" ht="15"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</row>
    <row r="154" spans="2:25" ht="15"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</row>
    <row r="155" spans="2:25" ht="15"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</row>
    <row r="156" spans="2:25" ht="15"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</row>
    <row r="157" spans="2:25" ht="15"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</row>
    <row r="158" spans="2:25" ht="15"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</row>
    <row r="159" spans="2:25" ht="15"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</row>
    <row r="160" spans="2:25" ht="15"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</row>
    <row r="161" spans="2:25" ht="15"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</row>
    <row r="162" spans="2:25" ht="15"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</row>
    <row r="163" spans="2:25" ht="15"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</row>
    <row r="164" spans="2:25" ht="15"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</row>
    <row r="165" spans="2:25" ht="15"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</row>
    <row r="166" spans="2:25" ht="15"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</row>
    <row r="167" spans="2:25" ht="15"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</row>
    <row r="168" spans="2:25" ht="15"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</row>
    <row r="169" spans="2:25" ht="15"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</row>
    <row r="170" spans="2:25" ht="15"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</row>
    <row r="171" spans="2:25" ht="15"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</row>
    <row r="172" spans="2:25" ht="15"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</row>
    <row r="173" spans="2:25" ht="15"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</row>
  </sheetData>
  <sheetProtection/>
  <mergeCells count="6">
    <mergeCell ref="K6:N6"/>
    <mergeCell ref="C6:F6"/>
    <mergeCell ref="G6:J6"/>
    <mergeCell ref="A3:J3"/>
    <mergeCell ref="A4:J4"/>
    <mergeCell ref="A1:N1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8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3"/>
  <sheetViews>
    <sheetView zoomScalePageLayoutView="0" workbookViewId="0" topLeftCell="A1">
      <selection activeCell="A3" sqref="A3:J3"/>
    </sheetView>
  </sheetViews>
  <sheetFormatPr defaultColWidth="9.140625" defaultRowHeight="12.75"/>
  <cols>
    <col min="1" max="1" width="105.140625" style="1" customWidth="1"/>
    <col min="2" max="2" width="9.140625" style="1" customWidth="1"/>
    <col min="3" max="3" width="10.8515625" style="1" customWidth="1"/>
    <col min="4" max="4" width="11.00390625" style="1" customWidth="1"/>
    <col min="5" max="5" width="11.8515625" style="1" customWidth="1"/>
    <col min="6" max="6" width="10.57421875" style="1" customWidth="1"/>
    <col min="7" max="16384" width="9.140625" style="1" customWidth="1"/>
  </cols>
  <sheetData>
    <row r="1" spans="1:14" ht="15">
      <c r="A1" s="233" t="s">
        <v>536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</row>
    <row r="3" spans="1:14" ht="24.75" customHeight="1">
      <c r="A3" s="230" t="s">
        <v>533</v>
      </c>
      <c r="B3" s="231"/>
      <c r="C3" s="231"/>
      <c r="D3" s="231"/>
      <c r="E3" s="231"/>
      <c r="F3" s="231"/>
      <c r="G3" s="231"/>
      <c r="H3" s="231"/>
      <c r="I3" s="231"/>
      <c r="J3" s="231"/>
      <c r="N3" s="226"/>
    </row>
    <row r="4" spans="1:10" ht="21.75" customHeight="1">
      <c r="A4" s="232" t="s">
        <v>0</v>
      </c>
      <c r="B4" s="231"/>
      <c r="C4" s="231"/>
      <c r="D4" s="231"/>
      <c r="E4" s="231"/>
      <c r="F4" s="231"/>
      <c r="G4" s="231"/>
      <c r="H4" s="231"/>
      <c r="I4" s="231"/>
      <c r="J4" s="231"/>
    </row>
    <row r="5" ht="18">
      <c r="A5" s="3"/>
    </row>
    <row r="6" spans="1:18" ht="15">
      <c r="A6" s="4" t="s">
        <v>243</v>
      </c>
      <c r="B6" s="5"/>
      <c r="C6" s="227" t="s">
        <v>2</v>
      </c>
      <c r="D6" s="228"/>
      <c r="E6" s="228"/>
      <c r="F6" s="229"/>
      <c r="G6" s="227" t="s">
        <v>3</v>
      </c>
      <c r="H6" s="228"/>
      <c r="I6" s="228"/>
      <c r="J6" s="229"/>
      <c r="K6" s="227" t="s">
        <v>4</v>
      </c>
      <c r="L6" s="228"/>
      <c r="M6" s="228"/>
      <c r="N6" s="229"/>
      <c r="O6" s="236"/>
      <c r="P6" s="237"/>
      <c r="Q6" s="237"/>
      <c r="R6" s="237"/>
    </row>
    <row r="7" spans="1:18" ht="60">
      <c r="A7" s="6" t="s">
        <v>5</v>
      </c>
      <c r="B7" s="7" t="s">
        <v>6</v>
      </c>
      <c r="C7" s="8" t="s">
        <v>7</v>
      </c>
      <c r="D7" s="9" t="s">
        <v>8</v>
      </c>
      <c r="E7" s="9" t="s">
        <v>9</v>
      </c>
      <c r="F7" s="10" t="s">
        <v>10</v>
      </c>
      <c r="G7" s="8" t="s">
        <v>7</v>
      </c>
      <c r="H7" s="9" t="s">
        <v>8</v>
      </c>
      <c r="I7" s="9" t="s">
        <v>9</v>
      </c>
      <c r="J7" s="10" t="s">
        <v>10</v>
      </c>
      <c r="K7" s="8" t="s">
        <v>7</v>
      </c>
      <c r="L7" s="9" t="s">
        <v>8</v>
      </c>
      <c r="M7" s="9" t="s">
        <v>9</v>
      </c>
      <c r="N7" s="10" t="s">
        <v>10</v>
      </c>
      <c r="O7" s="115"/>
      <c r="P7" s="115"/>
      <c r="Q7" s="115"/>
      <c r="R7" s="116"/>
    </row>
    <row r="8" spans="1:18" ht="15">
      <c r="A8" s="11" t="s">
        <v>11</v>
      </c>
      <c r="B8" s="12" t="s">
        <v>12</v>
      </c>
      <c r="C8" s="117">
        <f>'[1]2. melléklet'!C6+'[1]3. melléklet'!C6</f>
        <v>15840</v>
      </c>
      <c r="D8" s="14"/>
      <c r="E8" s="86"/>
      <c r="F8" s="118">
        <f>'[1]2. melléklet'!F6+'[1]3. melléklet'!F6</f>
        <v>15840</v>
      </c>
      <c r="G8" s="119">
        <f>'[1]2. melléklet'!G6+'[1]3. melléklet'!G6</f>
        <v>16948</v>
      </c>
      <c r="H8" s="14"/>
      <c r="I8" s="86"/>
      <c r="J8" s="118">
        <f>'[1]2. melléklet'!J6+'[1]3. melléklet'!J6</f>
        <v>16948</v>
      </c>
      <c r="K8" s="119">
        <f>'[1]2. melléklet'!K6+'[1]3. melléklet'!K6</f>
        <v>17039</v>
      </c>
      <c r="L8" s="14"/>
      <c r="M8" s="86"/>
      <c r="N8" s="118">
        <f>'[1]2. melléklet'!N6+'[1]3. melléklet'!N6</f>
        <v>17039</v>
      </c>
      <c r="O8" s="120"/>
      <c r="P8" s="120"/>
      <c r="Q8" s="120"/>
      <c r="R8" s="57"/>
    </row>
    <row r="9" spans="1:18" ht="15">
      <c r="A9" s="11" t="s">
        <v>13</v>
      </c>
      <c r="B9" s="16" t="s">
        <v>14</v>
      </c>
      <c r="C9" s="117">
        <f>'[1]2. melléklet'!C7+'[1]3. melléklet'!C7</f>
        <v>0</v>
      </c>
      <c r="D9" s="14"/>
      <c r="E9" s="86"/>
      <c r="F9" s="118">
        <f>'[1]2. melléklet'!F7+'[1]3. melléklet'!F7</f>
        <v>0</v>
      </c>
      <c r="G9" s="119">
        <f>'[1]2. melléklet'!G7+'[1]3. melléklet'!G7</f>
        <v>0</v>
      </c>
      <c r="H9" s="14"/>
      <c r="I9" s="86"/>
      <c r="J9" s="118">
        <f>'[1]2. melléklet'!J7+'[1]3. melléklet'!J7</f>
        <v>0</v>
      </c>
      <c r="K9" s="119">
        <f>'[1]2. melléklet'!K7+'[1]3. melléklet'!K7</f>
        <v>0</v>
      </c>
      <c r="L9" s="14"/>
      <c r="M9" s="86"/>
      <c r="N9" s="118">
        <f>'[1]2. melléklet'!N7+'[1]3. melléklet'!N7</f>
        <v>0</v>
      </c>
      <c r="O9" s="120"/>
      <c r="P9" s="120"/>
      <c r="Q9" s="120"/>
      <c r="R9" s="57"/>
    </row>
    <row r="10" spans="1:18" ht="15">
      <c r="A10" s="11" t="s">
        <v>15</v>
      </c>
      <c r="B10" s="16" t="s">
        <v>16</v>
      </c>
      <c r="C10" s="117">
        <f>'[1]2. melléklet'!C8+'[1]3. melléklet'!C8</f>
        <v>0</v>
      </c>
      <c r="D10" s="14"/>
      <c r="E10" s="86"/>
      <c r="F10" s="118">
        <f>'[1]2. melléklet'!F8+'[1]3. melléklet'!F8</f>
        <v>0</v>
      </c>
      <c r="G10" s="119">
        <f>'[1]2. melléklet'!G8+'[1]3. melléklet'!G8</f>
        <v>0</v>
      </c>
      <c r="H10" s="14"/>
      <c r="I10" s="86"/>
      <c r="J10" s="118">
        <f>'[1]2. melléklet'!J8+'[1]3. melléklet'!J8</f>
        <v>0</v>
      </c>
      <c r="K10" s="119">
        <f>'[1]2. melléklet'!K8+'[1]3. melléklet'!K8</f>
        <v>0</v>
      </c>
      <c r="L10" s="14"/>
      <c r="M10" s="86"/>
      <c r="N10" s="118">
        <f>'[1]2. melléklet'!N8+'[1]3. melléklet'!N8</f>
        <v>0</v>
      </c>
      <c r="O10" s="120"/>
      <c r="P10" s="120"/>
      <c r="Q10" s="120"/>
      <c r="R10" s="57"/>
    </row>
    <row r="11" spans="1:18" ht="15">
      <c r="A11" s="17" t="s">
        <v>17</v>
      </c>
      <c r="B11" s="16" t="s">
        <v>18</v>
      </c>
      <c r="C11" s="117">
        <f>'[1]2. melléklet'!C9+'[1]3. melléklet'!C9</f>
        <v>0</v>
      </c>
      <c r="D11" s="14"/>
      <c r="E11" s="86"/>
      <c r="F11" s="118">
        <f>'[1]2. melléklet'!F9+'[1]3. melléklet'!F9</f>
        <v>0</v>
      </c>
      <c r="G11" s="119">
        <f>'[1]2. melléklet'!G9+'[1]3. melléklet'!G9</f>
        <v>0</v>
      </c>
      <c r="H11" s="14"/>
      <c r="I11" s="86"/>
      <c r="J11" s="118">
        <f>'[1]2. melléklet'!J9+'[1]3. melléklet'!J9</f>
        <v>0</v>
      </c>
      <c r="K11" s="119">
        <f>'[1]2. melléklet'!K9+'[1]3. melléklet'!K9</f>
        <v>0</v>
      </c>
      <c r="L11" s="14"/>
      <c r="M11" s="86"/>
      <c r="N11" s="118">
        <f>'[1]2. melléklet'!N9+'[1]3. melléklet'!N9</f>
        <v>0</v>
      </c>
      <c r="O11" s="120"/>
      <c r="P11" s="120"/>
      <c r="Q11" s="120"/>
      <c r="R11" s="57"/>
    </row>
    <row r="12" spans="1:18" ht="15">
      <c r="A12" s="17" t="s">
        <v>19</v>
      </c>
      <c r="B12" s="16" t="s">
        <v>20</v>
      </c>
      <c r="C12" s="117">
        <f>'[1]2. melléklet'!C10+'[1]3. melléklet'!C10</f>
        <v>0</v>
      </c>
      <c r="D12" s="14"/>
      <c r="E12" s="86"/>
      <c r="F12" s="118">
        <f>'[1]2. melléklet'!F10+'[1]3. melléklet'!F10</f>
        <v>0</v>
      </c>
      <c r="G12" s="119">
        <f>'[1]2. melléklet'!G10+'[1]3. melléklet'!G10</f>
        <v>0</v>
      </c>
      <c r="H12" s="14"/>
      <c r="I12" s="86"/>
      <c r="J12" s="118">
        <f>'[1]2. melléklet'!J10+'[1]3. melléklet'!J10</f>
        <v>0</v>
      </c>
      <c r="K12" s="119">
        <f>'[1]2. melléklet'!K10+'[1]3. melléklet'!K10</f>
        <v>0</v>
      </c>
      <c r="L12" s="14"/>
      <c r="M12" s="86"/>
      <c r="N12" s="118">
        <f>'[1]2. melléklet'!N10+'[1]3. melléklet'!N10</f>
        <v>0</v>
      </c>
      <c r="O12" s="120"/>
      <c r="P12" s="120"/>
      <c r="Q12" s="120"/>
      <c r="R12" s="57"/>
    </row>
    <row r="13" spans="1:18" ht="15">
      <c r="A13" s="17" t="s">
        <v>21</v>
      </c>
      <c r="B13" s="16" t="s">
        <v>22</v>
      </c>
      <c r="C13" s="117">
        <f>'[1]2. melléklet'!C11+'[1]3. melléklet'!C11</f>
        <v>0</v>
      </c>
      <c r="D13" s="14"/>
      <c r="E13" s="86"/>
      <c r="F13" s="118">
        <f>'[1]2. melléklet'!F11+'[1]3. melléklet'!F11</f>
        <v>0</v>
      </c>
      <c r="G13" s="119">
        <f>'[1]2. melléklet'!G11+'[1]3. melléklet'!G11</f>
        <v>0</v>
      </c>
      <c r="H13" s="14"/>
      <c r="I13" s="86"/>
      <c r="J13" s="118">
        <f>'[1]2. melléklet'!J11+'[1]3. melléklet'!J11</f>
        <v>0</v>
      </c>
      <c r="K13" s="119">
        <f>'[1]2. melléklet'!K11+'[1]3. melléklet'!K11</f>
        <v>0</v>
      </c>
      <c r="L13" s="14"/>
      <c r="M13" s="86"/>
      <c r="N13" s="118">
        <f>'[1]2. melléklet'!N11+'[1]3. melléklet'!N11</f>
        <v>0</v>
      </c>
      <c r="O13" s="120"/>
      <c r="P13" s="120"/>
      <c r="Q13" s="120"/>
      <c r="R13" s="57"/>
    </row>
    <row r="14" spans="1:18" ht="15">
      <c r="A14" s="17" t="s">
        <v>23</v>
      </c>
      <c r="B14" s="16" t="s">
        <v>24</v>
      </c>
      <c r="C14" s="117">
        <f>'[1]2. melléklet'!C12+'[1]3. melléklet'!C12</f>
        <v>420</v>
      </c>
      <c r="D14" s="14"/>
      <c r="E14" s="86"/>
      <c r="F14" s="118">
        <f>'[1]2. melléklet'!F12+'[1]3. melléklet'!F12</f>
        <v>420</v>
      </c>
      <c r="G14" s="119">
        <f>'[1]2. melléklet'!G12+'[1]3. melléklet'!G12</f>
        <v>420</v>
      </c>
      <c r="H14" s="14"/>
      <c r="I14" s="86"/>
      <c r="J14" s="118">
        <f>'[1]2. melléklet'!J12+'[1]3. melléklet'!J12</f>
        <v>420</v>
      </c>
      <c r="K14" s="119">
        <f>'[1]2. melléklet'!K12+'[1]3. melléklet'!K12</f>
        <v>420</v>
      </c>
      <c r="L14" s="14"/>
      <c r="M14" s="86"/>
      <c r="N14" s="118">
        <f>'[1]2. melléklet'!N12+'[1]3. melléklet'!N12</f>
        <v>420</v>
      </c>
      <c r="O14" s="120"/>
      <c r="P14" s="120"/>
      <c r="Q14" s="120"/>
      <c r="R14" s="57"/>
    </row>
    <row r="15" spans="1:18" ht="15">
      <c r="A15" s="17" t="s">
        <v>25</v>
      </c>
      <c r="B15" s="16" t="s">
        <v>26</v>
      </c>
      <c r="C15" s="117">
        <f>'[1]2. melléklet'!C13+'[1]3. melléklet'!C13</f>
        <v>0</v>
      </c>
      <c r="D15" s="14"/>
      <c r="E15" s="86"/>
      <c r="F15" s="118">
        <f>'[1]2. melléklet'!F13+'[1]3. melléklet'!F13</f>
        <v>0</v>
      </c>
      <c r="G15" s="119">
        <f>'[1]2. melléklet'!G13+'[1]3. melléklet'!G13</f>
        <v>0</v>
      </c>
      <c r="H15" s="14"/>
      <c r="I15" s="86"/>
      <c r="J15" s="118">
        <f>'[1]2. melléklet'!J13+'[1]3. melléklet'!J13</f>
        <v>0</v>
      </c>
      <c r="K15" s="119">
        <f>'[1]2. melléklet'!K13+'[1]3. melléklet'!K13</f>
        <v>10</v>
      </c>
      <c r="L15" s="14"/>
      <c r="M15" s="86"/>
      <c r="N15" s="118">
        <f>'[1]2. melléklet'!N13+'[1]3. melléklet'!N13</f>
        <v>10</v>
      </c>
      <c r="O15" s="120"/>
      <c r="P15" s="120"/>
      <c r="Q15" s="120"/>
      <c r="R15" s="57"/>
    </row>
    <row r="16" spans="1:18" ht="15">
      <c r="A16" s="18" t="s">
        <v>27</v>
      </c>
      <c r="B16" s="16" t="s">
        <v>28</v>
      </c>
      <c r="C16" s="117">
        <f>'[1]2. melléklet'!C14+'[1]3. melléklet'!C14</f>
        <v>264</v>
      </c>
      <c r="D16" s="14"/>
      <c r="E16" s="86"/>
      <c r="F16" s="118">
        <f>'[1]2. melléklet'!F14+'[1]3. melléklet'!F14</f>
        <v>264</v>
      </c>
      <c r="G16" s="119">
        <f>'[1]2. melléklet'!G14+'[1]3. melléklet'!G14</f>
        <v>264</v>
      </c>
      <c r="H16" s="14"/>
      <c r="I16" s="86"/>
      <c r="J16" s="118">
        <f>'[1]2. melléklet'!J14+'[1]3. melléklet'!J14</f>
        <v>264</v>
      </c>
      <c r="K16" s="119">
        <f>'[1]2. melléklet'!K14+'[1]3. melléklet'!K14</f>
        <v>264</v>
      </c>
      <c r="L16" s="14"/>
      <c r="M16" s="86"/>
      <c r="N16" s="118">
        <f>'[1]2. melléklet'!N14+'[1]3. melléklet'!N14</f>
        <v>264</v>
      </c>
      <c r="O16" s="120"/>
      <c r="P16" s="120"/>
      <c r="Q16" s="120"/>
      <c r="R16" s="57"/>
    </row>
    <row r="17" spans="1:18" ht="15">
      <c r="A17" s="18" t="s">
        <v>29</v>
      </c>
      <c r="B17" s="16" t="s">
        <v>30</v>
      </c>
      <c r="C17" s="117">
        <f>'[1]2. melléklet'!C15+'[1]3. melléklet'!C15</f>
        <v>0</v>
      </c>
      <c r="D17" s="14"/>
      <c r="E17" s="86"/>
      <c r="F17" s="118">
        <f>'[1]2. melléklet'!F15+'[1]3. melléklet'!F15</f>
        <v>0</v>
      </c>
      <c r="G17" s="119">
        <f>'[1]2. melléklet'!G15+'[1]3. melléklet'!G15</f>
        <v>0</v>
      </c>
      <c r="H17" s="14"/>
      <c r="I17" s="86"/>
      <c r="J17" s="118">
        <f>'[1]2. melléklet'!J15+'[1]3. melléklet'!J15</f>
        <v>0</v>
      </c>
      <c r="K17" s="119">
        <f>'[1]2. melléklet'!K15+'[1]3. melléklet'!K15</f>
        <v>0</v>
      </c>
      <c r="L17" s="14"/>
      <c r="M17" s="86"/>
      <c r="N17" s="118">
        <f>'[1]2. melléklet'!N15+'[1]3. melléklet'!N15</f>
        <v>0</v>
      </c>
      <c r="O17" s="120"/>
      <c r="P17" s="120"/>
      <c r="Q17" s="120"/>
      <c r="R17" s="57"/>
    </row>
    <row r="18" spans="1:18" ht="15">
      <c r="A18" s="18" t="s">
        <v>31</v>
      </c>
      <c r="B18" s="16" t="s">
        <v>32</v>
      </c>
      <c r="C18" s="117">
        <f>'[1]2. melléklet'!C16+'[1]3. melléklet'!C16</f>
        <v>0</v>
      </c>
      <c r="D18" s="14"/>
      <c r="E18" s="86"/>
      <c r="F18" s="118">
        <f>'[1]2. melléklet'!F16+'[1]3. melléklet'!F16</f>
        <v>0</v>
      </c>
      <c r="G18" s="119">
        <f>'[1]2. melléklet'!G16+'[1]3. melléklet'!G16</f>
        <v>0</v>
      </c>
      <c r="H18" s="14"/>
      <c r="I18" s="86"/>
      <c r="J18" s="118">
        <f>'[1]2. melléklet'!J16+'[1]3. melléklet'!J16</f>
        <v>0</v>
      </c>
      <c r="K18" s="119">
        <f>'[1]2. melléklet'!K16+'[1]3. melléklet'!K16</f>
        <v>0</v>
      </c>
      <c r="L18" s="14"/>
      <c r="M18" s="86"/>
      <c r="N18" s="118">
        <f>'[1]2. melléklet'!N16+'[1]3. melléklet'!N16</f>
        <v>0</v>
      </c>
      <c r="O18" s="120"/>
      <c r="P18" s="120"/>
      <c r="Q18" s="120"/>
      <c r="R18" s="57"/>
    </row>
    <row r="19" spans="1:18" ht="15">
      <c r="A19" s="18" t="s">
        <v>33</v>
      </c>
      <c r="B19" s="16" t="s">
        <v>34</v>
      </c>
      <c r="C19" s="117">
        <f>'[1]2. melléklet'!C17+'[1]3. melléklet'!C17</f>
        <v>0</v>
      </c>
      <c r="D19" s="14"/>
      <c r="E19" s="86"/>
      <c r="F19" s="118">
        <f>'[1]2. melléklet'!F17+'[1]3. melléklet'!F17</f>
        <v>0</v>
      </c>
      <c r="G19" s="119">
        <f>'[1]2. melléklet'!G17+'[1]3. melléklet'!G17</f>
        <v>0</v>
      </c>
      <c r="H19" s="14"/>
      <c r="I19" s="86"/>
      <c r="J19" s="118">
        <f>'[1]2. melléklet'!J17+'[1]3. melléklet'!J17</f>
        <v>0</v>
      </c>
      <c r="K19" s="119">
        <f>'[1]2. melléklet'!K17+'[1]3. melléklet'!K17</f>
        <v>0</v>
      </c>
      <c r="L19" s="14"/>
      <c r="M19" s="86"/>
      <c r="N19" s="118">
        <f>'[1]2. melléklet'!N17+'[1]3. melléklet'!N17</f>
        <v>0</v>
      </c>
      <c r="O19" s="120"/>
      <c r="P19" s="120"/>
      <c r="Q19" s="120"/>
      <c r="R19" s="57"/>
    </row>
    <row r="20" spans="1:18" ht="15">
      <c r="A20" s="18" t="s">
        <v>35</v>
      </c>
      <c r="B20" s="16" t="s">
        <v>36</v>
      </c>
      <c r="C20" s="117">
        <f>'[1]2. melléklet'!C18+'[1]3. melléklet'!C18</f>
        <v>0</v>
      </c>
      <c r="D20" s="14"/>
      <c r="E20" s="86"/>
      <c r="F20" s="118">
        <f>'[1]2. melléklet'!F18+'[1]3. melléklet'!F18</f>
        <v>0</v>
      </c>
      <c r="G20" s="119">
        <f>'[1]2. melléklet'!G18+'[1]3. melléklet'!G18</f>
        <v>0</v>
      </c>
      <c r="H20" s="14"/>
      <c r="I20" s="86"/>
      <c r="J20" s="118">
        <f>'[1]2. melléklet'!J18+'[1]3. melléklet'!J18</f>
        <v>0</v>
      </c>
      <c r="K20" s="119">
        <f>'[1]2. melléklet'!K18+'[1]3. melléklet'!K18</f>
        <v>0</v>
      </c>
      <c r="L20" s="14"/>
      <c r="M20" s="86"/>
      <c r="N20" s="118">
        <f>'[1]2. melléklet'!N18+'[1]3. melléklet'!N18</f>
        <v>0</v>
      </c>
      <c r="O20" s="120"/>
      <c r="P20" s="120"/>
      <c r="Q20" s="120"/>
      <c r="R20" s="57"/>
    </row>
    <row r="21" spans="1:18" ht="15">
      <c r="A21" s="19" t="s">
        <v>37</v>
      </c>
      <c r="B21" s="20" t="s">
        <v>38</v>
      </c>
      <c r="C21" s="117">
        <f>'[1]2. melléklet'!C19+'[1]3. melléklet'!C19</f>
        <v>16524</v>
      </c>
      <c r="D21" s="14"/>
      <c r="E21" s="86"/>
      <c r="F21" s="118">
        <f>'[1]2. melléklet'!F19+'[1]3. melléklet'!F19</f>
        <v>16524</v>
      </c>
      <c r="G21" s="119">
        <f>'[1]2. melléklet'!G19+'[1]3. melléklet'!G19</f>
        <v>17632</v>
      </c>
      <c r="H21" s="14"/>
      <c r="I21" s="86"/>
      <c r="J21" s="118">
        <f>'[1]2. melléklet'!J19+'[1]3. melléklet'!J19</f>
        <v>17632</v>
      </c>
      <c r="K21" s="119">
        <f>'[1]2. melléklet'!K19+'[1]3. melléklet'!K19</f>
        <v>17733</v>
      </c>
      <c r="L21" s="14"/>
      <c r="M21" s="86"/>
      <c r="N21" s="118">
        <f>'[1]2. melléklet'!N19+'[1]3. melléklet'!N19</f>
        <v>17733</v>
      </c>
      <c r="O21" s="120"/>
      <c r="P21" s="120"/>
      <c r="Q21" s="120"/>
      <c r="R21" s="57"/>
    </row>
    <row r="22" spans="1:18" ht="15">
      <c r="A22" s="18" t="s">
        <v>39</v>
      </c>
      <c r="B22" s="16" t="s">
        <v>40</v>
      </c>
      <c r="C22" s="117">
        <f>'[1]2. melléklet'!C20+'[1]3. melléklet'!C20</f>
        <v>3610</v>
      </c>
      <c r="D22" s="14"/>
      <c r="E22" s="86"/>
      <c r="F22" s="118">
        <f>'[1]2. melléklet'!F20+'[1]3. melléklet'!F20</f>
        <v>3610</v>
      </c>
      <c r="G22" s="119">
        <f>'[1]2. melléklet'!G20+'[1]3. melléklet'!G20</f>
        <v>3610</v>
      </c>
      <c r="H22" s="14"/>
      <c r="I22" s="86"/>
      <c r="J22" s="118">
        <f>'[1]2. melléklet'!J20+'[1]3. melléklet'!J20</f>
        <v>3610</v>
      </c>
      <c r="K22" s="119">
        <f>'[1]2. melléklet'!K20+'[1]3. melléklet'!K20</f>
        <v>3610</v>
      </c>
      <c r="L22" s="14"/>
      <c r="M22" s="86"/>
      <c r="N22" s="118">
        <f>'[1]2. melléklet'!N20+'[1]3. melléklet'!N20</f>
        <v>3610</v>
      </c>
      <c r="O22" s="120"/>
      <c r="P22" s="120"/>
      <c r="Q22" s="120"/>
      <c r="R22" s="57"/>
    </row>
    <row r="23" spans="1:18" ht="15">
      <c r="A23" s="18" t="s">
        <v>41</v>
      </c>
      <c r="B23" s="16" t="s">
        <v>42</v>
      </c>
      <c r="C23" s="117">
        <f>'[1]2. melléklet'!C21+'[1]3. melléklet'!C21</f>
        <v>0</v>
      </c>
      <c r="D23" s="14"/>
      <c r="E23" s="86"/>
      <c r="F23" s="118">
        <f>'[1]2. melléklet'!F21+'[1]3. melléklet'!F21</f>
        <v>0</v>
      </c>
      <c r="G23" s="119">
        <f>'[1]2. melléklet'!G21+'[1]3. melléklet'!G21</f>
        <v>0</v>
      </c>
      <c r="H23" s="14"/>
      <c r="I23" s="86"/>
      <c r="J23" s="118">
        <f>'[1]2. melléklet'!J21+'[1]3. melléklet'!J21</f>
        <v>0</v>
      </c>
      <c r="K23" s="119">
        <f>'[1]2. melléklet'!K21+'[1]3. melléklet'!K21</f>
        <v>0</v>
      </c>
      <c r="L23" s="14"/>
      <c r="M23" s="86"/>
      <c r="N23" s="118">
        <f>'[1]2. melléklet'!N21+'[1]3. melléklet'!N21</f>
        <v>0</v>
      </c>
      <c r="O23" s="120"/>
      <c r="P23" s="120"/>
      <c r="Q23" s="120"/>
      <c r="R23" s="57"/>
    </row>
    <row r="24" spans="1:18" ht="15">
      <c r="A24" s="21" t="s">
        <v>43</v>
      </c>
      <c r="B24" s="16" t="s">
        <v>44</v>
      </c>
      <c r="C24" s="117">
        <f>'[1]2. melléklet'!C22+'[1]3. melléklet'!C22</f>
        <v>366</v>
      </c>
      <c r="D24" s="14"/>
      <c r="E24" s="86"/>
      <c r="F24" s="118">
        <f>'[1]2. melléklet'!F22+'[1]3. melléklet'!F22</f>
        <v>366</v>
      </c>
      <c r="G24" s="119">
        <f>'[1]2. melléklet'!G22+'[1]3. melléklet'!G22</f>
        <v>366</v>
      </c>
      <c r="H24" s="14"/>
      <c r="I24" s="86"/>
      <c r="J24" s="118">
        <f>'[1]2. melléklet'!J22+'[1]3. melléklet'!J22</f>
        <v>366</v>
      </c>
      <c r="K24" s="119">
        <f>'[1]2. melléklet'!K22+'[1]3. melléklet'!K22</f>
        <v>366</v>
      </c>
      <c r="L24" s="14"/>
      <c r="M24" s="86"/>
      <c r="N24" s="118">
        <f>'[1]2. melléklet'!N22+'[1]3. melléklet'!N22</f>
        <v>366</v>
      </c>
      <c r="O24" s="120"/>
      <c r="P24" s="120"/>
      <c r="Q24" s="120"/>
      <c r="R24" s="57"/>
    </row>
    <row r="25" spans="1:18" ht="15">
      <c r="A25" s="22" t="s">
        <v>45</v>
      </c>
      <c r="B25" s="20" t="s">
        <v>46</v>
      </c>
      <c r="C25" s="117">
        <f>'[1]2. melléklet'!C23+'[1]3. melléklet'!C23</f>
        <v>3976</v>
      </c>
      <c r="D25" s="14"/>
      <c r="E25" s="86"/>
      <c r="F25" s="118">
        <f>'[1]2. melléklet'!F23+'[1]3. melléklet'!F23</f>
        <v>3976</v>
      </c>
      <c r="G25" s="119">
        <f>'[1]2. melléklet'!G23+'[1]3. melléklet'!G23</f>
        <v>3976</v>
      </c>
      <c r="H25" s="14"/>
      <c r="I25" s="86"/>
      <c r="J25" s="118">
        <f>'[1]2. melléklet'!J23+'[1]3. melléklet'!J23</f>
        <v>3976</v>
      </c>
      <c r="K25" s="119">
        <f>'[1]2. melléklet'!K23+'[1]3. melléklet'!K23</f>
        <v>3976</v>
      </c>
      <c r="L25" s="14"/>
      <c r="M25" s="86"/>
      <c r="N25" s="118">
        <f>'[1]2. melléklet'!N23+'[1]3. melléklet'!N23</f>
        <v>3976</v>
      </c>
      <c r="O25" s="120"/>
      <c r="P25" s="120"/>
      <c r="Q25" s="120"/>
      <c r="R25" s="57"/>
    </row>
    <row r="26" spans="1:18" ht="15">
      <c r="A26" s="23" t="s">
        <v>47</v>
      </c>
      <c r="B26" s="24" t="s">
        <v>48</v>
      </c>
      <c r="C26" s="121">
        <f>'[1]2. melléklet'!C24+'[1]3. melléklet'!C24</f>
        <v>20500</v>
      </c>
      <c r="D26" s="26"/>
      <c r="E26" s="4"/>
      <c r="F26" s="122">
        <f>'[1]2. melléklet'!F24+'[1]3. melléklet'!F24</f>
        <v>20500</v>
      </c>
      <c r="G26" s="123">
        <f>'[1]2. melléklet'!G24+'[1]3. melléklet'!G24</f>
        <v>21608</v>
      </c>
      <c r="H26" s="26"/>
      <c r="I26" s="4"/>
      <c r="J26" s="122">
        <f>'[1]2. melléklet'!J24+'[1]3. melléklet'!J24</f>
        <v>21608</v>
      </c>
      <c r="K26" s="123">
        <f>'[1]2. melléklet'!K24+'[1]3. melléklet'!K24</f>
        <v>21709</v>
      </c>
      <c r="L26" s="26"/>
      <c r="M26" s="4"/>
      <c r="N26" s="122">
        <f>'[1]2. melléklet'!N24+'[1]3. melléklet'!N24</f>
        <v>21709</v>
      </c>
      <c r="O26" s="124"/>
      <c r="P26" s="120"/>
      <c r="Q26" s="120"/>
      <c r="R26" s="57"/>
    </row>
    <row r="27" spans="1:18" ht="15">
      <c r="A27" s="28" t="s">
        <v>49</v>
      </c>
      <c r="B27" s="24" t="s">
        <v>50</v>
      </c>
      <c r="C27" s="121">
        <f>'[1]2. melléklet'!C25+'[1]3. melléklet'!C25</f>
        <v>5457</v>
      </c>
      <c r="D27" s="26"/>
      <c r="E27" s="4"/>
      <c r="F27" s="122">
        <f>'[1]2. melléklet'!F25+'[1]3. melléklet'!F25</f>
        <v>5457</v>
      </c>
      <c r="G27" s="123">
        <f>'[1]2. melléklet'!G25+'[1]3. melléklet'!G25</f>
        <v>5648</v>
      </c>
      <c r="H27" s="26"/>
      <c r="I27" s="4"/>
      <c r="J27" s="122">
        <f>'[1]2. melléklet'!J25+'[1]3. melléklet'!J25</f>
        <v>5648</v>
      </c>
      <c r="K27" s="123">
        <f>'[1]2. melléklet'!K25+'[1]3. melléklet'!K25</f>
        <v>5667</v>
      </c>
      <c r="L27" s="26"/>
      <c r="M27" s="4"/>
      <c r="N27" s="122">
        <f>'[1]2. melléklet'!N25+'[1]3. melléklet'!N25</f>
        <v>5667</v>
      </c>
      <c r="O27" s="124"/>
      <c r="P27" s="120"/>
      <c r="Q27" s="120"/>
      <c r="R27" s="57"/>
    </row>
    <row r="28" spans="1:18" ht="15">
      <c r="A28" s="18" t="s">
        <v>51</v>
      </c>
      <c r="B28" s="16" t="s">
        <v>52</v>
      </c>
      <c r="C28" s="117">
        <f>'[1]2. melléklet'!C26+'[1]3. melléklet'!C26</f>
        <v>70</v>
      </c>
      <c r="D28" s="14"/>
      <c r="E28" s="86"/>
      <c r="F28" s="118">
        <f>'[1]2. melléklet'!F26+'[1]3. melléklet'!F26</f>
        <v>70</v>
      </c>
      <c r="G28" s="119">
        <f>'[1]2. melléklet'!G26+'[1]3. melléklet'!G26</f>
        <v>70</v>
      </c>
      <c r="H28" s="14"/>
      <c r="I28" s="86"/>
      <c r="J28" s="118">
        <f>'[1]2. melléklet'!J26+'[1]3. melléklet'!J26</f>
        <v>70</v>
      </c>
      <c r="K28" s="119">
        <f>'[1]2. melléklet'!K26+'[1]3. melléklet'!K26</f>
        <v>70</v>
      </c>
      <c r="L28" s="14"/>
      <c r="M28" s="86"/>
      <c r="N28" s="118">
        <f>'[1]2. melléklet'!N26+'[1]3. melléklet'!N26</f>
        <v>70</v>
      </c>
      <c r="O28" s="120"/>
      <c r="P28" s="120"/>
      <c r="Q28" s="120"/>
      <c r="R28" s="57"/>
    </row>
    <row r="29" spans="1:18" ht="15">
      <c r="A29" s="18" t="s">
        <v>53</v>
      </c>
      <c r="B29" s="16" t="s">
        <v>54</v>
      </c>
      <c r="C29" s="117">
        <f>'[1]2. melléklet'!C27+'[1]3. melléklet'!C27</f>
        <v>1660</v>
      </c>
      <c r="D29" s="14"/>
      <c r="E29" s="86"/>
      <c r="F29" s="118">
        <f>'[1]2. melléklet'!F27+'[1]3. melléklet'!F27</f>
        <v>1660</v>
      </c>
      <c r="G29" s="119">
        <f>'[1]2. melléklet'!G27+'[1]3. melléklet'!G27</f>
        <v>1660</v>
      </c>
      <c r="H29" s="14"/>
      <c r="I29" s="86"/>
      <c r="J29" s="118">
        <f>'[1]2. melléklet'!J27+'[1]3. melléklet'!J27</f>
        <v>1660</v>
      </c>
      <c r="K29" s="119">
        <f>'[1]2. melléklet'!K27+'[1]3. melléklet'!K27</f>
        <v>1471</v>
      </c>
      <c r="L29" s="14"/>
      <c r="M29" s="86"/>
      <c r="N29" s="118">
        <f>'[1]2. melléklet'!N27+'[1]3. melléklet'!N27</f>
        <v>1471</v>
      </c>
      <c r="O29" s="120"/>
      <c r="P29" s="120"/>
      <c r="Q29" s="120"/>
      <c r="R29" s="57"/>
    </row>
    <row r="30" spans="1:18" ht="15">
      <c r="A30" s="18" t="s">
        <v>55</v>
      </c>
      <c r="B30" s="16" t="s">
        <v>56</v>
      </c>
      <c r="C30" s="117">
        <f>'[1]2. melléklet'!C28+'[1]3. melléklet'!C28</f>
        <v>0</v>
      </c>
      <c r="D30" s="14"/>
      <c r="E30" s="86"/>
      <c r="F30" s="118">
        <f>'[1]2. melléklet'!F28+'[1]3. melléklet'!F28</f>
        <v>0</v>
      </c>
      <c r="G30" s="119">
        <f>'[1]2. melléklet'!G28+'[1]3. melléklet'!G28</f>
        <v>0</v>
      </c>
      <c r="H30" s="14"/>
      <c r="I30" s="86"/>
      <c r="J30" s="118">
        <f>'[1]2. melléklet'!J28+'[1]3. melléklet'!J28</f>
        <v>0</v>
      </c>
      <c r="K30" s="119">
        <f>'[1]2. melléklet'!K28+'[1]3. melléklet'!K28</f>
        <v>0</v>
      </c>
      <c r="L30" s="14"/>
      <c r="M30" s="86"/>
      <c r="N30" s="118">
        <f>'[1]2. melléklet'!N28+'[1]3. melléklet'!N28</f>
        <v>0</v>
      </c>
      <c r="O30" s="120"/>
      <c r="P30" s="120"/>
      <c r="Q30" s="120"/>
      <c r="R30" s="57"/>
    </row>
    <row r="31" spans="1:18" ht="15">
      <c r="A31" s="22" t="s">
        <v>57</v>
      </c>
      <c r="B31" s="20" t="s">
        <v>58</v>
      </c>
      <c r="C31" s="117">
        <f>'[1]2. melléklet'!C29+'[1]3. melléklet'!C29</f>
        <v>1730</v>
      </c>
      <c r="D31" s="14"/>
      <c r="E31" s="86"/>
      <c r="F31" s="118">
        <f>'[1]2. melléklet'!F29+'[1]3. melléklet'!F29</f>
        <v>1730</v>
      </c>
      <c r="G31" s="119">
        <f>'[1]2. melléklet'!G29+'[1]3. melléklet'!G29</f>
        <v>1730</v>
      </c>
      <c r="H31" s="14"/>
      <c r="I31" s="86"/>
      <c r="J31" s="118">
        <f>'[1]2. melléklet'!J29+'[1]3. melléklet'!J29</f>
        <v>1730</v>
      </c>
      <c r="K31" s="119">
        <f>'[1]2. melléklet'!K29+'[1]3. melléklet'!K29</f>
        <v>1541</v>
      </c>
      <c r="L31" s="14"/>
      <c r="M31" s="86"/>
      <c r="N31" s="118">
        <f>'[1]2. melléklet'!N29+'[1]3. melléklet'!N29</f>
        <v>1541</v>
      </c>
      <c r="O31" s="120"/>
      <c r="P31" s="120"/>
      <c r="Q31" s="120"/>
      <c r="R31" s="57"/>
    </row>
    <row r="32" spans="1:18" ht="15">
      <c r="A32" s="18" t="s">
        <v>59</v>
      </c>
      <c r="B32" s="16" t="s">
        <v>60</v>
      </c>
      <c r="C32" s="117">
        <f>'[1]2. melléklet'!C30+'[1]3. melléklet'!C30</f>
        <v>0</v>
      </c>
      <c r="D32" s="14"/>
      <c r="E32" s="86"/>
      <c r="F32" s="118">
        <f>'[1]2. melléklet'!F30+'[1]3. melléklet'!F30</f>
        <v>0</v>
      </c>
      <c r="G32" s="119">
        <f>'[1]2. melléklet'!G30+'[1]3. melléklet'!G30</f>
        <v>0</v>
      </c>
      <c r="H32" s="14"/>
      <c r="I32" s="86"/>
      <c r="J32" s="118">
        <f>'[1]2. melléklet'!J30+'[1]3. melléklet'!J30</f>
        <v>0</v>
      </c>
      <c r="K32" s="119">
        <f>'[1]2. melléklet'!K30+'[1]3. melléklet'!K30</f>
        <v>80</v>
      </c>
      <c r="L32" s="14"/>
      <c r="M32" s="86"/>
      <c r="N32" s="118">
        <f>'[1]2. melléklet'!N30+'[1]3. melléklet'!N30</f>
        <v>80</v>
      </c>
      <c r="O32" s="120"/>
      <c r="P32" s="120"/>
      <c r="Q32" s="120"/>
      <c r="R32" s="57"/>
    </row>
    <row r="33" spans="1:18" ht="15">
      <c r="A33" s="18" t="s">
        <v>61</v>
      </c>
      <c r="B33" s="16" t="s">
        <v>62</v>
      </c>
      <c r="C33" s="117">
        <f>'[1]2. melléklet'!C31+'[1]3. melléklet'!C31</f>
        <v>405</v>
      </c>
      <c r="D33" s="14"/>
      <c r="E33" s="86"/>
      <c r="F33" s="118">
        <f>'[1]2. melléklet'!F31+'[1]3. melléklet'!F31</f>
        <v>405</v>
      </c>
      <c r="G33" s="119">
        <f>'[1]2. melléklet'!G31+'[1]3. melléklet'!G31</f>
        <v>405</v>
      </c>
      <c r="H33" s="14"/>
      <c r="I33" s="86"/>
      <c r="J33" s="118">
        <f>'[1]2. melléklet'!J31+'[1]3. melléklet'!J31</f>
        <v>405</v>
      </c>
      <c r="K33" s="119">
        <f>'[1]2. melléklet'!K31+'[1]3. melléklet'!K31</f>
        <v>375</v>
      </c>
      <c r="L33" s="14"/>
      <c r="M33" s="86"/>
      <c r="N33" s="118">
        <f>'[1]2. melléklet'!N31+'[1]3. melléklet'!N31</f>
        <v>375</v>
      </c>
      <c r="O33" s="120"/>
      <c r="P33" s="120"/>
      <c r="Q33" s="120"/>
      <c r="R33" s="57"/>
    </row>
    <row r="34" spans="1:18" ht="15" customHeight="1">
      <c r="A34" s="22" t="s">
        <v>63</v>
      </c>
      <c r="B34" s="20" t="s">
        <v>64</v>
      </c>
      <c r="C34" s="117">
        <f>'[1]2. melléklet'!C32+'[1]3. melléklet'!C32</f>
        <v>405</v>
      </c>
      <c r="D34" s="14"/>
      <c r="E34" s="86"/>
      <c r="F34" s="118">
        <f>'[1]2. melléklet'!F32+'[1]3. melléklet'!F32</f>
        <v>405</v>
      </c>
      <c r="G34" s="119">
        <f>'[1]2. melléklet'!G32+'[1]3. melléklet'!G32</f>
        <v>405</v>
      </c>
      <c r="H34" s="14"/>
      <c r="I34" s="86"/>
      <c r="J34" s="118">
        <f>'[1]2. melléklet'!J32+'[1]3. melléklet'!J32</f>
        <v>405</v>
      </c>
      <c r="K34" s="119">
        <f>'[1]2. melléklet'!K32+'[1]3. melléklet'!K32</f>
        <v>455</v>
      </c>
      <c r="L34" s="14"/>
      <c r="M34" s="86"/>
      <c r="N34" s="118">
        <f>'[1]2. melléklet'!N32+'[1]3. melléklet'!N32</f>
        <v>455</v>
      </c>
      <c r="O34" s="120"/>
      <c r="P34" s="120"/>
      <c r="Q34" s="120"/>
      <c r="R34" s="57"/>
    </row>
    <row r="35" spans="1:18" ht="15">
      <c r="A35" s="18" t="s">
        <v>65</v>
      </c>
      <c r="B35" s="16" t="s">
        <v>66</v>
      </c>
      <c r="C35" s="117">
        <f>'[1]2. melléklet'!C33+'[1]3. melléklet'!C33</f>
        <v>4850</v>
      </c>
      <c r="D35" s="14"/>
      <c r="E35" s="86"/>
      <c r="F35" s="118">
        <f>'[1]2. melléklet'!F33+'[1]3. melléklet'!F33</f>
        <v>4850</v>
      </c>
      <c r="G35" s="119">
        <f>'[1]2. melléklet'!G33+'[1]3. melléklet'!G33</f>
        <v>4850</v>
      </c>
      <c r="H35" s="14"/>
      <c r="I35" s="86"/>
      <c r="J35" s="118">
        <f>'[1]2. melléklet'!J33+'[1]3. melléklet'!J33</f>
        <v>4850</v>
      </c>
      <c r="K35" s="119">
        <f>'[1]2. melléklet'!K33+'[1]3. melléklet'!K33</f>
        <v>4850</v>
      </c>
      <c r="L35" s="14"/>
      <c r="M35" s="86"/>
      <c r="N35" s="118">
        <f>'[1]2. melléklet'!N33+'[1]3. melléklet'!N33</f>
        <v>4850</v>
      </c>
      <c r="O35" s="120"/>
      <c r="P35" s="120"/>
      <c r="Q35" s="120"/>
      <c r="R35" s="57"/>
    </row>
    <row r="36" spans="1:18" ht="15">
      <c r="A36" s="18" t="s">
        <v>67</v>
      </c>
      <c r="B36" s="16" t="s">
        <v>68</v>
      </c>
      <c r="C36" s="117">
        <f>'[1]2. melléklet'!C34+'[1]3. melléklet'!C34</f>
        <v>2928</v>
      </c>
      <c r="D36" s="14"/>
      <c r="E36" s="86"/>
      <c r="F36" s="118">
        <f>'[1]2. melléklet'!F34+'[1]3. melléklet'!F34</f>
        <v>2928</v>
      </c>
      <c r="G36" s="119">
        <f>'[1]2. melléklet'!G34+'[1]3. melléklet'!G34</f>
        <v>2928</v>
      </c>
      <c r="H36" s="14"/>
      <c r="I36" s="86"/>
      <c r="J36" s="118">
        <f>'[1]2. melléklet'!J34+'[1]3. melléklet'!J34</f>
        <v>2928</v>
      </c>
      <c r="K36" s="119">
        <f>'[1]2. melléklet'!K34+'[1]3. melléklet'!K34</f>
        <v>2928</v>
      </c>
      <c r="L36" s="14"/>
      <c r="M36" s="86"/>
      <c r="N36" s="118">
        <f>'[1]2. melléklet'!N34+'[1]3. melléklet'!N34</f>
        <v>2928</v>
      </c>
      <c r="O36" s="120"/>
      <c r="P36" s="120"/>
      <c r="Q36" s="120"/>
      <c r="R36" s="57"/>
    </row>
    <row r="37" spans="1:18" ht="15">
      <c r="A37" s="18" t="s">
        <v>69</v>
      </c>
      <c r="B37" s="16" t="s">
        <v>70</v>
      </c>
      <c r="C37" s="117">
        <f>'[1]2. melléklet'!C35+'[1]3. melléklet'!C35</f>
        <v>0</v>
      </c>
      <c r="D37" s="14"/>
      <c r="E37" s="86"/>
      <c r="F37" s="118">
        <f>'[1]2. melléklet'!F35+'[1]3. melléklet'!F35</f>
        <v>0</v>
      </c>
      <c r="G37" s="119">
        <f>'[1]2. melléklet'!G35+'[1]3. melléklet'!G35</f>
        <v>0</v>
      </c>
      <c r="H37" s="14"/>
      <c r="I37" s="86"/>
      <c r="J37" s="118">
        <f>'[1]2. melléklet'!J35+'[1]3. melléklet'!J35</f>
        <v>0</v>
      </c>
      <c r="K37" s="119">
        <f>'[1]2. melléklet'!K35+'[1]3. melléklet'!K35</f>
        <v>0</v>
      </c>
      <c r="L37" s="14"/>
      <c r="M37" s="86"/>
      <c r="N37" s="118">
        <f>'[1]2. melléklet'!N35+'[1]3. melléklet'!N35</f>
        <v>0</v>
      </c>
      <c r="O37" s="120"/>
      <c r="P37" s="120"/>
      <c r="Q37" s="120"/>
      <c r="R37" s="57"/>
    </row>
    <row r="38" spans="1:18" ht="15">
      <c r="A38" s="18" t="s">
        <v>71</v>
      </c>
      <c r="B38" s="16" t="s">
        <v>72</v>
      </c>
      <c r="C38" s="117">
        <f>'[1]2. melléklet'!C36+'[1]3. melléklet'!C36</f>
        <v>500</v>
      </c>
      <c r="D38" s="14"/>
      <c r="E38" s="86"/>
      <c r="F38" s="118">
        <f>'[1]2. melléklet'!F36+'[1]3. melléklet'!F36</f>
        <v>500</v>
      </c>
      <c r="G38" s="119">
        <f>'[1]2. melléklet'!G36+'[1]3. melléklet'!G36</f>
        <v>500</v>
      </c>
      <c r="H38" s="14"/>
      <c r="I38" s="86"/>
      <c r="J38" s="118">
        <f>'[1]2. melléklet'!J36+'[1]3. melléklet'!J36</f>
        <v>500</v>
      </c>
      <c r="K38" s="119">
        <f>'[1]2. melléklet'!K36+'[1]3. melléklet'!K36</f>
        <v>500</v>
      </c>
      <c r="L38" s="14"/>
      <c r="M38" s="86"/>
      <c r="N38" s="118">
        <f>'[1]2. melléklet'!N36+'[1]3. melléklet'!N36</f>
        <v>500</v>
      </c>
      <c r="O38" s="120"/>
      <c r="P38" s="120"/>
      <c r="Q38" s="120"/>
      <c r="R38" s="57"/>
    </row>
    <row r="39" spans="1:18" ht="15">
      <c r="A39" s="29" t="s">
        <v>73</v>
      </c>
      <c r="B39" s="16" t="s">
        <v>74</v>
      </c>
      <c r="C39" s="117">
        <f>'[1]2. melléklet'!C37+'[1]3. melléklet'!C37</f>
        <v>800</v>
      </c>
      <c r="D39" s="14"/>
      <c r="E39" s="86"/>
      <c r="F39" s="118">
        <f>'[1]2. melléklet'!F37+'[1]3. melléklet'!F37</f>
        <v>800</v>
      </c>
      <c r="G39" s="119">
        <f>'[1]2. melléklet'!G37+'[1]3. melléklet'!G37</f>
        <v>800</v>
      </c>
      <c r="H39" s="14"/>
      <c r="I39" s="86"/>
      <c r="J39" s="118">
        <f>'[1]2. melléklet'!J37+'[1]3. melléklet'!J37</f>
        <v>800</v>
      </c>
      <c r="K39" s="119">
        <f>'[1]2. melléklet'!K37+'[1]3. melléklet'!K37</f>
        <v>800</v>
      </c>
      <c r="L39" s="14"/>
      <c r="M39" s="86"/>
      <c r="N39" s="118">
        <f>'[1]2. melléklet'!N37+'[1]3. melléklet'!N37</f>
        <v>800</v>
      </c>
      <c r="O39" s="120"/>
      <c r="P39" s="120"/>
      <c r="Q39" s="120"/>
      <c r="R39" s="57"/>
    </row>
    <row r="40" spans="1:18" ht="15">
      <c r="A40" s="21" t="s">
        <v>75</v>
      </c>
      <c r="B40" s="16" t="s">
        <v>76</v>
      </c>
      <c r="C40" s="117">
        <f>'[1]2. melléklet'!C38+'[1]3. melléklet'!C38</f>
        <v>100</v>
      </c>
      <c r="D40" s="14"/>
      <c r="E40" s="86"/>
      <c r="F40" s="118">
        <f>'[1]2. melléklet'!F38+'[1]3. melléklet'!F38</f>
        <v>100</v>
      </c>
      <c r="G40" s="119">
        <f>'[1]2. melléklet'!G38+'[1]3. melléklet'!G38</f>
        <v>100</v>
      </c>
      <c r="H40" s="14"/>
      <c r="I40" s="86"/>
      <c r="J40" s="118">
        <f>'[1]2. melléklet'!J38+'[1]3. melléklet'!J38</f>
        <v>100</v>
      </c>
      <c r="K40" s="119">
        <f>'[1]2. melléklet'!K38+'[1]3. melléklet'!K38</f>
        <v>3047</v>
      </c>
      <c r="L40" s="14"/>
      <c r="M40" s="86"/>
      <c r="N40" s="118">
        <f>'[1]2. melléklet'!N38+'[1]3. melléklet'!N38</f>
        <v>3047</v>
      </c>
      <c r="O40" s="120"/>
      <c r="P40" s="120"/>
      <c r="Q40" s="120"/>
      <c r="R40" s="57"/>
    </row>
    <row r="41" spans="1:18" ht="15">
      <c r="A41" s="18" t="s">
        <v>77</v>
      </c>
      <c r="B41" s="16" t="s">
        <v>78</v>
      </c>
      <c r="C41" s="117">
        <f>'[1]2. melléklet'!C39+'[1]3. melléklet'!C39</f>
        <v>2815</v>
      </c>
      <c r="D41" s="14"/>
      <c r="E41" s="86"/>
      <c r="F41" s="118">
        <f>'[1]2. melléklet'!F39+'[1]3. melléklet'!F39</f>
        <v>2815</v>
      </c>
      <c r="G41" s="119">
        <f>'[1]2. melléklet'!G39+'[1]3. melléklet'!G39</f>
        <v>2815</v>
      </c>
      <c r="H41" s="14"/>
      <c r="I41" s="86"/>
      <c r="J41" s="118">
        <f>'[1]2. melléklet'!J39+'[1]3. melléklet'!J39</f>
        <v>2815</v>
      </c>
      <c r="K41" s="119">
        <f>'[1]2. melléklet'!K39+'[1]3. melléklet'!K39</f>
        <v>2181</v>
      </c>
      <c r="L41" s="14"/>
      <c r="M41" s="86"/>
      <c r="N41" s="118">
        <f>'[1]2. melléklet'!N39+'[1]3. melléklet'!N39</f>
        <v>2181</v>
      </c>
      <c r="O41" s="120"/>
      <c r="P41" s="120"/>
      <c r="Q41" s="120"/>
      <c r="R41" s="57"/>
    </row>
    <row r="42" spans="1:18" ht="15">
      <c r="A42" s="22" t="s">
        <v>79</v>
      </c>
      <c r="B42" s="20" t="s">
        <v>80</v>
      </c>
      <c r="C42" s="117">
        <f>'[1]2. melléklet'!C40+'[1]3. melléklet'!C40</f>
        <v>11993</v>
      </c>
      <c r="D42" s="14"/>
      <c r="E42" s="86"/>
      <c r="F42" s="118">
        <f>'[1]2. melléklet'!F40+'[1]3. melléklet'!F40</f>
        <v>11993</v>
      </c>
      <c r="G42" s="119">
        <f>'[1]2. melléklet'!G40+'[1]3. melléklet'!G40</f>
        <v>11993</v>
      </c>
      <c r="H42" s="14"/>
      <c r="I42" s="86"/>
      <c r="J42" s="118">
        <f>'[1]2. melléklet'!J40+'[1]3. melléklet'!J40</f>
        <v>11993</v>
      </c>
      <c r="K42" s="119">
        <f>'[1]2. melléklet'!K40+'[1]3. melléklet'!K40</f>
        <v>14306</v>
      </c>
      <c r="L42" s="14"/>
      <c r="M42" s="86"/>
      <c r="N42" s="118">
        <f>'[1]2. melléklet'!N40+'[1]3. melléklet'!N40</f>
        <v>14306</v>
      </c>
      <c r="O42" s="120"/>
      <c r="P42" s="120"/>
      <c r="Q42" s="120"/>
      <c r="R42" s="57"/>
    </row>
    <row r="43" spans="1:18" ht="15">
      <c r="A43" s="18" t="s">
        <v>81</v>
      </c>
      <c r="B43" s="16" t="s">
        <v>82</v>
      </c>
      <c r="C43" s="117">
        <f>'[1]2. melléklet'!C41+'[1]3. melléklet'!C41</f>
        <v>0</v>
      </c>
      <c r="D43" s="14"/>
      <c r="E43" s="86"/>
      <c r="F43" s="118">
        <f>'[1]2. melléklet'!F41+'[1]3. melléklet'!F41</f>
        <v>0</v>
      </c>
      <c r="G43" s="119">
        <f>'[1]2. melléklet'!G41+'[1]3. melléklet'!G41</f>
        <v>0</v>
      </c>
      <c r="H43" s="14"/>
      <c r="I43" s="86"/>
      <c r="J43" s="118">
        <f>'[1]2. melléklet'!J41+'[1]3. melléklet'!J41</f>
        <v>0</v>
      </c>
      <c r="K43" s="119">
        <f>'[1]2. melléklet'!K41+'[1]3. melléklet'!K41</f>
        <v>0</v>
      </c>
      <c r="L43" s="14"/>
      <c r="M43" s="86"/>
      <c r="N43" s="118">
        <f>'[1]2. melléklet'!N41+'[1]3. melléklet'!N41</f>
        <v>0</v>
      </c>
      <c r="O43" s="120"/>
      <c r="P43" s="120"/>
      <c r="Q43" s="120"/>
      <c r="R43" s="57"/>
    </row>
    <row r="44" spans="1:18" ht="15">
      <c r="A44" s="18" t="s">
        <v>83</v>
      </c>
      <c r="B44" s="16" t="s">
        <v>84</v>
      </c>
      <c r="C44" s="117">
        <f>'[1]2. melléklet'!C42+'[1]3. melléklet'!C42</f>
        <v>300</v>
      </c>
      <c r="D44" s="14"/>
      <c r="E44" s="86"/>
      <c r="F44" s="118">
        <f>'[1]2. melléklet'!F42+'[1]3. melléklet'!F42</f>
        <v>300</v>
      </c>
      <c r="G44" s="119">
        <f>'[1]2. melléklet'!G42+'[1]3. melléklet'!G42</f>
        <v>300</v>
      </c>
      <c r="H44" s="14"/>
      <c r="I44" s="86"/>
      <c r="J44" s="118">
        <f>'[1]2. melléklet'!J42+'[1]3. melléklet'!J42</f>
        <v>300</v>
      </c>
      <c r="K44" s="119">
        <f>'[1]2. melléklet'!K42+'[1]3. melléklet'!K42</f>
        <v>300</v>
      </c>
      <c r="L44" s="14"/>
      <c r="M44" s="86"/>
      <c r="N44" s="118">
        <f>'[1]2. melléklet'!N42+'[1]3. melléklet'!N42</f>
        <v>300</v>
      </c>
      <c r="O44" s="120"/>
      <c r="P44" s="120"/>
      <c r="Q44" s="120"/>
      <c r="R44" s="57"/>
    </row>
    <row r="45" spans="1:18" ht="12.75" customHeight="1">
      <c r="A45" s="22" t="s">
        <v>85</v>
      </c>
      <c r="B45" s="20" t="s">
        <v>86</v>
      </c>
      <c r="C45" s="117">
        <f>'[1]2. melléklet'!C43+'[1]3. melléklet'!C43</f>
        <v>300</v>
      </c>
      <c r="D45" s="14"/>
      <c r="E45" s="86"/>
      <c r="F45" s="118">
        <f>'[1]2. melléklet'!F43+'[1]3. melléklet'!F43</f>
        <v>300</v>
      </c>
      <c r="G45" s="119">
        <f>'[1]2. melléklet'!G43+'[1]3. melléklet'!G43</f>
        <v>300</v>
      </c>
      <c r="H45" s="14"/>
      <c r="I45" s="86"/>
      <c r="J45" s="118">
        <f>'[1]2. melléklet'!J43+'[1]3. melléklet'!J43</f>
        <v>300</v>
      </c>
      <c r="K45" s="119">
        <f>'[1]2. melléklet'!K43+'[1]3. melléklet'!K43</f>
        <v>300</v>
      </c>
      <c r="L45" s="14"/>
      <c r="M45" s="86"/>
      <c r="N45" s="118">
        <f>'[1]2. melléklet'!N43+'[1]3. melléklet'!N43</f>
        <v>300</v>
      </c>
      <c r="O45" s="120"/>
      <c r="P45" s="120"/>
      <c r="Q45" s="120"/>
      <c r="R45" s="57"/>
    </row>
    <row r="46" spans="1:18" ht="15">
      <c r="A46" s="18" t="s">
        <v>87</v>
      </c>
      <c r="B46" s="16" t="s">
        <v>88</v>
      </c>
      <c r="C46" s="117">
        <f>'[1]2. melléklet'!C44+'[1]3. melléklet'!C44</f>
        <v>3375.8100000000004</v>
      </c>
      <c r="D46" s="14"/>
      <c r="E46" s="86"/>
      <c r="F46" s="118">
        <f>'[1]2. melléklet'!F44+'[1]3. melléklet'!F44</f>
        <v>3375.8100000000004</v>
      </c>
      <c r="G46" s="119">
        <f>'[1]2. melléklet'!G44+'[1]3. melléklet'!G44</f>
        <v>3375.8100000000004</v>
      </c>
      <c r="H46" s="14"/>
      <c r="I46" s="86"/>
      <c r="J46" s="118">
        <f>'[1]2. melléklet'!J44+'[1]3. melléklet'!J44</f>
        <v>3375.8100000000004</v>
      </c>
      <c r="K46" s="119">
        <f>'[1]2. melléklet'!K44+'[1]3. melléklet'!K44</f>
        <v>3376</v>
      </c>
      <c r="L46" s="14"/>
      <c r="M46" s="86"/>
      <c r="N46" s="118">
        <f>'[1]2. melléklet'!N44+'[1]3. melléklet'!N44</f>
        <v>3376</v>
      </c>
      <c r="O46" s="120"/>
      <c r="P46" s="120"/>
      <c r="Q46" s="120"/>
      <c r="R46" s="57"/>
    </row>
    <row r="47" spans="1:18" ht="15">
      <c r="A47" s="18" t="s">
        <v>89</v>
      </c>
      <c r="B47" s="16" t="s">
        <v>90</v>
      </c>
      <c r="C47" s="117">
        <f>'[1]2. melléklet'!C45+'[1]3. melléklet'!C45</f>
        <v>519.75</v>
      </c>
      <c r="D47" s="14"/>
      <c r="E47" s="86"/>
      <c r="F47" s="118">
        <f>'[1]2. melléklet'!F45+'[1]3. melléklet'!F45</f>
        <v>519.75</v>
      </c>
      <c r="G47" s="119">
        <f>'[1]2. melléklet'!G45+'[1]3. melléklet'!G45</f>
        <v>519.75</v>
      </c>
      <c r="H47" s="14"/>
      <c r="I47" s="86"/>
      <c r="J47" s="118">
        <f>'[1]2. melléklet'!J45+'[1]3. melléklet'!J45</f>
        <v>519.75</v>
      </c>
      <c r="K47" s="119">
        <f>'[1]2. melléklet'!K45+'[1]3. melléklet'!K45</f>
        <v>520</v>
      </c>
      <c r="L47" s="14"/>
      <c r="M47" s="86"/>
      <c r="N47" s="118">
        <f>'[1]2. melléklet'!N45+'[1]3. melléklet'!N45</f>
        <v>520</v>
      </c>
      <c r="O47" s="120"/>
      <c r="P47" s="120"/>
      <c r="Q47" s="120"/>
      <c r="R47" s="57"/>
    </row>
    <row r="48" spans="1:18" ht="15">
      <c r="A48" s="18" t="s">
        <v>91</v>
      </c>
      <c r="B48" s="16" t="s">
        <v>92</v>
      </c>
      <c r="C48" s="117">
        <f>'[1]2. melléklet'!C46+'[1]3. melléklet'!C46</f>
        <v>0</v>
      </c>
      <c r="D48" s="14"/>
      <c r="E48" s="86"/>
      <c r="F48" s="118">
        <f>'[1]2. melléklet'!F46+'[1]3. melléklet'!F46</f>
        <v>0</v>
      </c>
      <c r="G48" s="119">
        <f>'[1]2. melléklet'!G46+'[1]3. melléklet'!G46</f>
        <v>0</v>
      </c>
      <c r="H48" s="14"/>
      <c r="I48" s="86"/>
      <c r="J48" s="118">
        <f>'[1]2. melléklet'!J46+'[1]3. melléklet'!J46</f>
        <v>0</v>
      </c>
      <c r="K48" s="119">
        <f>'[1]2. melléklet'!K46+'[1]3. melléklet'!K46</f>
        <v>0</v>
      </c>
      <c r="L48" s="14"/>
      <c r="M48" s="86"/>
      <c r="N48" s="118">
        <f>'[1]2. melléklet'!N46+'[1]3. melléklet'!N46</f>
        <v>0</v>
      </c>
      <c r="O48" s="120"/>
      <c r="P48" s="120"/>
      <c r="Q48" s="120"/>
      <c r="R48" s="57"/>
    </row>
    <row r="49" spans="1:18" ht="15">
      <c r="A49" s="18" t="s">
        <v>93</v>
      </c>
      <c r="B49" s="16" t="s">
        <v>94</v>
      </c>
      <c r="C49" s="117">
        <f>'[1]2. melléklet'!C47+'[1]3. melléklet'!C47</f>
        <v>0</v>
      </c>
      <c r="D49" s="14"/>
      <c r="E49" s="86"/>
      <c r="F49" s="118">
        <f>'[1]2. melléklet'!F47+'[1]3. melléklet'!F47</f>
        <v>0</v>
      </c>
      <c r="G49" s="119">
        <f>'[1]2. melléklet'!G47+'[1]3. melléklet'!G47</f>
        <v>0</v>
      </c>
      <c r="H49" s="14"/>
      <c r="I49" s="86"/>
      <c r="J49" s="118">
        <f>'[1]2. melléklet'!J47+'[1]3. melléklet'!J47</f>
        <v>0</v>
      </c>
      <c r="K49" s="119">
        <f>'[1]2. melléklet'!K47+'[1]3. melléklet'!K47</f>
        <v>0</v>
      </c>
      <c r="L49" s="14"/>
      <c r="M49" s="86"/>
      <c r="N49" s="118">
        <f>'[1]2. melléklet'!N47+'[1]3. melléklet'!N47</f>
        <v>0</v>
      </c>
      <c r="O49" s="120"/>
      <c r="P49" s="120"/>
      <c r="Q49" s="120"/>
      <c r="R49" s="57"/>
    </row>
    <row r="50" spans="1:18" ht="15">
      <c r="A50" s="18" t="s">
        <v>95</v>
      </c>
      <c r="B50" s="16" t="s">
        <v>96</v>
      </c>
      <c r="C50" s="117">
        <f>'[1]2. melléklet'!C48+'[1]3. melléklet'!C48</f>
        <v>200</v>
      </c>
      <c r="D50" s="14"/>
      <c r="E50" s="86"/>
      <c r="F50" s="118">
        <f>'[1]2. melléklet'!F48+'[1]3. melléklet'!F48</f>
        <v>200</v>
      </c>
      <c r="G50" s="119">
        <f>'[1]2. melléklet'!G48+'[1]3. melléklet'!G48</f>
        <v>11100</v>
      </c>
      <c r="H50" s="14"/>
      <c r="I50" s="86"/>
      <c r="J50" s="118">
        <f>'[1]2. melléklet'!J48+'[1]3. melléklet'!J48</f>
        <v>11100</v>
      </c>
      <c r="K50" s="119">
        <f>'[1]2. melléklet'!K48+'[1]3. melléklet'!K48</f>
        <v>10458</v>
      </c>
      <c r="L50" s="14"/>
      <c r="M50" s="86"/>
      <c r="N50" s="118">
        <f>'[1]2. melléklet'!N48+'[1]3. melléklet'!N48</f>
        <v>10458</v>
      </c>
      <c r="O50" s="120"/>
      <c r="P50" s="120"/>
      <c r="Q50" s="120"/>
      <c r="R50" s="57"/>
    </row>
    <row r="51" spans="1:18" ht="15">
      <c r="A51" s="22" t="s">
        <v>97</v>
      </c>
      <c r="B51" s="20" t="s">
        <v>98</v>
      </c>
      <c r="C51" s="117">
        <f>'[1]2. melléklet'!C49+'[1]3. melléklet'!C49</f>
        <v>4095.5600000000004</v>
      </c>
      <c r="D51" s="14"/>
      <c r="E51" s="86"/>
      <c r="F51" s="118">
        <f>'[1]2. melléklet'!F49+'[1]3. melléklet'!F49</f>
        <v>4095.5600000000004</v>
      </c>
      <c r="G51" s="119">
        <f>'[1]2. melléklet'!G49+'[1]3. melléklet'!G49</f>
        <v>14995.560000000001</v>
      </c>
      <c r="H51" s="14"/>
      <c r="I51" s="86"/>
      <c r="J51" s="118">
        <f>'[1]2. melléklet'!J49+'[1]3. melléklet'!J49</f>
        <v>14995.560000000001</v>
      </c>
      <c r="K51" s="119">
        <f>'[1]2. melléklet'!K49+'[1]3. melléklet'!K49</f>
        <v>14354</v>
      </c>
      <c r="L51" s="14"/>
      <c r="M51" s="86"/>
      <c r="N51" s="118">
        <f>'[1]2. melléklet'!N49+'[1]3. melléklet'!N49</f>
        <v>14354</v>
      </c>
      <c r="O51" s="120"/>
      <c r="P51" s="120"/>
      <c r="Q51" s="120"/>
      <c r="R51" s="57"/>
    </row>
    <row r="52" spans="1:18" ht="15">
      <c r="A52" s="28" t="s">
        <v>99</v>
      </c>
      <c r="B52" s="24" t="s">
        <v>100</v>
      </c>
      <c r="C52" s="121">
        <f>'[1]2. melléklet'!C50+'[1]3. melléklet'!C50</f>
        <v>18523.56</v>
      </c>
      <c r="D52" s="26"/>
      <c r="E52" s="4"/>
      <c r="F52" s="122">
        <f>'[1]2. melléklet'!F50+'[1]3. melléklet'!F50</f>
        <v>18523.56</v>
      </c>
      <c r="G52" s="123">
        <f>'[1]2. melléklet'!G50+'[1]3. melléklet'!G50</f>
        <v>29423.56</v>
      </c>
      <c r="H52" s="26"/>
      <c r="I52" s="4"/>
      <c r="J52" s="122">
        <f>'[1]2. melléklet'!J50+'[1]3. melléklet'!J50</f>
        <v>29423.56</v>
      </c>
      <c r="K52" s="123">
        <f>'[1]2. melléklet'!K50+'[1]3. melléklet'!K50</f>
        <v>30956</v>
      </c>
      <c r="L52" s="26"/>
      <c r="M52" s="4"/>
      <c r="N52" s="122">
        <f>'[1]2. melléklet'!N50+'[1]3. melléklet'!N50</f>
        <v>30956</v>
      </c>
      <c r="O52" s="124"/>
      <c r="P52" s="120"/>
      <c r="Q52" s="120"/>
      <c r="R52" s="57"/>
    </row>
    <row r="53" spans="1:18" ht="15">
      <c r="A53" s="34" t="s">
        <v>101</v>
      </c>
      <c r="B53" s="16" t="s">
        <v>102</v>
      </c>
      <c r="C53" s="117">
        <f>'[1]2. melléklet'!C51+'[1]3. melléklet'!C51</f>
        <v>0</v>
      </c>
      <c r="D53" s="14"/>
      <c r="E53" s="86"/>
      <c r="F53" s="118">
        <f>'[1]2. melléklet'!F51+'[1]3. melléklet'!F51</f>
        <v>0</v>
      </c>
      <c r="G53" s="119">
        <f>'[1]2. melléklet'!G51+'[1]3. melléklet'!G51</f>
        <v>0</v>
      </c>
      <c r="H53" s="14"/>
      <c r="I53" s="86"/>
      <c r="J53" s="118">
        <f>'[1]2. melléklet'!J51+'[1]3. melléklet'!J51</f>
        <v>0</v>
      </c>
      <c r="K53" s="119">
        <f>'[1]2. melléklet'!K51+'[1]3. melléklet'!K51</f>
        <v>0</v>
      </c>
      <c r="L53" s="14"/>
      <c r="M53" s="86"/>
      <c r="N53" s="118">
        <f>'[1]2. melléklet'!N51+'[1]3. melléklet'!N51</f>
        <v>0</v>
      </c>
      <c r="O53" s="120"/>
      <c r="P53" s="120"/>
      <c r="Q53" s="120"/>
      <c r="R53" s="57"/>
    </row>
    <row r="54" spans="1:18" ht="15">
      <c r="A54" s="34" t="s">
        <v>103</v>
      </c>
      <c r="B54" s="16" t="s">
        <v>104</v>
      </c>
      <c r="C54" s="117">
        <f>'[1]2. melléklet'!C52+'[1]3. melléklet'!C52</f>
        <v>99</v>
      </c>
      <c r="D54" s="14"/>
      <c r="E54" s="86"/>
      <c r="F54" s="118">
        <f>'[1]2. melléklet'!F52+'[1]3. melléklet'!F52</f>
        <v>99</v>
      </c>
      <c r="G54" s="119">
        <f>'[1]2. melléklet'!G52+'[1]3. melléklet'!G52</f>
        <v>99</v>
      </c>
      <c r="H54" s="14"/>
      <c r="I54" s="86"/>
      <c r="J54" s="118">
        <f>'[1]2. melléklet'!J52+'[1]3. melléklet'!J52</f>
        <v>99</v>
      </c>
      <c r="K54" s="119">
        <f>'[1]2. melléklet'!K52+'[1]3. melléklet'!K52</f>
        <v>99</v>
      </c>
      <c r="L54" s="14"/>
      <c r="M54" s="86"/>
      <c r="N54" s="118">
        <f>'[1]2. melléklet'!N52+'[1]3. melléklet'!N52</f>
        <v>99</v>
      </c>
      <c r="O54" s="120"/>
      <c r="P54" s="120"/>
      <c r="Q54" s="120"/>
      <c r="R54" s="57"/>
    </row>
    <row r="55" spans="1:18" ht="15">
      <c r="A55" s="35" t="s">
        <v>105</v>
      </c>
      <c r="B55" s="16" t="s">
        <v>106</v>
      </c>
      <c r="C55" s="117">
        <f>'[1]2. melléklet'!C53+'[1]3. melléklet'!C53</f>
        <v>0</v>
      </c>
      <c r="D55" s="14"/>
      <c r="E55" s="86"/>
      <c r="F55" s="118">
        <f>'[1]2. melléklet'!F53+'[1]3. melléklet'!F53</f>
        <v>0</v>
      </c>
      <c r="G55" s="119">
        <f>'[1]2. melléklet'!G53+'[1]3. melléklet'!G53</f>
        <v>0</v>
      </c>
      <c r="H55" s="14"/>
      <c r="I55" s="86"/>
      <c r="J55" s="118">
        <f>'[1]2. melléklet'!J53+'[1]3. melléklet'!J53</f>
        <v>0</v>
      </c>
      <c r="K55" s="119">
        <f>'[1]2. melléklet'!K53+'[1]3. melléklet'!K53</f>
        <v>0</v>
      </c>
      <c r="L55" s="14"/>
      <c r="M55" s="86"/>
      <c r="N55" s="118">
        <f>'[1]2. melléklet'!N53+'[1]3. melléklet'!N53</f>
        <v>0</v>
      </c>
      <c r="O55" s="120"/>
      <c r="P55" s="120"/>
      <c r="Q55" s="120"/>
      <c r="R55" s="57"/>
    </row>
    <row r="56" spans="1:18" ht="15">
      <c r="A56" s="35" t="s">
        <v>107</v>
      </c>
      <c r="B56" s="16" t="s">
        <v>108</v>
      </c>
      <c r="C56" s="117">
        <f>'[1]2. melléklet'!C54+'[1]3. melléklet'!C54</f>
        <v>0</v>
      </c>
      <c r="D56" s="14"/>
      <c r="E56" s="86"/>
      <c r="F56" s="118">
        <f>'[1]2. melléklet'!F54+'[1]3. melléklet'!F54</f>
        <v>0</v>
      </c>
      <c r="G56" s="119">
        <f>'[1]2. melléklet'!G54+'[1]3. melléklet'!G54</f>
        <v>0</v>
      </c>
      <c r="H56" s="14"/>
      <c r="I56" s="86"/>
      <c r="J56" s="118">
        <f>'[1]2. melléklet'!J54+'[1]3. melléklet'!J54</f>
        <v>0</v>
      </c>
      <c r="K56" s="119">
        <f>'[1]2. melléklet'!K54+'[1]3. melléklet'!K54</f>
        <v>0</v>
      </c>
      <c r="L56" s="14"/>
      <c r="M56" s="86"/>
      <c r="N56" s="118">
        <f>'[1]2. melléklet'!N54+'[1]3. melléklet'!N54</f>
        <v>0</v>
      </c>
      <c r="O56" s="120"/>
      <c r="P56" s="120"/>
      <c r="Q56" s="120"/>
      <c r="R56" s="57"/>
    </row>
    <row r="57" spans="1:18" ht="15">
      <c r="A57" s="35" t="s">
        <v>109</v>
      </c>
      <c r="B57" s="16" t="s">
        <v>110</v>
      </c>
      <c r="C57" s="117">
        <f>'[1]2. melléklet'!C55+'[1]3. melléklet'!C55</f>
        <v>0</v>
      </c>
      <c r="D57" s="14"/>
      <c r="E57" s="86"/>
      <c r="F57" s="118">
        <f>'[1]2. melléklet'!F55+'[1]3. melléklet'!F55</f>
        <v>0</v>
      </c>
      <c r="G57" s="119">
        <f>'[1]2. melléklet'!G55+'[1]3. melléklet'!G55</f>
        <v>0</v>
      </c>
      <c r="H57" s="14"/>
      <c r="I57" s="86"/>
      <c r="J57" s="118">
        <f>'[1]2. melléklet'!J55+'[1]3. melléklet'!J55</f>
        <v>0</v>
      </c>
      <c r="K57" s="119">
        <f>'[1]2. melléklet'!K55+'[1]3. melléklet'!K55</f>
        <v>0</v>
      </c>
      <c r="L57" s="14"/>
      <c r="M57" s="86"/>
      <c r="N57" s="118">
        <f>'[1]2. melléklet'!N55+'[1]3. melléklet'!N55</f>
        <v>0</v>
      </c>
      <c r="O57" s="120"/>
      <c r="P57" s="120"/>
      <c r="Q57" s="120"/>
      <c r="R57" s="57"/>
    </row>
    <row r="58" spans="1:18" ht="15">
      <c r="A58" s="34" t="s">
        <v>111</v>
      </c>
      <c r="B58" s="16" t="s">
        <v>112</v>
      </c>
      <c r="C58" s="117">
        <f>'[1]2. melléklet'!C56+'[1]3. melléklet'!C56</f>
        <v>0</v>
      </c>
      <c r="D58" s="14"/>
      <c r="E58" s="86"/>
      <c r="F58" s="118">
        <f>'[1]2. melléklet'!F56+'[1]3. melléklet'!F56</f>
        <v>0</v>
      </c>
      <c r="G58" s="119">
        <f>'[1]2. melléklet'!G56+'[1]3. melléklet'!G56</f>
        <v>0</v>
      </c>
      <c r="H58" s="14"/>
      <c r="I58" s="86"/>
      <c r="J58" s="118">
        <f>'[1]2. melléklet'!J56+'[1]3. melléklet'!J56</f>
        <v>0</v>
      </c>
      <c r="K58" s="119">
        <f>'[1]2. melléklet'!K56+'[1]3. melléklet'!K56</f>
        <v>0</v>
      </c>
      <c r="L58" s="14"/>
      <c r="M58" s="86"/>
      <c r="N58" s="118">
        <f>'[1]2. melléklet'!N56+'[1]3. melléklet'!N56</f>
        <v>0</v>
      </c>
      <c r="O58" s="120"/>
      <c r="P58" s="120"/>
      <c r="Q58" s="120"/>
      <c r="R58" s="57"/>
    </row>
    <row r="59" spans="1:18" ht="15">
      <c r="A59" s="34" t="s">
        <v>113</v>
      </c>
      <c r="B59" s="16" t="s">
        <v>114</v>
      </c>
      <c r="C59" s="117">
        <f>'[1]2. melléklet'!C57+'[1]3. melléklet'!C57</f>
        <v>0</v>
      </c>
      <c r="D59" s="14"/>
      <c r="E59" s="86"/>
      <c r="F59" s="118">
        <f>'[1]2. melléklet'!F57+'[1]3. melléklet'!F57</f>
        <v>0</v>
      </c>
      <c r="G59" s="119">
        <f>'[1]2. melléklet'!G57+'[1]3. melléklet'!G57</f>
        <v>0</v>
      </c>
      <c r="H59" s="14"/>
      <c r="I59" s="86"/>
      <c r="J59" s="118">
        <f>'[1]2. melléklet'!J57+'[1]3. melléklet'!J57</f>
        <v>0</v>
      </c>
      <c r="K59" s="119">
        <f>'[1]2. melléklet'!K57+'[1]3. melléklet'!K57</f>
        <v>175</v>
      </c>
      <c r="L59" s="14"/>
      <c r="M59" s="86"/>
      <c r="N59" s="118">
        <f>'[1]2. melléklet'!N57+'[1]3. melléklet'!N57</f>
        <v>175</v>
      </c>
      <c r="O59" s="120"/>
      <c r="P59" s="120"/>
      <c r="Q59" s="120"/>
      <c r="R59" s="57"/>
    </row>
    <row r="60" spans="1:18" ht="15">
      <c r="A60" s="34" t="s">
        <v>115</v>
      </c>
      <c r="B60" s="16" t="s">
        <v>116</v>
      </c>
      <c r="C60" s="117">
        <f>'[1]2. melléklet'!C58+'[1]3. melléklet'!C58</f>
        <v>5210</v>
      </c>
      <c r="D60" s="14"/>
      <c r="E60" s="86"/>
      <c r="F60" s="118">
        <f>'[1]2. melléklet'!F58+'[1]3. melléklet'!F58</f>
        <v>5210</v>
      </c>
      <c r="G60" s="119">
        <f>'[1]2. melléklet'!G58+'[1]3. melléklet'!G58</f>
        <v>5210</v>
      </c>
      <c r="H60" s="14"/>
      <c r="I60" s="86"/>
      <c r="J60" s="118">
        <f>'[1]2. melléklet'!J58+'[1]3. melléklet'!J58</f>
        <v>5210</v>
      </c>
      <c r="K60" s="119">
        <f>'[1]2. melléklet'!K58+'[1]3. melléklet'!K58</f>
        <v>5210</v>
      </c>
      <c r="L60" s="14"/>
      <c r="M60" s="86"/>
      <c r="N60" s="118">
        <f>'[1]2. melléklet'!N58+'[1]3. melléklet'!N58</f>
        <v>5210</v>
      </c>
      <c r="O60" s="120"/>
      <c r="P60" s="120"/>
      <c r="Q60" s="120"/>
      <c r="R60" s="57"/>
    </row>
    <row r="61" spans="1:18" ht="15">
      <c r="A61" s="36" t="s">
        <v>117</v>
      </c>
      <c r="B61" s="24" t="s">
        <v>118</v>
      </c>
      <c r="C61" s="121">
        <f>'[1]2. melléklet'!C59+'[1]3. melléklet'!C59</f>
        <v>5309</v>
      </c>
      <c r="D61" s="26"/>
      <c r="E61" s="4"/>
      <c r="F61" s="122">
        <f>'[1]2. melléklet'!F59+'[1]3. melléklet'!F59</f>
        <v>5309</v>
      </c>
      <c r="G61" s="123">
        <f>'[1]2. melléklet'!G59+'[1]3. melléklet'!G59</f>
        <v>5309</v>
      </c>
      <c r="H61" s="26"/>
      <c r="I61" s="4"/>
      <c r="J61" s="122">
        <f>'[1]2. melléklet'!J59+'[1]3. melléklet'!J59</f>
        <v>5309</v>
      </c>
      <c r="K61" s="123">
        <f>'[1]2. melléklet'!K59+'[1]3. melléklet'!K59</f>
        <v>5484</v>
      </c>
      <c r="L61" s="26"/>
      <c r="M61" s="4"/>
      <c r="N61" s="122">
        <f>'[1]2. melléklet'!N59+'[1]3. melléklet'!N59</f>
        <v>5484</v>
      </c>
      <c r="O61" s="124"/>
      <c r="P61" s="120"/>
      <c r="Q61" s="120"/>
      <c r="R61" s="57"/>
    </row>
    <row r="62" spans="1:18" ht="15">
      <c r="A62" s="37" t="s">
        <v>119</v>
      </c>
      <c r="B62" s="16" t="s">
        <v>120</v>
      </c>
      <c r="C62" s="117">
        <f>'[1]2. melléklet'!C60+'[1]3. melléklet'!C60</f>
        <v>0</v>
      </c>
      <c r="D62" s="14"/>
      <c r="E62" s="86"/>
      <c r="F62" s="118">
        <f>'[1]2. melléklet'!F60+'[1]3. melléklet'!F60</f>
        <v>0</v>
      </c>
      <c r="G62" s="119">
        <f>'[1]2. melléklet'!G60+'[1]3. melléklet'!G60</f>
        <v>0</v>
      </c>
      <c r="H62" s="14"/>
      <c r="I62" s="86"/>
      <c r="J62" s="118">
        <f>'[1]2. melléklet'!J60+'[1]3. melléklet'!J60</f>
        <v>0</v>
      </c>
      <c r="K62" s="119">
        <f>'[1]2. melléklet'!K60+'[1]3. melléklet'!K60</f>
        <v>0</v>
      </c>
      <c r="L62" s="14"/>
      <c r="M62" s="86"/>
      <c r="N62" s="118">
        <f>'[1]2. melléklet'!N60+'[1]3. melléklet'!N60</f>
        <v>0</v>
      </c>
      <c r="O62" s="120"/>
      <c r="P62" s="120"/>
      <c r="Q62" s="120"/>
      <c r="R62" s="57"/>
    </row>
    <row r="63" spans="1:18" ht="15">
      <c r="A63" s="37" t="s">
        <v>121</v>
      </c>
      <c r="B63" s="16" t="s">
        <v>122</v>
      </c>
      <c r="C63" s="117">
        <f>'[1]2. melléklet'!C61+'[1]3. melléklet'!C61</f>
        <v>0</v>
      </c>
      <c r="D63" s="14"/>
      <c r="E63" s="86"/>
      <c r="F63" s="118">
        <f>'[1]2. melléklet'!F61+'[1]3. melléklet'!F61</f>
        <v>0</v>
      </c>
      <c r="G63" s="119">
        <f>'[1]2. melléklet'!G61+'[1]3. melléklet'!G61</f>
        <v>0</v>
      </c>
      <c r="H63" s="14"/>
      <c r="I63" s="86"/>
      <c r="J63" s="118">
        <f>'[1]2. melléklet'!J61+'[1]3. melléklet'!J61</f>
        <v>0</v>
      </c>
      <c r="K63" s="119">
        <f>'[1]2. melléklet'!K61+'[1]3. melléklet'!K61</f>
        <v>0</v>
      </c>
      <c r="L63" s="14"/>
      <c r="M63" s="86"/>
      <c r="N63" s="118">
        <f>'[1]2. melléklet'!N61+'[1]3. melléklet'!N61</f>
        <v>0</v>
      </c>
      <c r="O63" s="120"/>
      <c r="P63" s="120"/>
      <c r="Q63" s="120"/>
      <c r="R63" s="57"/>
    </row>
    <row r="64" spans="1:18" ht="15">
      <c r="A64" s="37" t="s">
        <v>123</v>
      </c>
      <c r="B64" s="16" t="s">
        <v>124</v>
      </c>
      <c r="C64" s="117">
        <f>'[1]2. melléklet'!C62+'[1]3. melléklet'!C62</f>
        <v>0</v>
      </c>
      <c r="D64" s="14"/>
      <c r="E64" s="86"/>
      <c r="F64" s="118">
        <f>'[1]2. melléklet'!F62+'[1]3. melléklet'!F62</f>
        <v>0</v>
      </c>
      <c r="G64" s="119">
        <f>'[1]2. melléklet'!G62+'[1]3. melléklet'!G62</f>
        <v>0</v>
      </c>
      <c r="H64" s="14"/>
      <c r="I64" s="86"/>
      <c r="J64" s="118">
        <f>'[1]2. melléklet'!J62+'[1]3. melléklet'!J62</f>
        <v>0</v>
      </c>
      <c r="K64" s="119">
        <f>'[1]2. melléklet'!K62+'[1]3. melléklet'!K62</f>
        <v>0</v>
      </c>
      <c r="L64" s="14"/>
      <c r="M64" s="86"/>
      <c r="N64" s="118">
        <f>'[1]2. melléklet'!N62+'[1]3. melléklet'!N62</f>
        <v>0</v>
      </c>
      <c r="O64" s="120"/>
      <c r="P64" s="120"/>
      <c r="Q64" s="120"/>
      <c r="R64" s="57"/>
    </row>
    <row r="65" spans="1:18" ht="15">
      <c r="A65" s="37" t="s">
        <v>125</v>
      </c>
      <c r="B65" s="16" t="s">
        <v>126</v>
      </c>
      <c r="C65" s="117">
        <f>'[1]2. melléklet'!C63+'[1]3. melléklet'!C63</f>
        <v>0</v>
      </c>
      <c r="D65" s="14"/>
      <c r="E65" s="86"/>
      <c r="F65" s="118">
        <f>'[1]2. melléklet'!F63+'[1]3. melléklet'!F63</f>
        <v>0</v>
      </c>
      <c r="G65" s="119">
        <f>'[1]2. melléklet'!G63+'[1]3. melléklet'!G63</f>
        <v>0</v>
      </c>
      <c r="H65" s="14"/>
      <c r="I65" s="86"/>
      <c r="J65" s="118">
        <f>'[1]2. melléklet'!J63+'[1]3. melléklet'!J63</f>
        <v>0</v>
      </c>
      <c r="K65" s="119">
        <f>'[1]2. melléklet'!K63+'[1]3. melléklet'!K63</f>
        <v>0</v>
      </c>
      <c r="L65" s="14"/>
      <c r="M65" s="86"/>
      <c r="N65" s="118">
        <f>'[1]2. melléklet'!N63+'[1]3. melléklet'!N63</f>
        <v>0</v>
      </c>
      <c r="O65" s="120"/>
      <c r="P65" s="120"/>
      <c r="Q65" s="120"/>
      <c r="R65" s="57"/>
    </row>
    <row r="66" spans="1:18" ht="15">
      <c r="A66" s="37" t="s">
        <v>127</v>
      </c>
      <c r="B66" s="16" t="s">
        <v>128</v>
      </c>
      <c r="C66" s="117">
        <f>'[1]2. melléklet'!C64+'[1]3. melléklet'!C64</f>
        <v>0</v>
      </c>
      <c r="D66" s="14"/>
      <c r="E66" s="86"/>
      <c r="F66" s="118">
        <f>'[1]2. melléklet'!F64+'[1]3. melléklet'!F64</f>
        <v>0</v>
      </c>
      <c r="G66" s="119">
        <f>'[1]2. melléklet'!G64+'[1]3. melléklet'!G64</f>
        <v>0</v>
      </c>
      <c r="H66" s="14"/>
      <c r="I66" s="86"/>
      <c r="J66" s="118">
        <f>'[1]2. melléklet'!J64+'[1]3. melléklet'!J64</f>
        <v>0</v>
      </c>
      <c r="K66" s="119">
        <f>'[1]2. melléklet'!K64+'[1]3. melléklet'!K64</f>
        <v>0</v>
      </c>
      <c r="L66" s="14"/>
      <c r="M66" s="86"/>
      <c r="N66" s="118">
        <f>'[1]2. melléklet'!N64+'[1]3. melléklet'!N64</f>
        <v>0</v>
      </c>
      <c r="O66" s="120"/>
      <c r="P66" s="120"/>
      <c r="Q66" s="120"/>
      <c r="R66" s="57"/>
    </row>
    <row r="67" spans="1:18" ht="15">
      <c r="A67" s="37" t="s">
        <v>129</v>
      </c>
      <c r="B67" s="16" t="s">
        <v>130</v>
      </c>
      <c r="C67" s="117">
        <f>'[1]2. melléklet'!C65+'[1]3. melléklet'!C65</f>
        <v>3100</v>
      </c>
      <c r="D67" s="14"/>
      <c r="E67" s="86"/>
      <c r="F67" s="118">
        <f>'[1]2. melléklet'!F65+'[1]3. melléklet'!F65</f>
        <v>3100</v>
      </c>
      <c r="G67" s="119">
        <f>'[1]2. melléklet'!G65+'[1]3. melléklet'!G65</f>
        <v>3100</v>
      </c>
      <c r="H67" s="14"/>
      <c r="I67" s="86"/>
      <c r="J67" s="118">
        <f>'[1]2. melléklet'!J65+'[1]3. melléklet'!J65</f>
        <v>3100</v>
      </c>
      <c r="K67" s="119">
        <f>'[1]2. melléklet'!K65+'[1]3. melléklet'!K65</f>
        <v>2925</v>
      </c>
      <c r="L67" s="14"/>
      <c r="M67" s="86"/>
      <c r="N67" s="118">
        <f>'[1]2. melléklet'!N65+'[1]3. melléklet'!N65</f>
        <v>2925</v>
      </c>
      <c r="O67" s="120"/>
      <c r="P67" s="120"/>
      <c r="Q67" s="120"/>
      <c r="R67" s="57"/>
    </row>
    <row r="68" spans="1:18" ht="15">
      <c r="A68" s="37" t="s">
        <v>131</v>
      </c>
      <c r="B68" s="16" t="s">
        <v>132</v>
      </c>
      <c r="C68" s="117">
        <f>'[1]2. melléklet'!C66+'[1]3. melléklet'!C66</f>
        <v>0</v>
      </c>
      <c r="D68" s="14"/>
      <c r="E68" s="86"/>
      <c r="F68" s="118">
        <f>'[1]2. melléklet'!F66+'[1]3. melléklet'!F66</f>
        <v>0</v>
      </c>
      <c r="G68" s="119">
        <f>'[1]2. melléklet'!G66+'[1]3. melléklet'!G66</f>
        <v>0</v>
      </c>
      <c r="H68" s="14"/>
      <c r="I68" s="86"/>
      <c r="J68" s="118">
        <f>'[1]2. melléklet'!J66+'[1]3. melléklet'!J66</f>
        <v>0</v>
      </c>
      <c r="K68" s="119">
        <f>'[1]2. melléklet'!K66+'[1]3. melléklet'!K66</f>
        <v>0</v>
      </c>
      <c r="L68" s="14"/>
      <c r="M68" s="86"/>
      <c r="N68" s="118">
        <f>'[1]2. melléklet'!N66+'[1]3. melléklet'!N66</f>
        <v>0</v>
      </c>
      <c r="O68" s="120"/>
      <c r="P68" s="120"/>
      <c r="Q68" s="120"/>
      <c r="R68" s="57"/>
    </row>
    <row r="69" spans="1:18" ht="15">
      <c r="A69" s="37" t="s">
        <v>133</v>
      </c>
      <c r="B69" s="16" t="s">
        <v>134</v>
      </c>
      <c r="C69" s="117">
        <f>'[1]2. melléklet'!C67+'[1]3. melléklet'!C67</f>
        <v>0</v>
      </c>
      <c r="D69" s="14"/>
      <c r="E69" s="86"/>
      <c r="F69" s="118">
        <f>'[1]2. melléklet'!F67+'[1]3. melléklet'!F67</f>
        <v>0</v>
      </c>
      <c r="G69" s="119">
        <f>'[1]2. melléklet'!G67+'[1]3. melléklet'!G67</f>
        <v>0</v>
      </c>
      <c r="H69" s="14"/>
      <c r="I69" s="86"/>
      <c r="J69" s="118">
        <f>'[1]2. melléklet'!J67+'[1]3. melléklet'!J67</f>
        <v>0</v>
      </c>
      <c r="K69" s="119">
        <f>'[1]2. melléklet'!K67+'[1]3. melléklet'!K67</f>
        <v>0</v>
      </c>
      <c r="L69" s="14"/>
      <c r="M69" s="86"/>
      <c r="N69" s="118">
        <f>'[1]2. melléklet'!N67+'[1]3. melléklet'!N67</f>
        <v>0</v>
      </c>
      <c r="O69" s="120"/>
      <c r="P69" s="120"/>
      <c r="Q69" s="120"/>
      <c r="R69" s="57"/>
    </row>
    <row r="70" spans="1:18" ht="15">
      <c r="A70" s="37" t="s">
        <v>135</v>
      </c>
      <c r="B70" s="16" t="s">
        <v>136</v>
      </c>
      <c r="C70" s="117">
        <f>'[1]2. melléklet'!C68+'[1]3. melléklet'!C68</f>
        <v>0</v>
      </c>
      <c r="D70" s="14"/>
      <c r="E70" s="86"/>
      <c r="F70" s="118">
        <f>'[1]2. melléklet'!F68+'[1]3. melléklet'!F68</f>
        <v>0</v>
      </c>
      <c r="G70" s="119">
        <f>'[1]2. melléklet'!G68+'[1]3. melléklet'!G68</f>
        <v>0</v>
      </c>
      <c r="H70" s="14"/>
      <c r="I70" s="86"/>
      <c r="J70" s="118">
        <f>'[1]2. melléklet'!J68+'[1]3. melléklet'!J68</f>
        <v>0</v>
      </c>
      <c r="K70" s="119">
        <f>'[1]2. melléklet'!K68+'[1]3. melléklet'!K68</f>
        <v>0</v>
      </c>
      <c r="L70" s="14"/>
      <c r="M70" s="86"/>
      <c r="N70" s="118">
        <f>'[1]2. melléklet'!N68+'[1]3. melléklet'!N68</f>
        <v>0</v>
      </c>
      <c r="O70" s="120"/>
      <c r="P70" s="120"/>
      <c r="Q70" s="120"/>
      <c r="R70" s="57"/>
    </row>
    <row r="71" spans="1:18" ht="15">
      <c r="A71" s="38" t="s">
        <v>137</v>
      </c>
      <c r="B71" s="16" t="s">
        <v>138</v>
      </c>
      <c r="C71" s="117">
        <f>'[1]2. melléklet'!C69+'[1]3. melléklet'!C69</f>
        <v>0</v>
      </c>
      <c r="D71" s="14"/>
      <c r="E71" s="86"/>
      <c r="F71" s="118">
        <f>'[1]2. melléklet'!F69+'[1]3. melléklet'!F69</f>
        <v>0</v>
      </c>
      <c r="G71" s="119">
        <f>'[1]2. melléklet'!G69+'[1]3. melléklet'!G69</f>
        <v>0</v>
      </c>
      <c r="H71" s="14"/>
      <c r="I71" s="86"/>
      <c r="J71" s="118">
        <f>'[1]2. melléklet'!J69+'[1]3. melléklet'!J69</f>
        <v>0</v>
      </c>
      <c r="K71" s="119">
        <f>'[1]2. melléklet'!K69+'[1]3. melléklet'!K69</f>
        <v>0</v>
      </c>
      <c r="L71" s="14"/>
      <c r="M71" s="86"/>
      <c r="N71" s="118">
        <f>'[1]2. melléklet'!N69+'[1]3. melléklet'!N69</f>
        <v>0</v>
      </c>
      <c r="O71" s="120"/>
      <c r="P71" s="120"/>
      <c r="Q71" s="120"/>
      <c r="R71" s="57"/>
    </row>
    <row r="72" spans="1:18" ht="15">
      <c r="A72" s="37" t="s">
        <v>139</v>
      </c>
      <c r="B72" s="16" t="s">
        <v>140</v>
      </c>
      <c r="C72" s="117">
        <f>'[1]2. melléklet'!C70+'[1]3. melléklet'!C70</f>
        <v>0</v>
      </c>
      <c r="D72" s="14">
        <v>150</v>
      </c>
      <c r="E72" s="86"/>
      <c r="F72" s="118">
        <f>'[1]2. melléklet'!F70+'[1]3. melléklet'!F70</f>
        <v>150</v>
      </c>
      <c r="G72" s="119">
        <f>'[1]2. melléklet'!G70+'[1]3. melléklet'!G70</f>
        <v>0</v>
      </c>
      <c r="H72" s="14">
        <v>150</v>
      </c>
      <c r="I72" s="86"/>
      <c r="J72" s="118">
        <f>'[1]2. melléklet'!J70+'[1]3. melléklet'!J70</f>
        <v>150</v>
      </c>
      <c r="K72" s="119">
        <f>'[1]2. melléklet'!K70+'[1]3. melléklet'!K70</f>
        <v>0</v>
      </c>
      <c r="L72" s="14">
        <v>150</v>
      </c>
      <c r="M72" s="86"/>
      <c r="N72" s="118">
        <f>'[1]2. melléklet'!N70+'[1]3. melléklet'!N70</f>
        <v>150</v>
      </c>
      <c r="O72" s="120"/>
      <c r="P72" s="120"/>
      <c r="Q72" s="120"/>
      <c r="R72" s="57"/>
    </row>
    <row r="73" spans="1:18" ht="15">
      <c r="A73" s="38" t="s">
        <v>141</v>
      </c>
      <c r="B73" s="16" t="s">
        <v>142</v>
      </c>
      <c r="C73" s="117">
        <f>'[1]2. melléklet'!C71+'[1]3. melléklet'!C71</f>
        <v>95</v>
      </c>
      <c r="D73" s="14"/>
      <c r="E73" s="86"/>
      <c r="F73" s="118">
        <f>C73</f>
        <v>95</v>
      </c>
      <c r="G73" s="119">
        <f>'[1]2. melléklet'!G71+'[1]3. melléklet'!G71</f>
        <v>0</v>
      </c>
      <c r="H73" s="14"/>
      <c r="I73" s="86"/>
      <c r="J73" s="118">
        <f>G73</f>
        <v>0</v>
      </c>
      <c r="K73" s="119">
        <f>'[1]2. melléklet'!K71+'[1]3. melléklet'!K71</f>
        <v>0</v>
      </c>
      <c r="L73" s="14"/>
      <c r="M73" s="86"/>
      <c r="N73" s="118">
        <f>K73</f>
        <v>0</v>
      </c>
      <c r="O73" s="120"/>
      <c r="P73" s="120"/>
      <c r="Q73" s="120"/>
      <c r="R73" s="57"/>
    </row>
    <row r="74" spans="1:18" ht="15">
      <c r="A74" s="38" t="s">
        <v>143</v>
      </c>
      <c r="B74" s="16" t="s">
        <v>142</v>
      </c>
      <c r="C74" s="117">
        <f>'[1]2. melléklet'!C72+'[1]3. melléklet'!C72</f>
        <v>0</v>
      </c>
      <c r="D74" s="14"/>
      <c r="E74" s="86"/>
      <c r="F74" s="118">
        <f>'[1]2. melléklet'!F72+'[1]3. melléklet'!F72</f>
        <v>0</v>
      </c>
      <c r="G74" s="119">
        <f>'[1]2. melléklet'!G72+'[1]3. melléklet'!G72</f>
        <v>0</v>
      </c>
      <c r="H74" s="14"/>
      <c r="I74" s="86"/>
      <c r="J74" s="118">
        <f>'[1]2. melléklet'!J72+'[1]3. melléklet'!J72</f>
        <v>0</v>
      </c>
      <c r="K74" s="119">
        <f>'[1]2. melléklet'!K72+'[1]3. melléklet'!K72</f>
        <v>0</v>
      </c>
      <c r="L74" s="14"/>
      <c r="M74" s="86"/>
      <c r="N74" s="118">
        <f>'[1]2. melléklet'!N72+'[1]3. melléklet'!N72</f>
        <v>0</v>
      </c>
      <c r="O74" s="120"/>
      <c r="P74" s="120"/>
      <c r="Q74" s="120"/>
      <c r="R74" s="57"/>
    </row>
    <row r="75" spans="1:18" ht="15">
      <c r="A75" s="36" t="s">
        <v>144</v>
      </c>
      <c r="B75" s="24" t="s">
        <v>145</v>
      </c>
      <c r="C75" s="121">
        <f>'[1]2. melléklet'!C73+'[1]3. melléklet'!C73</f>
        <v>3195</v>
      </c>
      <c r="D75" s="26">
        <f>D72</f>
        <v>150</v>
      </c>
      <c r="E75" s="4"/>
      <c r="F75" s="122">
        <f>'[1]2. melléklet'!F73+'[1]3. melléklet'!F73</f>
        <v>3345</v>
      </c>
      <c r="G75" s="123">
        <f>'[1]2. melléklet'!G73+'[1]3. melléklet'!G73</f>
        <v>3100</v>
      </c>
      <c r="H75" s="26">
        <f>H72</f>
        <v>150</v>
      </c>
      <c r="I75" s="4"/>
      <c r="J75" s="122">
        <f>'[1]2. melléklet'!J73+'[1]3. melléklet'!J73</f>
        <v>3250</v>
      </c>
      <c r="K75" s="123">
        <f>'[1]2. melléklet'!K73+'[1]3. melléklet'!K73</f>
        <v>2925</v>
      </c>
      <c r="L75" s="26">
        <f>L72</f>
        <v>150</v>
      </c>
      <c r="M75" s="4"/>
      <c r="N75" s="122">
        <f>'[1]2. melléklet'!N73+'[1]3. melléklet'!N73</f>
        <v>3075</v>
      </c>
      <c r="O75" s="124"/>
      <c r="P75" s="124"/>
      <c r="Q75" s="124"/>
      <c r="R75" s="57"/>
    </row>
    <row r="76" spans="1:18" ht="15.75">
      <c r="A76" s="39" t="s">
        <v>146</v>
      </c>
      <c r="B76" s="40"/>
      <c r="C76" s="125">
        <f>'[1]2. melléklet'!C74+'[1]3. melléklet'!C74</f>
        <v>52984.56</v>
      </c>
      <c r="D76" s="42">
        <f>D75</f>
        <v>150</v>
      </c>
      <c r="E76" s="126"/>
      <c r="F76" s="127">
        <f>'[1]2. melléklet'!F74+'[1]3. melléklet'!F74</f>
        <v>53134.56</v>
      </c>
      <c r="G76" s="128">
        <f>'[1]2. melléklet'!G74+'[1]3. melléklet'!G74</f>
        <v>65088.56</v>
      </c>
      <c r="H76" s="42">
        <f>H75</f>
        <v>150</v>
      </c>
      <c r="I76" s="126"/>
      <c r="J76" s="127">
        <f>'[1]2. melléklet'!J74+'[1]3. melléklet'!J74</f>
        <v>65238.56</v>
      </c>
      <c r="K76" s="128">
        <f>'[1]2. melléklet'!K74+'[1]3. melléklet'!K74</f>
        <v>66741</v>
      </c>
      <c r="L76" s="42">
        <f>L75</f>
        <v>150</v>
      </c>
      <c r="M76" s="126"/>
      <c r="N76" s="127">
        <f>'[1]2. melléklet'!N74+'[1]3. melléklet'!N74</f>
        <v>66891</v>
      </c>
      <c r="O76" s="124"/>
      <c r="P76" s="120"/>
      <c r="Q76" s="120"/>
      <c r="R76" s="57"/>
    </row>
    <row r="77" spans="1:18" ht="15">
      <c r="A77" s="44" t="s">
        <v>147</v>
      </c>
      <c r="B77" s="16" t="s">
        <v>148</v>
      </c>
      <c r="C77" s="117">
        <f>'[1]2. melléklet'!C75+'[1]3. melléklet'!C75</f>
        <v>0</v>
      </c>
      <c r="D77" s="14"/>
      <c r="E77" s="86"/>
      <c r="F77" s="118">
        <f>'[1]2. melléklet'!F75+'[1]3. melléklet'!F75</f>
        <v>0</v>
      </c>
      <c r="G77" s="119">
        <f>'[1]2. melléklet'!G75+'[1]3. melléklet'!G75</f>
        <v>0</v>
      </c>
      <c r="H77" s="14"/>
      <c r="I77" s="86"/>
      <c r="J77" s="118">
        <f>'[1]2. melléklet'!J75+'[1]3. melléklet'!J75</f>
        <v>0</v>
      </c>
      <c r="K77" s="119">
        <f>'[1]2. melléklet'!K75+'[1]3. melléklet'!K75</f>
        <v>0</v>
      </c>
      <c r="L77" s="14"/>
      <c r="M77" s="86"/>
      <c r="N77" s="118">
        <f>'[1]2. melléklet'!N75+'[1]3. melléklet'!N75</f>
        <v>0</v>
      </c>
      <c r="O77" s="120"/>
      <c r="P77" s="120"/>
      <c r="Q77" s="120"/>
      <c r="R77" s="57"/>
    </row>
    <row r="78" spans="1:18" ht="15">
      <c r="A78" s="44" t="s">
        <v>149</v>
      </c>
      <c r="B78" s="16" t="s">
        <v>150</v>
      </c>
      <c r="C78" s="117">
        <f>'[1]2. melléklet'!C76+'[1]3. melléklet'!C76</f>
        <v>0</v>
      </c>
      <c r="D78" s="14"/>
      <c r="E78" s="86"/>
      <c r="F78" s="118">
        <f>'[1]2. melléklet'!F76+'[1]3. melléklet'!F76</f>
        <v>0</v>
      </c>
      <c r="G78" s="119">
        <f>'[1]2. melléklet'!G76+'[1]3. melléklet'!G76</f>
        <v>0</v>
      </c>
      <c r="H78" s="14"/>
      <c r="I78" s="86"/>
      <c r="J78" s="118">
        <f>'[1]2. melléklet'!J76+'[1]3. melléklet'!J76</f>
        <v>0</v>
      </c>
      <c r="K78" s="119">
        <f>'[1]2. melléklet'!K76+'[1]3. melléklet'!K76</f>
        <v>718</v>
      </c>
      <c r="L78" s="14"/>
      <c r="M78" s="86"/>
      <c r="N78" s="118">
        <f>'[1]2. melléklet'!N76+'[1]3. melléklet'!N76</f>
        <v>718</v>
      </c>
      <c r="O78" s="120"/>
      <c r="P78" s="120"/>
      <c r="Q78" s="120"/>
      <c r="R78" s="57"/>
    </row>
    <row r="79" spans="1:18" ht="15">
      <c r="A79" s="44" t="s">
        <v>151</v>
      </c>
      <c r="B79" s="16" t="s">
        <v>152</v>
      </c>
      <c r="C79" s="117">
        <f>'[1]2. melléklet'!C77+'[1]3. melléklet'!C77</f>
        <v>0</v>
      </c>
      <c r="D79" s="14"/>
      <c r="E79" s="86"/>
      <c r="F79" s="118">
        <f>'[1]2. melléklet'!F77+'[1]3. melléklet'!F77</f>
        <v>0</v>
      </c>
      <c r="G79" s="119">
        <f>'[1]2. melléklet'!G77+'[1]3. melléklet'!G77</f>
        <v>0</v>
      </c>
      <c r="H79" s="14"/>
      <c r="I79" s="86"/>
      <c r="J79" s="118">
        <f>'[1]2. melléklet'!J77+'[1]3. melléklet'!J77</f>
        <v>0</v>
      </c>
      <c r="K79" s="119">
        <f>'[1]2. melléklet'!K77+'[1]3. melléklet'!K77</f>
        <v>0</v>
      </c>
      <c r="L79" s="14"/>
      <c r="M79" s="86"/>
      <c r="N79" s="118">
        <f>'[1]2. melléklet'!N77+'[1]3. melléklet'!N77</f>
        <v>0</v>
      </c>
      <c r="O79" s="120"/>
      <c r="P79" s="120"/>
      <c r="Q79" s="120"/>
      <c r="R79" s="57"/>
    </row>
    <row r="80" spans="1:18" ht="15">
      <c r="A80" s="44" t="s">
        <v>153</v>
      </c>
      <c r="B80" s="16" t="s">
        <v>154</v>
      </c>
      <c r="C80" s="117">
        <f>'[1]2. melléklet'!C78+'[1]3. melléklet'!C78</f>
        <v>472</v>
      </c>
      <c r="D80" s="14"/>
      <c r="E80" s="86"/>
      <c r="F80" s="118">
        <f>'[1]2. melléklet'!F78+'[1]3. melléklet'!F78</f>
        <v>472</v>
      </c>
      <c r="G80" s="119">
        <f>'[1]2. melléklet'!G78+'[1]3. melléklet'!G78</f>
        <v>472</v>
      </c>
      <c r="H80" s="14"/>
      <c r="I80" s="86"/>
      <c r="J80" s="118">
        <f>'[1]2. melléklet'!J78+'[1]3. melléklet'!J78</f>
        <v>472</v>
      </c>
      <c r="K80" s="119">
        <f>'[1]2. melléklet'!K78+'[1]3. melléklet'!K78</f>
        <v>681</v>
      </c>
      <c r="L80" s="14"/>
      <c r="M80" s="86"/>
      <c r="N80" s="118">
        <f>'[1]2. melléklet'!N78+'[1]3. melléklet'!N78</f>
        <v>681</v>
      </c>
      <c r="O80" s="120"/>
      <c r="P80" s="120"/>
      <c r="Q80" s="120"/>
      <c r="R80" s="57"/>
    </row>
    <row r="81" spans="1:18" ht="15">
      <c r="A81" s="21" t="s">
        <v>155</v>
      </c>
      <c r="B81" s="16" t="s">
        <v>156</v>
      </c>
      <c r="C81" s="117">
        <f>'[1]2. melléklet'!C79+'[1]3. melléklet'!C79</f>
        <v>0</v>
      </c>
      <c r="D81" s="14"/>
      <c r="E81" s="86"/>
      <c r="F81" s="118">
        <f>'[1]2. melléklet'!F79+'[1]3. melléklet'!F79</f>
        <v>0</v>
      </c>
      <c r="G81" s="119">
        <f>'[1]2. melléklet'!G79+'[1]3. melléklet'!G79</f>
        <v>0</v>
      </c>
      <c r="H81" s="14"/>
      <c r="I81" s="86"/>
      <c r="J81" s="118">
        <f>'[1]2. melléklet'!J79+'[1]3. melléklet'!J79</f>
        <v>0</v>
      </c>
      <c r="K81" s="119">
        <f>'[1]2. melléklet'!K79+'[1]3. melléklet'!K79</f>
        <v>0</v>
      </c>
      <c r="L81" s="14"/>
      <c r="M81" s="86"/>
      <c r="N81" s="118">
        <f>'[1]2. melléklet'!N79+'[1]3. melléklet'!N79</f>
        <v>0</v>
      </c>
      <c r="O81" s="120"/>
      <c r="P81" s="120"/>
      <c r="Q81" s="120"/>
      <c r="R81" s="57"/>
    </row>
    <row r="82" spans="1:18" ht="15">
      <c r="A82" s="21" t="s">
        <v>157</v>
      </c>
      <c r="B82" s="16" t="s">
        <v>158</v>
      </c>
      <c r="C82" s="117">
        <f>'[1]2. melléklet'!C80+'[1]3. melléklet'!C80</f>
        <v>0</v>
      </c>
      <c r="D82" s="14"/>
      <c r="E82" s="86"/>
      <c r="F82" s="118">
        <f>'[1]2. melléklet'!F80+'[1]3. melléklet'!F80</f>
        <v>0</v>
      </c>
      <c r="G82" s="119">
        <f>'[1]2. melléklet'!G80+'[1]3. melléklet'!G80</f>
        <v>0</v>
      </c>
      <c r="H82" s="14"/>
      <c r="I82" s="86"/>
      <c r="J82" s="118">
        <f>'[1]2. melléklet'!J80+'[1]3. melléklet'!J80</f>
        <v>0</v>
      </c>
      <c r="K82" s="119">
        <f>'[1]2. melléklet'!K80+'[1]3. melléklet'!K80</f>
        <v>0</v>
      </c>
      <c r="L82" s="14"/>
      <c r="M82" s="86"/>
      <c r="N82" s="118">
        <f>'[1]2. melléklet'!N80+'[1]3. melléklet'!N80</f>
        <v>0</v>
      </c>
      <c r="O82" s="120"/>
      <c r="P82" s="120"/>
      <c r="Q82" s="120"/>
      <c r="R82" s="57"/>
    </row>
    <row r="83" spans="1:18" ht="15">
      <c r="A83" s="21" t="s">
        <v>159</v>
      </c>
      <c r="B83" s="16" t="s">
        <v>160</v>
      </c>
      <c r="C83" s="117">
        <f>'[1]2. melléklet'!C81+'[1]3. melléklet'!C81</f>
        <v>128</v>
      </c>
      <c r="D83" s="14"/>
      <c r="E83" s="86"/>
      <c r="F83" s="118">
        <f>'[1]2. melléklet'!F81+'[1]3. melléklet'!F81</f>
        <v>128</v>
      </c>
      <c r="G83" s="119">
        <f>'[1]2. melléklet'!G81+'[1]3. melléklet'!G81</f>
        <v>128</v>
      </c>
      <c r="H83" s="14"/>
      <c r="I83" s="86"/>
      <c r="J83" s="118">
        <f>'[1]2. melléklet'!J81+'[1]3. melléklet'!J81</f>
        <v>128</v>
      </c>
      <c r="K83" s="119">
        <f>'[1]2. melléklet'!K81+'[1]3. melléklet'!K81</f>
        <v>138</v>
      </c>
      <c r="L83" s="14"/>
      <c r="M83" s="86"/>
      <c r="N83" s="118">
        <f>'[1]2. melléklet'!N81+'[1]3. melléklet'!N81</f>
        <v>138</v>
      </c>
      <c r="O83" s="120"/>
      <c r="P83" s="120"/>
      <c r="Q83" s="120"/>
      <c r="R83" s="57"/>
    </row>
    <row r="84" spans="1:18" ht="15">
      <c r="A84" s="45" t="s">
        <v>161</v>
      </c>
      <c r="B84" s="24" t="s">
        <v>162</v>
      </c>
      <c r="C84" s="121">
        <f>'[1]2. melléklet'!C82+'[1]3. melléklet'!C82</f>
        <v>600</v>
      </c>
      <c r="D84" s="26"/>
      <c r="E84" s="4"/>
      <c r="F84" s="122">
        <f>'[1]2. melléklet'!F82+'[1]3. melléklet'!F82</f>
        <v>600</v>
      </c>
      <c r="G84" s="123">
        <f>'[1]2. melléklet'!G82+'[1]3. melléklet'!G82</f>
        <v>600</v>
      </c>
      <c r="H84" s="26"/>
      <c r="I84" s="4"/>
      <c r="J84" s="122">
        <f>'[1]2. melléklet'!J82+'[1]3. melléklet'!J82</f>
        <v>600</v>
      </c>
      <c r="K84" s="123">
        <f>'[1]2. melléklet'!K82+'[1]3. melléklet'!K82</f>
        <v>1537</v>
      </c>
      <c r="L84" s="26"/>
      <c r="M84" s="4"/>
      <c r="N84" s="122">
        <f>'[1]2. melléklet'!N82+'[1]3. melléklet'!N82</f>
        <v>1537</v>
      </c>
      <c r="O84" s="124"/>
      <c r="P84" s="120"/>
      <c r="Q84" s="120"/>
      <c r="R84" s="57"/>
    </row>
    <row r="85" spans="1:18" ht="15">
      <c r="A85" s="34" t="s">
        <v>163</v>
      </c>
      <c r="B85" s="16" t="s">
        <v>164</v>
      </c>
      <c r="C85" s="117">
        <f>'[1]2. melléklet'!C83+'[1]3. melléklet'!C83</f>
        <v>1025</v>
      </c>
      <c r="D85" s="14"/>
      <c r="E85" s="86"/>
      <c r="F85" s="118">
        <f>'[1]2. melléklet'!F83+'[1]3. melléklet'!F83</f>
        <v>1025</v>
      </c>
      <c r="G85" s="119">
        <f>'[1]2. melléklet'!G83+'[1]3. melléklet'!G83</f>
        <v>3055</v>
      </c>
      <c r="H85" s="14"/>
      <c r="I85" s="86"/>
      <c r="J85" s="118">
        <f>'[1]2. melléklet'!J83+'[1]3. melléklet'!J83</f>
        <v>3055</v>
      </c>
      <c r="K85" s="119">
        <f>'[1]2. melléklet'!K83+'[1]3. melléklet'!K83</f>
        <v>1025</v>
      </c>
      <c r="L85" s="14"/>
      <c r="M85" s="86"/>
      <c r="N85" s="118">
        <f>'[1]2. melléklet'!N83+'[1]3. melléklet'!N83</f>
        <v>1025</v>
      </c>
      <c r="O85" s="120"/>
      <c r="P85" s="120"/>
      <c r="Q85" s="120"/>
      <c r="R85" s="57"/>
    </row>
    <row r="86" spans="1:18" ht="15">
      <c r="A86" s="34" t="s">
        <v>165</v>
      </c>
      <c r="B86" s="16" t="s">
        <v>166</v>
      </c>
      <c r="C86" s="117">
        <f>'[1]2. melléklet'!C84+'[1]3. melléklet'!C84</f>
        <v>0</v>
      </c>
      <c r="D86" s="14"/>
      <c r="E86" s="86"/>
      <c r="F86" s="118">
        <f>'[1]2. melléklet'!F84+'[1]3. melléklet'!F84</f>
        <v>0</v>
      </c>
      <c r="G86" s="119">
        <f>'[1]2. melléklet'!G84+'[1]3. melléklet'!G84</f>
        <v>0</v>
      </c>
      <c r="H86" s="14"/>
      <c r="I86" s="86"/>
      <c r="J86" s="118">
        <f>'[1]2. melléklet'!J84+'[1]3. melléklet'!J84</f>
        <v>0</v>
      </c>
      <c r="K86" s="119">
        <f>'[1]2. melléklet'!K84+'[1]3. melléklet'!K84</f>
        <v>0</v>
      </c>
      <c r="L86" s="14"/>
      <c r="M86" s="86"/>
      <c r="N86" s="118">
        <f>'[1]2. melléklet'!N84+'[1]3. melléklet'!N84</f>
        <v>0</v>
      </c>
      <c r="O86" s="120"/>
      <c r="P86" s="120"/>
      <c r="Q86" s="120"/>
      <c r="R86" s="57"/>
    </row>
    <row r="87" spans="1:18" ht="15">
      <c r="A87" s="34" t="s">
        <v>167</v>
      </c>
      <c r="B87" s="16" t="s">
        <v>168</v>
      </c>
      <c r="C87" s="117">
        <f>'[1]2. melléklet'!C85+'[1]3. melléklet'!C85</f>
        <v>0</v>
      </c>
      <c r="D87" s="14"/>
      <c r="E87" s="86"/>
      <c r="F87" s="118">
        <f>'[1]2. melléklet'!F85+'[1]3. melléklet'!F85</f>
        <v>0</v>
      </c>
      <c r="G87" s="119">
        <f>'[1]2. melléklet'!G85+'[1]3. melléklet'!G85</f>
        <v>0</v>
      </c>
      <c r="H87" s="14"/>
      <c r="I87" s="86"/>
      <c r="J87" s="118">
        <f>'[1]2. melléklet'!J85+'[1]3. melléklet'!J85</f>
        <v>0</v>
      </c>
      <c r="K87" s="119">
        <f>'[1]2. melléklet'!K85+'[1]3. melléklet'!K85</f>
        <v>0</v>
      </c>
      <c r="L87" s="14"/>
      <c r="M87" s="86"/>
      <c r="N87" s="118">
        <f>'[1]2. melléklet'!N85+'[1]3. melléklet'!N85</f>
        <v>0</v>
      </c>
      <c r="O87" s="120"/>
      <c r="P87" s="120"/>
      <c r="Q87" s="120"/>
      <c r="R87" s="57"/>
    </row>
    <row r="88" spans="1:18" ht="15">
      <c r="A88" s="34" t="s">
        <v>169</v>
      </c>
      <c r="B88" s="16" t="s">
        <v>170</v>
      </c>
      <c r="C88" s="117">
        <f>'[1]2. melléklet'!C86+'[1]3. melléklet'!C86</f>
        <v>275</v>
      </c>
      <c r="D88" s="14"/>
      <c r="E88" s="86"/>
      <c r="F88" s="118">
        <f>'[1]2. melléklet'!F86+'[1]3. melléklet'!F86</f>
        <v>275</v>
      </c>
      <c r="G88" s="119">
        <f>'[1]2. melléklet'!G86+'[1]3. melléklet'!G86</f>
        <v>275</v>
      </c>
      <c r="H88" s="14"/>
      <c r="I88" s="86"/>
      <c r="J88" s="118">
        <f>'[1]2. melléklet'!J86+'[1]3. melléklet'!J86</f>
        <v>275</v>
      </c>
      <c r="K88" s="119">
        <f>'[1]2. melléklet'!K86+'[1]3. melléklet'!K86</f>
        <v>275</v>
      </c>
      <c r="L88" s="14"/>
      <c r="M88" s="86"/>
      <c r="N88" s="118">
        <f>'[1]2. melléklet'!N86+'[1]3. melléklet'!N86</f>
        <v>275</v>
      </c>
      <c r="O88" s="120"/>
      <c r="P88" s="120"/>
      <c r="Q88" s="120"/>
      <c r="R88" s="57"/>
    </row>
    <row r="89" spans="1:18" ht="15">
      <c r="A89" s="36" t="s">
        <v>171</v>
      </c>
      <c r="B89" s="24" t="s">
        <v>172</v>
      </c>
      <c r="C89" s="121">
        <f>'[1]2. melléklet'!C87+'[1]3. melléklet'!C87</f>
        <v>1300</v>
      </c>
      <c r="D89" s="26"/>
      <c r="E89" s="4"/>
      <c r="F89" s="122">
        <f>'[1]2. melléklet'!F87+'[1]3. melléklet'!F87</f>
        <v>1300</v>
      </c>
      <c r="G89" s="123">
        <f>'[1]2. melléklet'!G87+'[1]3. melléklet'!G87</f>
        <v>3330</v>
      </c>
      <c r="H89" s="26"/>
      <c r="I89" s="4"/>
      <c r="J89" s="122">
        <f>'[1]2. melléklet'!J87+'[1]3. melléklet'!J87</f>
        <v>3330</v>
      </c>
      <c r="K89" s="123">
        <f>'[1]2. melléklet'!K87+'[1]3. melléklet'!K87</f>
        <v>1300</v>
      </c>
      <c r="L89" s="26"/>
      <c r="M89" s="4"/>
      <c r="N89" s="122">
        <f>'[1]2. melléklet'!N87+'[1]3. melléklet'!N87</f>
        <v>1300</v>
      </c>
      <c r="O89" s="124"/>
      <c r="P89" s="120"/>
      <c r="Q89" s="120"/>
      <c r="R89" s="57"/>
    </row>
    <row r="90" spans="1:18" ht="15">
      <c r="A90" s="34" t="s">
        <v>173</v>
      </c>
      <c r="B90" s="16" t="s">
        <v>174</v>
      </c>
      <c r="C90" s="117">
        <f>'[1]2. melléklet'!C88+'[1]3. melléklet'!C88</f>
        <v>0</v>
      </c>
      <c r="D90" s="14"/>
      <c r="E90" s="86"/>
      <c r="F90" s="118">
        <f>'[1]2. melléklet'!F88+'[1]3. melléklet'!F88</f>
        <v>0</v>
      </c>
      <c r="G90" s="119">
        <f>'[1]2. melléklet'!G88+'[1]3. melléklet'!G88</f>
        <v>0</v>
      </c>
      <c r="H90" s="14"/>
      <c r="I90" s="86"/>
      <c r="J90" s="118">
        <f>'[1]2. melléklet'!J88+'[1]3. melléklet'!J88</f>
        <v>0</v>
      </c>
      <c r="K90" s="119">
        <f>'[1]2. melléklet'!K88+'[1]3. melléklet'!K88</f>
        <v>0</v>
      </c>
      <c r="L90" s="14"/>
      <c r="M90" s="86"/>
      <c r="N90" s="118">
        <f>'[1]2. melléklet'!N88+'[1]3. melléklet'!N88</f>
        <v>0</v>
      </c>
      <c r="O90" s="120"/>
      <c r="P90" s="120"/>
      <c r="Q90" s="120"/>
      <c r="R90" s="57"/>
    </row>
    <row r="91" spans="1:18" ht="15">
      <c r="A91" s="34" t="s">
        <v>175</v>
      </c>
      <c r="B91" s="16" t="s">
        <v>176</v>
      </c>
      <c r="C91" s="117">
        <f>'[1]2. melléklet'!C89+'[1]3. melléklet'!C89</f>
        <v>0</v>
      </c>
      <c r="D91" s="14"/>
      <c r="E91" s="86"/>
      <c r="F91" s="118">
        <f>'[1]2. melléklet'!F89+'[1]3. melléklet'!F89</f>
        <v>0</v>
      </c>
      <c r="G91" s="119">
        <f>'[1]2. melléklet'!G89+'[1]3. melléklet'!G89</f>
        <v>0</v>
      </c>
      <c r="H91" s="14"/>
      <c r="I91" s="86"/>
      <c r="J91" s="118">
        <f>'[1]2. melléklet'!J89+'[1]3. melléklet'!J89</f>
        <v>0</v>
      </c>
      <c r="K91" s="119">
        <f>'[1]2. melléklet'!K89+'[1]3. melléklet'!K89</f>
        <v>0</v>
      </c>
      <c r="L91" s="14"/>
      <c r="M91" s="86"/>
      <c r="N91" s="118">
        <f>'[1]2. melléklet'!N89+'[1]3. melléklet'!N89</f>
        <v>0</v>
      </c>
      <c r="O91" s="120"/>
      <c r="P91" s="120"/>
      <c r="Q91" s="120"/>
      <c r="R91" s="57"/>
    </row>
    <row r="92" spans="1:18" ht="15">
      <c r="A92" s="34" t="s">
        <v>177</v>
      </c>
      <c r="B92" s="16" t="s">
        <v>178</v>
      </c>
      <c r="C92" s="117">
        <f>'[1]2. melléklet'!C90+'[1]3. melléklet'!C90</f>
        <v>0</v>
      </c>
      <c r="D92" s="14"/>
      <c r="E92" s="86"/>
      <c r="F92" s="118">
        <f>'[1]2. melléklet'!F90+'[1]3. melléklet'!F90</f>
        <v>0</v>
      </c>
      <c r="G92" s="119">
        <f>'[1]2. melléklet'!G90+'[1]3. melléklet'!G90</f>
        <v>0</v>
      </c>
      <c r="H92" s="14"/>
      <c r="I92" s="86"/>
      <c r="J92" s="118">
        <f>'[1]2. melléklet'!J90+'[1]3. melléklet'!J90</f>
        <v>0</v>
      </c>
      <c r="K92" s="119">
        <f>'[1]2. melléklet'!K90+'[1]3. melléklet'!K90</f>
        <v>0</v>
      </c>
      <c r="L92" s="14"/>
      <c r="M92" s="86"/>
      <c r="N92" s="118">
        <f>'[1]2. melléklet'!N90+'[1]3. melléklet'!N90</f>
        <v>0</v>
      </c>
      <c r="O92" s="120"/>
      <c r="P92" s="120"/>
      <c r="Q92" s="120"/>
      <c r="R92" s="57"/>
    </row>
    <row r="93" spans="1:18" ht="15">
      <c r="A93" s="34" t="s">
        <v>179</v>
      </c>
      <c r="B93" s="16" t="s">
        <v>180</v>
      </c>
      <c r="C93" s="117">
        <f>'[1]2. melléklet'!C91+'[1]3. melléklet'!C91</f>
        <v>0</v>
      </c>
      <c r="D93" s="14"/>
      <c r="E93" s="86"/>
      <c r="F93" s="118">
        <f>'[1]2. melléklet'!F91+'[1]3. melléklet'!F91</f>
        <v>0</v>
      </c>
      <c r="G93" s="119">
        <f>'[1]2. melléklet'!G91+'[1]3. melléklet'!G91</f>
        <v>0</v>
      </c>
      <c r="H93" s="14"/>
      <c r="I93" s="86"/>
      <c r="J93" s="118">
        <f>'[1]2. melléklet'!J91+'[1]3. melléklet'!J91</f>
        <v>0</v>
      </c>
      <c r="K93" s="119">
        <f>'[1]2. melléklet'!K91+'[1]3. melléklet'!K91</f>
        <v>0</v>
      </c>
      <c r="L93" s="14"/>
      <c r="M93" s="86"/>
      <c r="N93" s="118">
        <f>'[1]2. melléklet'!N91+'[1]3. melléklet'!N91</f>
        <v>0</v>
      </c>
      <c r="O93" s="120"/>
      <c r="P93" s="120"/>
      <c r="Q93" s="120"/>
      <c r="R93" s="57"/>
    </row>
    <row r="94" spans="1:18" ht="15">
      <c r="A94" s="34" t="s">
        <v>181</v>
      </c>
      <c r="B94" s="16" t="s">
        <v>182</v>
      </c>
      <c r="C94" s="117">
        <f>'[1]2. melléklet'!C92+'[1]3. melléklet'!C92</f>
        <v>0</v>
      </c>
      <c r="D94" s="14"/>
      <c r="E94" s="86"/>
      <c r="F94" s="118">
        <f>'[1]2. melléklet'!F92+'[1]3. melléklet'!F92</f>
        <v>0</v>
      </c>
      <c r="G94" s="119">
        <f>'[1]2. melléklet'!G92+'[1]3. melléklet'!G92</f>
        <v>0</v>
      </c>
      <c r="H94" s="14"/>
      <c r="I94" s="86"/>
      <c r="J94" s="118">
        <f>'[1]2. melléklet'!J92+'[1]3. melléklet'!J92</f>
        <v>0</v>
      </c>
      <c r="K94" s="119">
        <f>'[1]2. melléklet'!K92+'[1]3. melléklet'!K92</f>
        <v>0</v>
      </c>
      <c r="L94" s="14"/>
      <c r="M94" s="86"/>
      <c r="N94" s="118">
        <f>'[1]2. melléklet'!N92+'[1]3. melléklet'!N92</f>
        <v>0</v>
      </c>
      <c r="O94" s="120"/>
      <c r="P94" s="120"/>
      <c r="Q94" s="120"/>
      <c r="R94" s="57"/>
    </row>
    <row r="95" spans="1:18" ht="15">
      <c r="A95" s="34" t="s">
        <v>183</v>
      </c>
      <c r="B95" s="16" t="s">
        <v>184</v>
      </c>
      <c r="C95" s="117">
        <f>'[1]2. melléklet'!C93+'[1]3. melléklet'!C93</f>
        <v>0</v>
      </c>
      <c r="D95" s="14"/>
      <c r="E95" s="86"/>
      <c r="F95" s="118">
        <f>'[1]2. melléklet'!F93+'[1]3. melléklet'!F93</f>
        <v>0</v>
      </c>
      <c r="G95" s="119">
        <f>'[1]2. melléklet'!G93+'[1]3. melléklet'!G93</f>
        <v>0</v>
      </c>
      <c r="H95" s="14"/>
      <c r="I95" s="86"/>
      <c r="J95" s="118">
        <f>'[1]2. melléklet'!J93+'[1]3. melléklet'!J93</f>
        <v>0</v>
      </c>
      <c r="K95" s="119">
        <f>'[1]2. melléklet'!K93+'[1]3. melléklet'!K93</f>
        <v>0</v>
      </c>
      <c r="L95" s="14"/>
      <c r="M95" s="86"/>
      <c r="N95" s="118">
        <f>'[1]2. melléklet'!N93+'[1]3. melléklet'!N93</f>
        <v>0</v>
      </c>
      <c r="O95" s="120"/>
      <c r="P95" s="120"/>
      <c r="Q95" s="120"/>
      <c r="R95" s="57"/>
    </row>
    <row r="96" spans="1:18" ht="15">
      <c r="A96" s="34" t="s">
        <v>185</v>
      </c>
      <c r="B96" s="16" t="s">
        <v>186</v>
      </c>
      <c r="C96" s="117">
        <f>'[1]2. melléklet'!C94+'[1]3. melléklet'!C94</f>
        <v>0</v>
      </c>
      <c r="D96" s="14"/>
      <c r="E96" s="86"/>
      <c r="F96" s="118">
        <f>'[1]2. melléklet'!F94+'[1]3. melléklet'!F94</f>
        <v>0</v>
      </c>
      <c r="G96" s="119">
        <f>'[1]2. melléklet'!G94+'[1]3. melléklet'!G94</f>
        <v>0</v>
      </c>
      <c r="H96" s="14"/>
      <c r="I96" s="86"/>
      <c r="J96" s="118">
        <f>'[1]2. melléklet'!J94+'[1]3. melléklet'!J94</f>
        <v>0</v>
      </c>
      <c r="K96" s="119">
        <f>'[1]2. melléklet'!K94+'[1]3. melléklet'!K94</f>
        <v>0</v>
      </c>
      <c r="L96" s="14"/>
      <c r="M96" s="86"/>
      <c r="N96" s="118">
        <f>'[1]2. melléklet'!N94+'[1]3. melléklet'!N94</f>
        <v>0</v>
      </c>
      <c r="O96" s="120"/>
      <c r="P96" s="120"/>
      <c r="Q96" s="120"/>
      <c r="R96" s="57"/>
    </row>
    <row r="97" spans="1:18" ht="15">
      <c r="A97" s="34" t="s">
        <v>187</v>
      </c>
      <c r="B97" s="16" t="s">
        <v>188</v>
      </c>
      <c r="C97" s="117">
        <f>'[1]2. melléklet'!C95+'[1]3. melléklet'!C95</f>
        <v>0</v>
      </c>
      <c r="D97" s="14"/>
      <c r="E97" s="86"/>
      <c r="F97" s="118">
        <f>'[1]2. melléklet'!F95+'[1]3. melléklet'!F95</f>
        <v>0</v>
      </c>
      <c r="G97" s="119">
        <f>'[1]2. melléklet'!G95+'[1]3. melléklet'!G95</f>
        <v>0</v>
      </c>
      <c r="H97" s="14"/>
      <c r="I97" s="86"/>
      <c r="J97" s="118">
        <f>'[1]2. melléklet'!J95+'[1]3. melléklet'!J95</f>
        <v>0</v>
      </c>
      <c r="K97" s="119">
        <f>'[1]2. melléklet'!K95+'[1]3. melléklet'!K95</f>
        <v>0</v>
      </c>
      <c r="L97" s="14"/>
      <c r="M97" s="86"/>
      <c r="N97" s="118">
        <f>'[1]2. melléklet'!N95+'[1]3. melléklet'!N95</f>
        <v>0</v>
      </c>
      <c r="O97" s="120"/>
      <c r="P97" s="120"/>
      <c r="Q97" s="120"/>
      <c r="R97" s="57"/>
    </row>
    <row r="98" spans="1:18" ht="15">
      <c r="A98" s="36" t="s">
        <v>189</v>
      </c>
      <c r="B98" s="24" t="s">
        <v>190</v>
      </c>
      <c r="C98" s="117">
        <f>'[1]2. melléklet'!C96+'[1]3. melléklet'!C96</f>
        <v>0</v>
      </c>
      <c r="D98" s="14"/>
      <c r="E98" s="86"/>
      <c r="F98" s="118">
        <f>'[1]2. melléklet'!F96+'[1]3. melléklet'!F96</f>
        <v>0</v>
      </c>
      <c r="G98" s="119">
        <f>'[1]2. melléklet'!G96+'[1]3. melléklet'!G96</f>
        <v>0</v>
      </c>
      <c r="H98" s="14"/>
      <c r="I98" s="86"/>
      <c r="J98" s="118">
        <f>'[1]2. melléklet'!J96+'[1]3. melléklet'!J96</f>
        <v>0</v>
      </c>
      <c r="K98" s="119">
        <f>'[1]2. melléklet'!K96+'[1]3. melléklet'!K96</f>
        <v>0</v>
      </c>
      <c r="L98" s="14"/>
      <c r="M98" s="86"/>
      <c r="N98" s="118">
        <f>'[1]2. melléklet'!N96+'[1]3. melléklet'!N96</f>
        <v>0</v>
      </c>
      <c r="O98" s="120"/>
      <c r="P98" s="120"/>
      <c r="Q98" s="120"/>
      <c r="R98" s="57"/>
    </row>
    <row r="99" spans="1:18" ht="15.75">
      <c r="A99" s="39" t="s">
        <v>191</v>
      </c>
      <c r="B99" s="40"/>
      <c r="C99" s="125">
        <f>'[1]2. melléklet'!C97+'[1]3. melléklet'!C97</f>
        <v>1900</v>
      </c>
      <c r="D99" s="42"/>
      <c r="E99" s="126"/>
      <c r="F99" s="127">
        <f>'[1]2. melléklet'!F97+'[1]3. melléklet'!F97</f>
        <v>1900</v>
      </c>
      <c r="G99" s="128">
        <f>'[1]2. melléklet'!G97+'[1]3. melléklet'!G97</f>
        <v>3930</v>
      </c>
      <c r="H99" s="42"/>
      <c r="I99" s="126"/>
      <c r="J99" s="127">
        <f>'[1]2. melléklet'!J97+'[1]3. melléklet'!J97</f>
        <v>3930</v>
      </c>
      <c r="K99" s="128">
        <f>'[1]2. melléklet'!K97+'[1]3. melléklet'!K97</f>
        <v>2837</v>
      </c>
      <c r="L99" s="42"/>
      <c r="M99" s="126"/>
      <c r="N99" s="127">
        <f>'[1]2. melléklet'!N97+'[1]3. melléklet'!N97</f>
        <v>2837</v>
      </c>
      <c r="O99" s="124"/>
      <c r="P99" s="120"/>
      <c r="Q99" s="120"/>
      <c r="R99" s="57"/>
    </row>
    <row r="100" spans="1:18" ht="15.75">
      <c r="A100" s="48" t="s">
        <v>192</v>
      </c>
      <c r="B100" s="49" t="s">
        <v>193</v>
      </c>
      <c r="C100" s="129">
        <f>'[1]2. melléklet'!C98+'[1]3. melléklet'!C98</f>
        <v>54884.56</v>
      </c>
      <c r="D100" s="51">
        <f>D76</f>
        <v>150</v>
      </c>
      <c r="E100" s="130"/>
      <c r="F100" s="131">
        <f>'[1]2. melléklet'!F98+'[1]3. melléklet'!F98</f>
        <v>55034.56</v>
      </c>
      <c r="G100" s="132">
        <f>'[1]2. melléklet'!G98+'[1]3. melléklet'!G98</f>
        <v>69018.56</v>
      </c>
      <c r="H100" s="51">
        <f>H76</f>
        <v>150</v>
      </c>
      <c r="I100" s="130"/>
      <c r="J100" s="131">
        <f>'[1]2. melléklet'!J98+'[1]3. melléklet'!J98</f>
        <v>69168.56</v>
      </c>
      <c r="K100" s="132">
        <f>'[1]2. melléklet'!K98+'[1]3. melléklet'!K98</f>
        <v>69578</v>
      </c>
      <c r="L100" s="51">
        <f>L76</f>
        <v>150</v>
      </c>
      <c r="M100" s="130"/>
      <c r="N100" s="131">
        <f>'[1]2. melléklet'!N98+'[1]3. melléklet'!N98</f>
        <v>69728</v>
      </c>
      <c r="O100" s="124"/>
      <c r="P100" s="120"/>
      <c r="Q100" s="120"/>
      <c r="R100" s="57"/>
    </row>
    <row r="101" spans="1:25" ht="15">
      <c r="A101" s="34" t="s">
        <v>194</v>
      </c>
      <c r="B101" s="53" t="s">
        <v>195</v>
      </c>
      <c r="C101" s="117">
        <f>'[1]2. melléklet'!C99+'[1]3. melléklet'!C99</f>
        <v>0</v>
      </c>
      <c r="D101" s="55"/>
      <c r="E101" s="133"/>
      <c r="F101" s="118">
        <f>'[1]2. melléklet'!F99+'[1]3. melléklet'!F99</f>
        <v>0</v>
      </c>
      <c r="G101" s="119">
        <f>'[1]2. melléklet'!G99+'[1]3. melléklet'!G99</f>
        <v>0</v>
      </c>
      <c r="H101" s="55"/>
      <c r="I101" s="133"/>
      <c r="J101" s="118">
        <f>'[1]2. melléklet'!J99+'[1]3. melléklet'!J99</f>
        <v>0</v>
      </c>
      <c r="K101" s="119">
        <f>'[1]2. melléklet'!K99+'[1]3. melléklet'!K99</f>
        <v>0</v>
      </c>
      <c r="L101" s="55"/>
      <c r="M101" s="133"/>
      <c r="N101" s="118">
        <f>'[1]2. melléklet'!N99+'[1]3. melléklet'!N99</f>
        <v>0</v>
      </c>
      <c r="O101" s="134"/>
      <c r="P101" s="135"/>
      <c r="Q101" s="135"/>
      <c r="R101" s="57"/>
      <c r="S101" s="56"/>
      <c r="T101" s="56"/>
      <c r="U101" s="56"/>
      <c r="V101" s="56"/>
      <c r="W101" s="56"/>
      <c r="X101" s="57"/>
      <c r="Y101" s="57"/>
    </row>
    <row r="102" spans="1:25" ht="15">
      <c r="A102" s="34" t="s">
        <v>196</v>
      </c>
      <c r="B102" s="53" t="s">
        <v>197</v>
      </c>
      <c r="C102" s="117">
        <f>'[1]2. melléklet'!C100+'[1]3. melléklet'!C100</f>
        <v>0</v>
      </c>
      <c r="D102" s="55"/>
      <c r="E102" s="133"/>
      <c r="F102" s="118">
        <f>'[1]2. melléklet'!F100+'[1]3. melléklet'!F100</f>
        <v>0</v>
      </c>
      <c r="G102" s="119">
        <f>'[1]2. melléklet'!G100+'[1]3. melléklet'!G100</f>
        <v>0</v>
      </c>
      <c r="H102" s="55"/>
      <c r="I102" s="133"/>
      <c r="J102" s="118">
        <f>'[1]2. melléklet'!J100+'[1]3. melléklet'!J100</f>
        <v>0</v>
      </c>
      <c r="K102" s="119">
        <f>'[1]2. melléklet'!K100+'[1]3. melléklet'!K100</f>
        <v>0</v>
      </c>
      <c r="L102" s="55"/>
      <c r="M102" s="133"/>
      <c r="N102" s="118">
        <f>'[1]2. melléklet'!N100+'[1]3. melléklet'!N100</f>
        <v>0</v>
      </c>
      <c r="O102" s="134"/>
      <c r="P102" s="135"/>
      <c r="Q102" s="135"/>
      <c r="R102" s="57"/>
      <c r="S102" s="56"/>
      <c r="T102" s="56"/>
      <c r="U102" s="56"/>
      <c r="V102" s="56"/>
      <c r="W102" s="56"/>
      <c r="X102" s="57"/>
      <c r="Y102" s="57"/>
    </row>
    <row r="103" spans="1:25" ht="15">
      <c r="A103" s="34" t="s">
        <v>198</v>
      </c>
      <c r="B103" s="53" t="s">
        <v>199</v>
      </c>
      <c r="C103" s="117">
        <f>'[1]2. melléklet'!C101+'[1]3. melléklet'!C101</f>
        <v>0</v>
      </c>
      <c r="D103" s="55"/>
      <c r="E103" s="133"/>
      <c r="F103" s="118">
        <f>'[1]2. melléklet'!F101+'[1]3. melléklet'!F101</f>
        <v>0</v>
      </c>
      <c r="G103" s="119">
        <f>'[1]2. melléklet'!G101+'[1]3. melléklet'!G101</f>
        <v>0</v>
      </c>
      <c r="H103" s="55"/>
      <c r="I103" s="133"/>
      <c r="J103" s="118">
        <f>'[1]2. melléklet'!J101+'[1]3. melléklet'!J101</f>
        <v>0</v>
      </c>
      <c r="K103" s="119">
        <f>'[1]2. melléklet'!K101+'[1]3. melléklet'!K101</f>
        <v>0</v>
      </c>
      <c r="L103" s="55"/>
      <c r="M103" s="133"/>
      <c r="N103" s="118">
        <f>'[1]2. melléklet'!N101+'[1]3. melléklet'!N101</f>
        <v>0</v>
      </c>
      <c r="O103" s="134"/>
      <c r="P103" s="135"/>
      <c r="Q103" s="135"/>
      <c r="R103" s="57"/>
      <c r="S103" s="56"/>
      <c r="T103" s="56"/>
      <c r="U103" s="56"/>
      <c r="V103" s="56"/>
      <c r="W103" s="56"/>
      <c r="X103" s="57"/>
      <c r="Y103" s="57"/>
    </row>
    <row r="104" spans="1:25" ht="15">
      <c r="A104" s="58" t="s">
        <v>200</v>
      </c>
      <c r="B104" s="59" t="s">
        <v>201</v>
      </c>
      <c r="C104" s="117">
        <f>'[1]2. melléklet'!C102+'[1]3. melléklet'!C102</f>
        <v>0</v>
      </c>
      <c r="D104" s="60"/>
      <c r="E104" s="36"/>
      <c r="F104" s="118">
        <f>'[1]2. melléklet'!F102+'[1]3. melléklet'!F102</f>
        <v>0</v>
      </c>
      <c r="G104" s="119">
        <f>'[1]2. melléklet'!G102+'[1]3. melléklet'!G102</f>
        <v>0</v>
      </c>
      <c r="H104" s="60"/>
      <c r="I104" s="36"/>
      <c r="J104" s="118">
        <f>'[1]2. melléklet'!J102+'[1]3. melléklet'!J102</f>
        <v>0</v>
      </c>
      <c r="K104" s="119">
        <f>'[1]2. melléklet'!K102+'[1]3. melléklet'!K102</f>
        <v>0</v>
      </c>
      <c r="L104" s="60"/>
      <c r="M104" s="36"/>
      <c r="N104" s="118">
        <f>'[1]2. melléklet'!N102+'[1]3. melléklet'!N102</f>
        <v>0</v>
      </c>
      <c r="O104" s="134"/>
      <c r="P104" s="136"/>
      <c r="Q104" s="136"/>
      <c r="R104" s="57"/>
      <c r="S104" s="61"/>
      <c r="T104" s="61"/>
      <c r="U104" s="61"/>
      <c r="V104" s="61"/>
      <c r="W104" s="61"/>
      <c r="X104" s="57"/>
      <c r="Y104" s="57"/>
    </row>
    <row r="105" spans="1:25" ht="15">
      <c r="A105" s="62" t="s">
        <v>202</v>
      </c>
      <c r="B105" s="53" t="s">
        <v>203</v>
      </c>
      <c r="C105" s="117">
        <f>'[1]2. melléklet'!C103+'[1]3. melléklet'!C103</f>
        <v>0</v>
      </c>
      <c r="D105" s="64"/>
      <c r="E105" s="137"/>
      <c r="F105" s="118">
        <f>'[1]2. melléklet'!F103+'[1]3. melléklet'!F103</f>
        <v>0</v>
      </c>
      <c r="G105" s="119">
        <f>'[1]2. melléklet'!G103+'[1]3. melléklet'!G103</f>
        <v>0</v>
      </c>
      <c r="H105" s="64"/>
      <c r="I105" s="137"/>
      <c r="J105" s="118">
        <f>'[1]2. melléklet'!J103+'[1]3. melléklet'!J103</f>
        <v>0</v>
      </c>
      <c r="K105" s="119">
        <f>'[1]2. melléklet'!K103+'[1]3. melléklet'!K103</f>
        <v>0</v>
      </c>
      <c r="L105" s="64"/>
      <c r="M105" s="137"/>
      <c r="N105" s="118">
        <f>'[1]2. melléklet'!N103+'[1]3. melléklet'!N103</f>
        <v>0</v>
      </c>
      <c r="O105" s="138"/>
      <c r="P105" s="139"/>
      <c r="Q105" s="139"/>
      <c r="R105" s="57"/>
      <c r="S105" s="65"/>
      <c r="T105" s="65"/>
      <c r="U105" s="65"/>
      <c r="V105" s="65"/>
      <c r="W105" s="65"/>
      <c r="X105" s="57"/>
      <c r="Y105" s="57"/>
    </row>
    <row r="106" spans="1:25" ht="15">
      <c r="A106" s="62" t="s">
        <v>204</v>
      </c>
      <c r="B106" s="53" t="s">
        <v>205</v>
      </c>
      <c r="C106" s="117">
        <f>'[1]2. melléklet'!C104+'[1]3. melléklet'!C104</f>
        <v>0</v>
      </c>
      <c r="D106" s="64"/>
      <c r="E106" s="137"/>
      <c r="F106" s="118">
        <f>'[1]2. melléklet'!F104+'[1]3. melléklet'!F104</f>
        <v>0</v>
      </c>
      <c r="G106" s="119">
        <f>'[1]2. melléklet'!G104+'[1]3. melléklet'!G104</f>
        <v>0</v>
      </c>
      <c r="H106" s="64"/>
      <c r="I106" s="137"/>
      <c r="J106" s="118">
        <f>'[1]2. melléklet'!J104+'[1]3. melléklet'!J104</f>
        <v>0</v>
      </c>
      <c r="K106" s="119">
        <f>'[1]2. melléklet'!K104+'[1]3. melléklet'!K104</f>
        <v>0</v>
      </c>
      <c r="L106" s="64"/>
      <c r="M106" s="137"/>
      <c r="N106" s="118">
        <f>'[1]2. melléklet'!N104+'[1]3. melléklet'!N104</f>
        <v>0</v>
      </c>
      <c r="O106" s="138"/>
      <c r="P106" s="139"/>
      <c r="Q106" s="139"/>
      <c r="R106" s="57"/>
      <c r="S106" s="65"/>
      <c r="T106" s="65"/>
      <c r="U106" s="65"/>
      <c r="V106" s="65"/>
      <c r="W106" s="65"/>
      <c r="X106" s="57"/>
      <c r="Y106" s="57"/>
    </row>
    <row r="107" spans="1:25" ht="15">
      <c r="A107" s="34" t="s">
        <v>206</v>
      </c>
      <c r="B107" s="53" t="s">
        <v>207</v>
      </c>
      <c r="C107" s="117">
        <f>'[1]2. melléklet'!C105+'[1]3. melléklet'!C105</f>
        <v>0</v>
      </c>
      <c r="D107" s="55"/>
      <c r="E107" s="133"/>
      <c r="F107" s="118">
        <f>'[1]2. melléklet'!F105+'[1]3. melléklet'!F105</f>
        <v>0</v>
      </c>
      <c r="G107" s="119">
        <f>'[1]2. melléklet'!G105+'[1]3. melléklet'!G105</f>
        <v>0</v>
      </c>
      <c r="H107" s="55"/>
      <c r="I107" s="133"/>
      <c r="J107" s="118">
        <f>'[1]2. melléklet'!J105+'[1]3. melléklet'!J105</f>
        <v>0</v>
      </c>
      <c r="K107" s="119">
        <f>'[1]2. melléklet'!K105+'[1]3. melléklet'!K105</f>
        <v>0</v>
      </c>
      <c r="L107" s="55"/>
      <c r="M107" s="133"/>
      <c r="N107" s="118">
        <f>'[1]2. melléklet'!N105+'[1]3. melléklet'!N105</f>
        <v>0</v>
      </c>
      <c r="O107" s="134"/>
      <c r="P107" s="135"/>
      <c r="Q107" s="135"/>
      <c r="R107" s="57"/>
      <c r="S107" s="56"/>
      <c r="T107" s="56"/>
      <c r="U107" s="56"/>
      <c r="V107" s="56"/>
      <c r="W107" s="56"/>
      <c r="X107" s="57"/>
      <c r="Y107" s="57"/>
    </row>
    <row r="108" spans="1:25" ht="15">
      <c r="A108" s="34" t="s">
        <v>208</v>
      </c>
      <c r="B108" s="53" t="s">
        <v>209</v>
      </c>
      <c r="C108" s="117">
        <f>'[1]2. melléklet'!C106+'[1]3. melléklet'!C106</f>
        <v>0</v>
      </c>
      <c r="D108" s="55"/>
      <c r="E108" s="133"/>
      <c r="F108" s="118">
        <f>'[1]2. melléklet'!F106+'[1]3. melléklet'!F106</f>
        <v>0</v>
      </c>
      <c r="G108" s="119">
        <f>'[1]2. melléklet'!G106+'[1]3. melléklet'!G106</f>
        <v>0</v>
      </c>
      <c r="H108" s="55"/>
      <c r="I108" s="133"/>
      <c r="J108" s="118">
        <f>'[1]2. melléklet'!J106+'[1]3. melléklet'!J106</f>
        <v>0</v>
      </c>
      <c r="K108" s="119">
        <f>'[1]2. melléklet'!K106+'[1]3. melléklet'!K106</f>
        <v>0</v>
      </c>
      <c r="L108" s="55"/>
      <c r="M108" s="133"/>
      <c r="N108" s="118">
        <f>'[1]2. melléklet'!N106+'[1]3. melléklet'!N106</f>
        <v>0</v>
      </c>
      <c r="O108" s="134"/>
      <c r="P108" s="135"/>
      <c r="Q108" s="135"/>
      <c r="R108" s="57"/>
      <c r="S108" s="56"/>
      <c r="T108" s="56"/>
      <c r="U108" s="56"/>
      <c r="V108" s="56"/>
      <c r="W108" s="56"/>
      <c r="X108" s="57"/>
      <c r="Y108" s="57"/>
    </row>
    <row r="109" spans="1:25" ht="15">
      <c r="A109" s="66" t="s">
        <v>210</v>
      </c>
      <c r="B109" s="59" t="s">
        <v>211</v>
      </c>
      <c r="C109" s="117">
        <f>'[1]2. melléklet'!C107+'[1]3. melléklet'!C107</f>
        <v>0</v>
      </c>
      <c r="D109" s="67"/>
      <c r="E109" s="69"/>
      <c r="F109" s="118">
        <f>'[1]2. melléklet'!F107+'[1]3. melléklet'!F107</f>
        <v>0</v>
      </c>
      <c r="G109" s="119">
        <f>'[1]2. melléklet'!G107+'[1]3. melléklet'!G107</f>
        <v>0</v>
      </c>
      <c r="H109" s="67"/>
      <c r="I109" s="69"/>
      <c r="J109" s="118">
        <f>'[1]2. melléklet'!J107+'[1]3. melléklet'!J107</f>
        <v>0</v>
      </c>
      <c r="K109" s="119">
        <f>'[1]2. melléklet'!K107+'[1]3. melléklet'!K107</f>
        <v>0</v>
      </c>
      <c r="L109" s="67"/>
      <c r="M109" s="69"/>
      <c r="N109" s="118">
        <f>'[1]2. melléklet'!N107+'[1]3. melléklet'!N107</f>
        <v>0</v>
      </c>
      <c r="O109" s="138"/>
      <c r="P109" s="140"/>
      <c r="Q109" s="140"/>
      <c r="R109" s="57"/>
      <c r="S109" s="68"/>
      <c r="T109" s="68"/>
      <c r="U109" s="68"/>
      <c r="V109" s="68"/>
      <c r="W109" s="68"/>
      <c r="X109" s="57"/>
      <c r="Y109" s="57"/>
    </row>
    <row r="110" spans="1:25" ht="15">
      <c r="A110" s="62" t="s">
        <v>212</v>
      </c>
      <c r="B110" s="53" t="s">
        <v>213</v>
      </c>
      <c r="C110" s="117">
        <f>'[1]2. melléklet'!C108+'[1]3. melléklet'!C108</f>
        <v>0</v>
      </c>
      <c r="D110" s="64"/>
      <c r="E110" s="137"/>
      <c r="F110" s="118">
        <f>'[1]2. melléklet'!F108+'[1]3. melléklet'!F108</f>
        <v>0</v>
      </c>
      <c r="G110" s="119">
        <f>'[1]2. melléklet'!G108+'[1]3. melléklet'!G108</f>
        <v>0</v>
      </c>
      <c r="H110" s="64"/>
      <c r="I110" s="137"/>
      <c r="J110" s="118">
        <f>'[1]2. melléklet'!J108+'[1]3. melléklet'!J108</f>
        <v>0</v>
      </c>
      <c r="K110" s="119">
        <f>'[1]2. melléklet'!K108+'[1]3. melléklet'!K108</f>
        <v>0</v>
      </c>
      <c r="L110" s="64"/>
      <c r="M110" s="137"/>
      <c r="N110" s="118">
        <f>'[1]2. melléklet'!N108+'[1]3. melléklet'!N108</f>
        <v>0</v>
      </c>
      <c r="O110" s="138"/>
      <c r="P110" s="139"/>
      <c r="Q110" s="139"/>
      <c r="R110" s="57"/>
      <c r="S110" s="65"/>
      <c r="T110" s="65"/>
      <c r="U110" s="65"/>
      <c r="V110" s="65"/>
      <c r="W110" s="65"/>
      <c r="X110" s="57"/>
      <c r="Y110" s="57"/>
    </row>
    <row r="111" spans="1:25" ht="15">
      <c r="A111" s="62" t="s">
        <v>214</v>
      </c>
      <c r="B111" s="53" t="s">
        <v>215</v>
      </c>
      <c r="C111" s="117">
        <f>'[1]2. melléklet'!C109+'[1]3. melléklet'!C109</f>
        <v>0</v>
      </c>
      <c r="D111" s="64"/>
      <c r="E111" s="137"/>
      <c r="F111" s="118">
        <f>'[1]2. melléklet'!F109+'[1]3. melléklet'!F109</f>
        <v>0</v>
      </c>
      <c r="G111" s="119">
        <f>'[1]2. melléklet'!G109+'[1]3. melléklet'!G109</f>
        <v>1321</v>
      </c>
      <c r="H111" s="64"/>
      <c r="I111" s="137"/>
      <c r="J111" s="118">
        <f>'[1]2. melléklet'!J109+'[1]3. melléklet'!J109</f>
        <v>1321</v>
      </c>
      <c r="K111" s="119">
        <f>'[1]2. melléklet'!K109+'[1]3. melléklet'!K109</f>
        <v>1321</v>
      </c>
      <c r="L111" s="64"/>
      <c r="M111" s="137"/>
      <c r="N111" s="118">
        <f>'[1]2. melléklet'!N109+'[1]3. melléklet'!N109</f>
        <v>1321</v>
      </c>
      <c r="O111" s="138"/>
      <c r="P111" s="139"/>
      <c r="Q111" s="139"/>
      <c r="R111" s="57"/>
      <c r="S111" s="65"/>
      <c r="T111" s="65"/>
      <c r="U111" s="65"/>
      <c r="V111" s="65"/>
      <c r="W111" s="65"/>
      <c r="X111" s="57"/>
      <c r="Y111" s="57"/>
    </row>
    <row r="112" spans="1:25" ht="15">
      <c r="A112" s="66" t="s">
        <v>216</v>
      </c>
      <c r="B112" s="53" t="s">
        <v>217</v>
      </c>
      <c r="C112" s="117"/>
      <c r="D112" s="64"/>
      <c r="E112" s="137"/>
      <c r="F112" s="118"/>
      <c r="G112" s="119"/>
      <c r="H112" s="64"/>
      <c r="I112" s="137"/>
      <c r="J112" s="118"/>
      <c r="K112" s="119"/>
      <c r="L112" s="64"/>
      <c r="M112" s="137"/>
      <c r="N112" s="118"/>
      <c r="O112" s="138"/>
      <c r="P112" s="139"/>
      <c r="Q112" s="139"/>
      <c r="R112" s="57"/>
      <c r="S112" s="65"/>
      <c r="T112" s="65"/>
      <c r="U112" s="65"/>
      <c r="V112" s="65"/>
      <c r="W112" s="65"/>
      <c r="X112" s="57"/>
      <c r="Y112" s="57"/>
    </row>
    <row r="113" spans="1:25" ht="15">
      <c r="A113" s="62" t="s">
        <v>218</v>
      </c>
      <c r="B113" s="53" t="s">
        <v>219</v>
      </c>
      <c r="C113" s="117">
        <f>'[1]2. melléklet'!C111+'[1]3. melléklet'!C111</f>
        <v>0</v>
      </c>
      <c r="D113" s="64"/>
      <c r="E113" s="137"/>
      <c r="F113" s="118">
        <f>'[1]2. melléklet'!F111+'[1]3. melléklet'!F111</f>
        <v>0</v>
      </c>
      <c r="G113" s="119">
        <f>'[1]2. melléklet'!G111+'[1]3. melléklet'!G111</f>
        <v>0</v>
      </c>
      <c r="H113" s="64"/>
      <c r="I113" s="137"/>
      <c r="J113" s="118">
        <f>'[1]2. melléklet'!J111+'[1]3. melléklet'!J111</f>
        <v>0</v>
      </c>
      <c r="K113" s="119">
        <f>'[1]2. melléklet'!K111+'[1]3. melléklet'!K111</f>
        <v>0</v>
      </c>
      <c r="L113" s="64"/>
      <c r="M113" s="137"/>
      <c r="N113" s="118">
        <f>'[1]2. melléklet'!N111+'[1]3. melléklet'!N111</f>
        <v>0</v>
      </c>
      <c r="O113" s="138"/>
      <c r="P113" s="139"/>
      <c r="Q113" s="139"/>
      <c r="R113" s="57"/>
      <c r="S113" s="65"/>
      <c r="T113" s="65"/>
      <c r="U113" s="65"/>
      <c r="V113" s="65"/>
      <c r="W113" s="65"/>
      <c r="X113" s="57"/>
      <c r="Y113" s="57"/>
    </row>
    <row r="114" spans="1:25" ht="15">
      <c r="A114" s="62" t="s">
        <v>220</v>
      </c>
      <c r="B114" s="53" t="s">
        <v>221</v>
      </c>
      <c r="C114" s="117">
        <f>'[1]2. melléklet'!C112+'[1]3. melléklet'!C112</f>
        <v>0</v>
      </c>
      <c r="D114" s="64"/>
      <c r="E114" s="137"/>
      <c r="F114" s="118">
        <f>'[1]2. melléklet'!F112+'[1]3. melléklet'!F112</f>
        <v>0</v>
      </c>
      <c r="G114" s="119">
        <f>'[1]2. melléklet'!G112+'[1]3. melléklet'!G112</f>
        <v>0</v>
      </c>
      <c r="H114" s="64"/>
      <c r="I114" s="137"/>
      <c r="J114" s="118">
        <f>'[1]2. melléklet'!J112+'[1]3. melléklet'!J112</f>
        <v>0</v>
      </c>
      <c r="K114" s="119">
        <f>'[1]2. melléklet'!K112+'[1]3. melléklet'!K112</f>
        <v>0</v>
      </c>
      <c r="L114" s="64"/>
      <c r="M114" s="137"/>
      <c r="N114" s="118">
        <f>'[1]2. melléklet'!N112+'[1]3. melléklet'!N112</f>
        <v>0</v>
      </c>
      <c r="O114" s="138"/>
      <c r="P114" s="139"/>
      <c r="Q114" s="139"/>
      <c r="R114" s="57"/>
      <c r="S114" s="65"/>
      <c r="T114" s="65"/>
      <c r="U114" s="65"/>
      <c r="V114" s="65"/>
      <c r="W114" s="65"/>
      <c r="X114" s="57"/>
      <c r="Y114" s="57"/>
    </row>
    <row r="115" spans="1:25" ht="15">
      <c r="A115" s="62" t="s">
        <v>222</v>
      </c>
      <c r="B115" s="53" t="s">
        <v>223</v>
      </c>
      <c r="C115" s="117">
        <f>'[1]2. melléklet'!C113+'[1]3. melléklet'!C113</f>
        <v>0</v>
      </c>
      <c r="D115" s="64"/>
      <c r="E115" s="137"/>
      <c r="F115" s="118">
        <f>'[1]2. melléklet'!F113+'[1]3. melléklet'!F113</f>
        <v>0</v>
      </c>
      <c r="G115" s="119">
        <f>'[1]2. melléklet'!G113+'[1]3. melléklet'!G113</f>
        <v>0</v>
      </c>
      <c r="H115" s="64"/>
      <c r="I115" s="137"/>
      <c r="J115" s="118">
        <f>'[1]2. melléklet'!J113+'[1]3. melléklet'!J113</f>
        <v>0</v>
      </c>
      <c r="K115" s="119">
        <f>'[1]2. melléklet'!K113+'[1]3. melléklet'!K113</f>
        <v>0</v>
      </c>
      <c r="L115" s="64"/>
      <c r="M115" s="137"/>
      <c r="N115" s="118">
        <f>'[1]2. melléklet'!N113+'[1]3. melléklet'!N113</f>
        <v>0</v>
      </c>
      <c r="O115" s="138"/>
      <c r="P115" s="139"/>
      <c r="Q115" s="139"/>
      <c r="R115" s="57"/>
      <c r="S115" s="65"/>
      <c r="T115" s="65"/>
      <c r="U115" s="65"/>
      <c r="V115" s="65"/>
      <c r="W115" s="65"/>
      <c r="X115" s="57"/>
      <c r="Y115" s="57"/>
    </row>
    <row r="116" spans="1:25" ht="15">
      <c r="A116" s="69" t="s">
        <v>224</v>
      </c>
      <c r="B116" s="70" t="s">
        <v>225</v>
      </c>
      <c r="C116" s="117">
        <v>0</v>
      </c>
      <c r="D116" s="67"/>
      <c r="E116" s="69"/>
      <c r="F116" s="118">
        <v>0</v>
      </c>
      <c r="G116" s="119">
        <f>G111</f>
        <v>1321</v>
      </c>
      <c r="H116" s="67"/>
      <c r="I116" s="69"/>
      <c r="J116" s="118">
        <f>J111</f>
        <v>1321</v>
      </c>
      <c r="K116" s="119">
        <f>K111</f>
        <v>1321</v>
      </c>
      <c r="L116" s="67"/>
      <c r="M116" s="69"/>
      <c r="N116" s="118">
        <f>N111</f>
        <v>1321</v>
      </c>
      <c r="O116" s="138"/>
      <c r="P116" s="140"/>
      <c r="Q116" s="140"/>
      <c r="R116" s="57"/>
      <c r="S116" s="68"/>
      <c r="T116" s="68"/>
      <c r="U116" s="68"/>
      <c r="V116" s="68"/>
      <c r="W116" s="68"/>
      <c r="X116" s="57"/>
      <c r="Y116" s="57"/>
    </row>
    <row r="117" spans="1:25" ht="15">
      <c r="A117" s="62" t="s">
        <v>226</v>
      </c>
      <c r="B117" s="53" t="s">
        <v>227</v>
      </c>
      <c r="C117" s="117">
        <f>'[1]2. melléklet'!C115+'[1]3. melléklet'!C115</f>
        <v>0</v>
      </c>
      <c r="D117" s="64"/>
      <c r="E117" s="137"/>
      <c r="F117" s="118">
        <f>'[1]2. melléklet'!F115+'[1]3. melléklet'!F115</f>
        <v>0</v>
      </c>
      <c r="G117" s="119">
        <f>'[1]2. melléklet'!G115+'[1]3. melléklet'!G115</f>
        <v>0</v>
      </c>
      <c r="H117" s="64"/>
      <c r="I117" s="137"/>
      <c r="J117" s="118">
        <f>'[1]2. melléklet'!J115+'[1]3. melléklet'!J115</f>
        <v>0</v>
      </c>
      <c r="K117" s="119">
        <f>'[1]2. melléklet'!K115+'[1]3. melléklet'!K115</f>
        <v>0</v>
      </c>
      <c r="L117" s="64"/>
      <c r="M117" s="137"/>
      <c r="N117" s="118">
        <f>'[1]2. melléklet'!N115+'[1]3. melléklet'!N115</f>
        <v>0</v>
      </c>
      <c r="O117" s="138"/>
      <c r="P117" s="139"/>
      <c r="Q117" s="139"/>
      <c r="R117" s="57"/>
      <c r="S117" s="65"/>
      <c r="T117" s="65"/>
      <c r="U117" s="65"/>
      <c r="V117" s="65"/>
      <c r="W117" s="65"/>
      <c r="X117" s="57"/>
      <c r="Y117" s="57"/>
    </row>
    <row r="118" spans="1:25" ht="15">
      <c r="A118" s="34" t="s">
        <v>228</v>
      </c>
      <c r="B118" s="53" t="s">
        <v>229</v>
      </c>
      <c r="C118" s="117">
        <f>'[1]2. melléklet'!C116+'[1]3. melléklet'!C116</f>
        <v>0</v>
      </c>
      <c r="D118" s="55"/>
      <c r="E118" s="133"/>
      <c r="F118" s="118">
        <f>'[1]2. melléklet'!F116+'[1]3. melléklet'!F116</f>
        <v>0</v>
      </c>
      <c r="G118" s="119">
        <f>'[1]2. melléklet'!G116+'[1]3. melléklet'!G116</f>
        <v>0</v>
      </c>
      <c r="H118" s="55"/>
      <c r="I118" s="133"/>
      <c r="J118" s="118">
        <f>'[1]2. melléklet'!J116+'[1]3. melléklet'!J116</f>
        <v>0</v>
      </c>
      <c r="K118" s="119">
        <f>'[1]2. melléklet'!K116+'[1]3. melléklet'!K116</f>
        <v>0</v>
      </c>
      <c r="L118" s="55"/>
      <c r="M118" s="133"/>
      <c r="N118" s="118">
        <f>'[1]2. melléklet'!N116+'[1]3. melléklet'!N116</f>
        <v>0</v>
      </c>
      <c r="O118" s="134"/>
      <c r="P118" s="135"/>
      <c r="Q118" s="135"/>
      <c r="R118" s="57"/>
      <c r="S118" s="56"/>
      <c r="T118" s="56"/>
      <c r="U118" s="56"/>
      <c r="V118" s="56"/>
      <c r="W118" s="56"/>
      <c r="X118" s="57"/>
      <c r="Y118" s="57"/>
    </row>
    <row r="119" spans="1:25" ht="15">
      <c r="A119" s="62" t="s">
        <v>230</v>
      </c>
      <c r="B119" s="53" t="s">
        <v>231</v>
      </c>
      <c r="C119" s="117">
        <f>'[1]2. melléklet'!C117+'[1]3. melléklet'!C117</f>
        <v>0</v>
      </c>
      <c r="D119" s="64"/>
      <c r="E119" s="137"/>
      <c r="F119" s="118">
        <f>'[1]2. melléklet'!F117+'[1]3. melléklet'!F117</f>
        <v>0</v>
      </c>
      <c r="G119" s="119">
        <f>'[1]2. melléklet'!G117+'[1]3. melléklet'!G117</f>
        <v>0</v>
      </c>
      <c r="H119" s="64"/>
      <c r="I119" s="137"/>
      <c r="J119" s="118">
        <f>'[1]2. melléklet'!J117+'[1]3. melléklet'!J117</f>
        <v>0</v>
      </c>
      <c r="K119" s="119">
        <f>'[1]2. melléklet'!K117+'[1]3. melléklet'!K117</f>
        <v>0</v>
      </c>
      <c r="L119" s="64"/>
      <c r="M119" s="137"/>
      <c r="N119" s="118">
        <f>'[1]2. melléklet'!N117+'[1]3. melléklet'!N117</f>
        <v>0</v>
      </c>
      <c r="O119" s="138"/>
      <c r="P119" s="139"/>
      <c r="Q119" s="139"/>
      <c r="R119" s="57"/>
      <c r="S119" s="65"/>
      <c r="T119" s="65"/>
      <c r="U119" s="65"/>
      <c r="V119" s="65"/>
      <c r="W119" s="65"/>
      <c r="X119" s="57"/>
      <c r="Y119" s="57"/>
    </row>
    <row r="120" spans="1:25" ht="15">
      <c r="A120" s="62" t="s">
        <v>232</v>
      </c>
      <c r="B120" s="53" t="s">
        <v>233</v>
      </c>
      <c r="C120" s="117">
        <f>'[1]2. melléklet'!C118+'[1]3. melléklet'!C118</f>
        <v>0</v>
      </c>
      <c r="D120" s="64"/>
      <c r="E120" s="137"/>
      <c r="F120" s="118">
        <f>'[1]2. melléklet'!F118+'[1]3. melléklet'!F118</f>
        <v>0</v>
      </c>
      <c r="G120" s="119">
        <f>'[1]2. melléklet'!G118+'[1]3. melléklet'!G118</f>
        <v>0</v>
      </c>
      <c r="H120" s="64"/>
      <c r="I120" s="137"/>
      <c r="J120" s="118">
        <f>'[1]2. melléklet'!J118+'[1]3. melléklet'!J118</f>
        <v>0</v>
      </c>
      <c r="K120" s="119">
        <f>'[1]2. melléklet'!K118+'[1]3. melléklet'!K118</f>
        <v>0</v>
      </c>
      <c r="L120" s="64"/>
      <c r="M120" s="137"/>
      <c r="N120" s="118">
        <f>'[1]2. melléklet'!N118+'[1]3. melléklet'!N118</f>
        <v>0</v>
      </c>
      <c r="O120" s="138"/>
      <c r="P120" s="139"/>
      <c r="Q120" s="139"/>
      <c r="R120" s="57"/>
      <c r="S120" s="65"/>
      <c r="T120" s="65"/>
      <c r="U120" s="65"/>
      <c r="V120" s="65"/>
      <c r="W120" s="65"/>
      <c r="X120" s="57"/>
      <c r="Y120" s="57"/>
    </row>
    <row r="121" spans="1:25" ht="15">
      <c r="A121" s="69" t="s">
        <v>234</v>
      </c>
      <c r="B121" s="70" t="s">
        <v>235</v>
      </c>
      <c r="C121" s="117">
        <f>'[1]2. melléklet'!C119+'[1]3. melléklet'!C119</f>
        <v>0</v>
      </c>
      <c r="D121" s="67"/>
      <c r="E121" s="69"/>
      <c r="F121" s="118">
        <f>'[1]2. melléklet'!F119+'[1]3. melléklet'!F119</f>
        <v>0</v>
      </c>
      <c r="G121" s="119">
        <f>'[1]2. melléklet'!G119+'[1]3. melléklet'!G119</f>
        <v>0</v>
      </c>
      <c r="H121" s="67"/>
      <c r="I121" s="69"/>
      <c r="J121" s="118">
        <f>'[1]2. melléklet'!J119+'[1]3. melléklet'!J119</f>
        <v>0</v>
      </c>
      <c r="K121" s="119">
        <f>'[1]2. melléklet'!K119+'[1]3. melléklet'!K119</f>
        <v>0</v>
      </c>
      <c r="L121" s="67"/>
      <c r="M121" s="69"/>
      <c r="N121" s="118">
        <f>'[1]2. melléklet'!N119+'[1]3. melléklet'!N119</f>
        <v>0</v>
      </c>
      <c r="O121" s="141"/>
      <c r="P121" s="140"/>
      <c r="Q121" s="140"/>
      <c r="R121" s="57"/>
      <c r="S121" s="68"/>
      <c r="T121" s="68"/>
      <c r="U121" s="68"/>
      <c r="V121" s="68"/>
      <c r="W121" s="68"/>
      <c r="X121" s="57"/>
      <c r="Y121" s="57"/>
    </row>
    <row r="122" spans="1:25" ht="15">
      <c r="A122" s="34" t="s">
        <v>236</v>
      </c>
      <c r="B122" s="53" t="s">
        <v>237</v>
      </c>
      <c r="C122" s="117">
        <f>'[1]2. melléklet'!C120+'[1]3. melléklet'!C120</f>
        <v>0</v>
      </c>
      <c r="D122" s="55"/>
      <c r="E122" s="133"/>
      <c r="F122" s="118">
        <f>'[1]2. melléklet'!F120+'[1]3. melléklet'!F120</f>
        <v>0</v>
      </c>
      <c r="G122" s="119">
        <f>'[1]2. melléklet'!G120+'[1]3. melléklet'!G120</f>
        <v>0</v>
      </c>
      <c r="H122" s="55"/>
      <c r="I122" s="133"/>
      <c r="J122" s="118">
        <f>'[1]2. melléklet'!J120+'[1]3. melléklet'!J120</f>
        <v>0</v>
      </c>
      <c r="K122" s="119">
        <f>'[1]2. melléklet'!K120+'[1]3. melléklet'!K120</f>
        <v>0</v>
      </c>
      <c r="L122" s="55"/>
      <c r="M122" s="133"/>
      <c r="N122" s="118">
        <f>'[1]2. melléklet'!N120+'[1]3. melléklet'!N120</f>
        <v>0</v>
      </c>
      <c r="O122" s="134"/>
      <c r="P122" s="135"/>
      <c r="Q122" s="135"/>
      <c r="R122" s="57"/>
      <c r="S122" s="56"/>
      <c r="T122" s="56"/>
      <c r="U122" s="56"/>
      <c r="V122" s="56"/>
      <c r="W122" s="56"/>
      <c r="X122" s="57"/>
      <c r="Y122" s="57"/>
    </row>
    <row r="123" spans="1:25" ht="15.75">
      <c r="A123" s="72" t="s">
        <v>238</v>
      </c>
      <c r="B123" s="73" t="s">
        <v>239</v>
      </c>
      <c r="C123" s="129">
        <v>0</v>
      </c>
      <c r="D123" s="75"/>
      <c r="E123" s="142"/>
      <c r="F123" s="131">
        <v>0</v>
      </c>
      <c r="G123" s="132">
        <f>G116</f>
        <v>1321</v>
      </c>
      <c r="H123" s="75"/>
      <c r="I123" s="142"/>
      <c r="J123" s="131">
        <f>J116</f>
        <v>1321</v>
      </c>
      <c r="K123" s="132">
        <f>K116</f>
        <v>1321</v>
      </c>
      <c r="L123" s="75"/>
      <c r="M123" s="142"/>
      <c r="N123" s="131">
        <f>N116</f>
        <v>1321</v>
      </c>
      <c r="O123" s="141"/>
      <c r="P123" s="140"/>
      <c r="Q123" s="140"/>
      <c r="R123" s="57"/>
      <c r="S123" s="68"/>
      <c r="T123" s="68"/>
      <c r="U123" s="68"/>
      <c r="V123" s="68"/>
      <c r="W123" s="68"/>
      <c r="X123" s="57"/>
      <c r="Y123" s="57"/>
    </row>
    <row r="124" spans="1:25" ht="15.75">
      <c r="A124" s="77" t="s">
        <v>240</v>
      </c>
      <c r="B124" s="78"/>
      <c r="C124" s="143">
        <f>C100</f>
        <v>54884.56</v>
      </c>
      <c r="D124" s="80">
        <f>D100</f>
        <v>150</v>
      </c>
      <c r="E124" s="144"/>
      <c r="F124" s="145">
        <f>F100</f>
        <v>55034.56</v>
      </c>
      <c r="G124" s="146">
        <f>G100+G123</f>
        <v>70339.56</v>
      </c>
      <c r="H124" s="80">
        <f>H100</f>
        <v>150</v>
      </c>
      <c r="I124" s="144"/>
      <c r="J124" s="145">
        <f>J100+J123</f>
        <v>70489.56</v>
      </c>
      <c r="K124" s="146">
        <f>K100+K123</f>
        <v>70899</v>
      </c>
      <c r="L124" s="80">
        <f>L100</f>
        <v>150</v>
      </c>
      <c r="M124" s="144"/>
      <c r="N124" s="145">
        <f>N100+N123</f>
        <v>71049</v>
      </c>
      <c r="O124" s="124"/>
      <c r="P124" s="120"/>
      <c r="Q124" s="120"/>
      <c r="R124" s="57"/>
      <c r="S124" s="57"/>
      <c r="T124" s="57"/>
      <c r="U124" s="57"/>
      <c r="V124" s="57"/>
      <c r="W124" s="57"/>
      <c r="X124" s="57"/>
      <c r="Y124" s="57"/>
    </row>
    <row r="125" spans="2:25" ht="15"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</row>
    <row r="126" spans="2:25" ht="15"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</row>
    <row r="127" spans="2:25" ht="15"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</row>
    <row r="128" spans="2:25" ht="15"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</row>
    <row r="129" spans="2:25" ht="15"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</row>
    <row r="130" spans="2:25" ht="15"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</row>
    <row r="131" spans="2:25" ht="15"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</row>
    <row r="132" spans="2:25" ht="15"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</row>
    <row r="133" spans="2:25" ht="15"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</row>
    <row r="134" spans="2:25" ht="15"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</row>
    <row r="135" spans="2:25" ht="15"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</row>
    <row r="136" spans="2:25" ht="15"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</row>
    <row r="137" spans="2:25" ht="15"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</row>
    <row r="138" spans="2:25" ht="15"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</row>
    <row r="139" spans="2:25" ht="15"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</row>
    <row r="140" spans="2:25" ht="15"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</row>
    <row r="141" spans="2:25" ht="15"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</row>
    <row r="142" spans="2:25" ht="15"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</row>
    <row r="143" spans="2:25" ht="15"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</row>
    <row r="144" spans="2:25" ht="15"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</row>
    <row r="145" spans="2:25" ht="15"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</row>
    <row r="146" spans="2:25" ht="15"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</row>
    <row r="147" spans="2:25" ht="15"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</row>
    <row r="148" spans="2:25" ht="15"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</row>
    <row r="149" spans="2:25" ht="15"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</row>
    <row r="150" spans="2:25" ht="15"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</row>
    <row r="151" spans="2:25" ht="15"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</row>
    <row r="152" spans="2:25" ht="15"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</row>
    <row r="153" spans="2:25" ht="15"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</row>
    <row r="154" spans="2:25" ht="15"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</row>
    <row r="155" spans="2:25" ht="15"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</row>
    <row r="156" spans="2:25" ht="15"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</row>
    <row r="157" spans="2:25" ht="15"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</row>
    <row r="158" spans="2:25" ht="15"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</row>
    <row r="159" spans="2:25" ht="15"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</row>
    <row r="160" spans="2:25" ht="15"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</row>
    <row r="161" spans="2:25" ht="15"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</row>
    <row r="162" spans="2:25" ht="15"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</row>
    <row r="163" spans="2:25" ht="15"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</row>
    <row r="164" spans="2:25" ht="15"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</row>
    <row r="165" spans="2:25" ht="15"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</row>
    <row r="166" spans="2:25" ht="15"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</row>
    <row r="167" spans="2:25" ht="15"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</row>
    <row r="168" spans="2:25" ht="15"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</row>
    <row r="169" spans="2:25" ht="15"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</row>
    <row r="170" spans="2:25" ht="15"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</row>
    <row r="171" spans="2:25" ht="15"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</row>
    <row r="172" spans="2:25" ht="15"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</row>
    <row r="173" spans="2:25" ht="15"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</row>
  </sheetData>
  <sheetProtection/>
  <mergeCells count="7">
    <mergeCell ref="A1:N1"/>
    <mergeCell ref="A3:J3"/>
    <mergeCell ref="A4:J4"/>
    <mergeCell ref="O6:R6"/>
    <mergeCell ref="C6:F6"/>
    <mergeCell ref="G6:J6"/>
    <mergeCell ref="K6:N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zoomScalePageLayoutView="0" workbookViewId="0" topLeftCell="A1">
      <selection activeCell="P5" sqref="P5"/>
    </sheetView>
  </sheetViews>
  <sheetFormatPr defaultColWidth="9.140625" defaultRowHeight="12.75"/>
  <cols>
    <col min="1" max="1" width="92.57421875" style="1" customWidth="1"/>
    <col min="2" max="2" width="9.140625" style="1" customWidth="1"/>
    <col min="3" max="3" width="11.421875" style="1" customWidth="1"/>
    <col min="4" max="4" width="10.140625" style="1" customWidth="1"/>
    <col min="5" max="5" width="9.28125" style="1" customWidth="1"/>
    <col min="6" max="6" width="12.28125" style="1" customWidth="1"/>
    <col min="7" max="16384" width="9.140625" style="1" customWidth="1"/>
  </cols>
  <sheetData>
    <row r="1" spans="1:14" ht="15">
      <c r="A1" s="233" t="s">
        <v>537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</row>
    <row r="3" spans="1:14" ht="24" customHeight="1">
      <c r="A3" s="230" t="s">
        <v>533</v>
      </c>
      <c r="B3" s="231"/>
      <c r="C3" s="231"/>
      <c r="D3" s="231"/>
      <c r="E3" s="231"/>
      <c r="F3" s="231"/>
      <c r="G3" s="231"/>
      <c r="H3" s="231"/>
      <c r="I3" s="231"/>
      <c r="J3" s="231"/>
      <c r="N3" s="226"/>
    </row>
    <row r="4" spans="1:10" ht="24" customHeight="1">
      <c r="A4" s="232" t="s">
        <v>244</v>
      </c>
      <c r="B4" s="231"/>
      <c r="C4" s="231"/>
      <c r="D4" s="231"/>
      <c r="E4" s="231"/>
      <c r="F4" s="231"/>
      <c r="G4" s="231"/>
      <c r="H4" s="231"/>
      <c r="I4" s="231"/>
      <c r="J4" s="231"/>
    </row>
    <row r="5" ht="18">
      <c r="A5" s="3"/>
    </row>
    <row r="6" spans="1:14" ht="15">
      <c r="A6" s="4" t="s">
        <v>1</v>
      </c>
      <c r="B6" s="147"/>
      <c r="C6" s="234" t="s">
        <v>2</v>
      </c>
      <c r="D6" s="234"/>
      <c r="E6" s="234"/>
      <c r="F6" s="234"/>
      <c r="G6" s="227" t="s">
        <v>3</v>
      </c>
      <c r="H6" s="234"/>
      <c r="I6" s="234"/>
      <c r="J6" s="235"/>
      <c r="K6" s="227" t="s">
        <v>4</v>
      </c>
      <c r="L6" s="234"/>
      <c r="M6" s="234"/>
      <c r="N6" s="235"/>
    </row>
    <row r="7" spans="1:14" ht="60">
      <c r="A7" s="6" t="s">
        <v>5</v>
      </c>
      <c r="B7" s="7" t="s">
        <v>245</v>
      </c>
      <c r="C7" s="83" t="s">
        <v>7</v>
      </c>
      <c r="D7" s="9" t="s">
        <v>8</v>
      </c>
      <c r="E7" s="9" t="s">
        <v>9</v>
      </c>
      <c r="F7" s="84" t="s">
        <v>246</v>
      </c>
      <c r="G7" s="8" t="s">
        <v>7</v>
      </c>
      <c r="H7" s="9" t="s">
        <v>8</v>
      </c>
      <c r="I7" s="9" t="s">
        <v>9</v>
      </c>
      <c r="J7" s="10" t="s">
        <v>246</v>
      </c>
      <c r="K7" s="8" t="s">
        <v>7</v>
      </c>
      <c r="L7" s="9" t="s">
        <v>8</v>
      </c>
      <c r="M7" s="9" t="s">
        <v>9</v>
      </c>
      <c r="N7" s="10" t="s">
        <v>246</v>
      </c>
    </row>
    <row r="8" spans="1:14" ht="15" customHeight="1">
      <c r="A8" s="17" t="s">
        <v>247</v>
      </c>
      <c r="B8" s="148" t="s">
        <v>248</v>
      </c>
      <c r="C8" s="85">
        <v>11341</v>
      </c>
      <c r="D8" s="14"/>
      <c r="E8" s="14"/>
      <c r="F8" s="149">
        <v>11341</v>
      </c>
      <c r="G8" s="150">
        <v>11341</v>
      </c>
      <c r="H8" s="151"/>
      <c r="I8" s="151"/>
      <c r="J8" s="152">
        <v>11341</v>
      </c>
      <c r="K8" s="150">
        <v>11346</v>
      </c>
      <c r="L8" s="151"/>
      <c r="M8" s="151"/>
      <c r="N8" s="152">
        <f>K8</f>
        <v>11346</v>
      </c>
    </row>
    <row r="9" spans="1:14" ht="15" customHeight="1">
      <c r="A9" s="18" t="s">
        <v>249</v>
      </c>
      <c r="B9" s="148" t="s">
        <v>250</v>
      </c>
      <c r="C9" s="85">
        <v>15526</v>
      </c>
      <c r="D9" s="14"/>
      <c r="E9" s="14"/>
      <c r="F9" s="149">
        <v>15526</v>
      </c>
      <c r="G9" s="150">
        <v>15526</v>
      </c>
      <c r="H9" s="151"/>
      <c r="I9" s="151"/>
      <c r="J9" s="152">
        <v>15526</v>
      </c>
      <c r="K9" s="150">
        <v>15526</v>
      </c>
      <c r="L9" s="151"/>
      <c r="M9" s="151"/>
      <c r="N9" s="152">
        <v>15526</v>
      </c>
    </row>
    <row r="10" spans="1:14" ht="15" customHeight="1">
      <c r="A10" s="18" t="s">
        <v>251</v>
      </c>
      <c r="B10" s="148" t="s">
        <v>252</v>
      </c>
      <c r="C10" s="85">
        <v>10199</v>
      </c>
      <c r="D10" s="14"/>
      <c r="E10" s="14"/>
      <c r="F10" s="149">
        <v>10199</v>
      </c>
      <c r="G10" s="150">
        <v>10199</v>
      </c>
      <c r="H10" s="151"/>
      <c r="I10" s="151"/>
      <c r="J10" s="152">
        <v>10199</v>
      </c>
      <c r="K10" s="150">
        <v>10199</v>
      </c>
      <c r="L10" s="151"/>
      <c r="M10" s="151"/>
      <c r="N10" s="152">
        <v>10199</v>
      </c>
    </row>
    <row r="11" spans="1:14" ht="15" customHeight="1">
      <c r="A11" s="18" t="s">
        <v>253</v>
      </c>
      <c r="B11" s="148" t="s">
        <v>254</v>
      </c>
      <c r="C11" s="85">
        <v>1200</v>
      </c>
      <c r="D11" s="14"/>
      <c r="E11" s="14"/>
      <c r="F11" s="149">
        <v>1200</v>
      </c>
      <c r="G11" s="150">
        <v>1200</v>
      </c>
      <c r="H11" s="151"/>
      <c r="I11" s="151"/>
      <c r="J11" s="152">
        <v>1200</v>
      </c>
      <c r="K11" s="150">
        <v>1200</v>
      </c>
      <c r="L11" s="151"/>
      <c r="M11" s="151"/>
      <c r="N11" s="152">
        <v>1200</v>
      </c>
    </row>
    <row r="12" spans="1:14" ht="15" customHeight="1">
      <c r="A12" s="18" t="s">
        <v>255</v>
      </c>
      <c r="B12" s="148" t="s">
        <v>256</v>
      </c>
      <c r="C12" s="85"/>
      <c r="D12" s="14"/>
      <c r="E12" s="14"/>
      <c r="F12" s="149"/>
      <c r="G12" s="150"/>
      <c r="H12" s="151"/>
      <c r="I12" s="151"/>
      <c r="J12" s="152"/>
      <c r="K12" s="150">
        <v>24</v>
      </c>
      <c r="L12" s="151"/>
      <c r="M12" s="151"/>
      <c r="N12" s="152">
        <f>K12</f>
        <v>24</v>
      </c>
    </row>
    <row r="13" spans="1:14" ht="15" customHeight="1">
      <c r="A13" s="18" t="s">
        <v>257</v>
      </c>
      <c r="B13" s="148" t="s">
        <v>258</v>
      </c>
      <c r="C13" s="85"/>
      <c r="D13" s="14"/>
      <c r="E13" s="14"/>
      <c r="F13" s="149"/>
      <c r="G13" s="150"/>
      <c r="H13" s="151"/>
      <c r="I13" s="151"/>
      <c r="J13" s="152"/>
      <c r="K13" s="150">
        <v>441</v>
      </c>
      <c r="L13" s="151"/>
      <c r="M13" s="151"/>
      <c r="N13" s="152">
        <f>K13</f>
        <v>441</v>
      </c>
    </row>
    <row r="14" spans="1:14" ht="15" customHeight="1">
      <c r="A14" s="22" t="s">
        <v>259</v>
      </c>
      <c r="B14" s="153" t="s">
        <v>260</v>
      </c>
      <c r="C14" s="85">
        <f>C8+C9+C10+C11+C12</f>
        <v>38266</v>
      </c>
      <c r="D14" s="14"/>
      <c r="E14" s="14"/>
      <c r="F14" s="149">
        <f>F8+F9+F10+F11+F12</f>
        <v>38266</v>
      </c>
      <c r="G14" s="150">
        <f>G8+G9+G10+G11+G12</f>
        <v>38266</v>
      </c>
      <c r="H14" s="151"/>
      <c r="I14" s="151"/>
      <c r="J14" s="152">
        <f>J8+J9+J10+J11+J12</f>
        <v>38266</v>
      </c>
      <c r="K14" s="150">
        <f>K8+K9+K10+K11+K12+K13</f>
        <v>38736</v>
      </c>
      <c r="L14" s="151"/>
      <c r="M14" s="151"/>
      <c r="N14" s="152">
        <f>N8+N9+N10+N11+N12+N13</f>
        <v>38736</v>
      </c>
    </row>
    <row r="15" spans="1:14" ht="15" customHeight="1">
      <c r="A15" s="18" t="s">
        <v>261</v>
      </c>
      <c r="B15" s="148" t="s">
        <v>262</v>
      </c>
      <c r="C15" s="85"/>
      <c r="D15" s="14"/>
      <c r="E15" s="14"/>
      <c r="F15" s="149"/>
      <c r="G15" s="150"/>
      <c r="H15" s="151"/>
      <c r="I15" s="151"/>
      <c r="J15" s="152"/>
      <c r="K15" s="150"/>
      <c r="L15" s="151"/>
      <c r="M15" s="151"/>
      <c r="N15" s="152"/>
    </row>
    <row r="16" spans="1:14" ht="15" customHeight="1">
      <c r="A16" s="18" t="s">
        <v>263</v>
      </c>
      <c r="B16" s="148" t="s">
        <v>264</v>
      </c>
      <c r="C16" s="85"/>
      <c r="D16" s="14"/>
      <c r="E16" s="14"/>
      <c r="F16" s="149"/>
      <c r="G16" s="150"/>
      <c r="H16" s="151"/>
      <c r="I16" s="151"/>
      <c r="J16" s="152"/>
      <c r="K16" s="150"/>
      <c r="L16" s="151"/>
      <c r="M16" s="151"/>
      <c r="N16" s="152"/>
    </row>
    <row r="17" spans="1:14" ht="15" customHeight="1">
      <c r="A17" s="18" t="s">
        <v>265</v>
      </c>
      <c r="B17" s="148" t="s">
        <v>266</v>
      </c>
      <c r="C17" s="85"/>
      <c r="D17" s="14"/>
      <c r="E17" s="14"/>
      <c r="F17" s="149"/>
      <c r="G17" s="150"/>
      <c r="H17" s="151"/>
      <c r="I17" s="151"/>
      <c r="J17" s="152"/>
      <c r="K17" s="150"/>
      <c r="L17" s="151"/>
      <c r="M17" s="151"/>
      <c r="N17" s="152"/>
    </row>
    <row r="18" spans="1:14" ht="15" customHeight="1">
      <c r="A18" s="18" t="s">
        <v>267</v>
      </c>
      <c r="B18" s="148" t="s">
        <v>268</v>
      </c>
      <c r="C18" s="85"/>
      <c r="D18" s="14"/>
      <c r="E18" s="14"/>
      <c r="F18" s="149"/>
      <c r="G18" s="150"/>
      <c r="H18" s="151"/>
      <c r="I18" s="151"/>
      <c r="J18" s="152"/>
      <c r="K18" s="150"/>
      <c r="L18" s="151"/>
      <c r="M18" s="151"/>
      <c r="N18" s="152"/>
    </row>
    <row r="19" spans="1:14" ht="15" customHeight="1">
      <c r="A19" s="18" t="s">
        <v>269</v>
      </c>
      <c r="B19" s="148" t="s">
        <v>270</v>
      </c>
      <c r="C19" s="85">
        <v>99</v>
      </c>
      <c r="D19" s="14"/>
      <c r="E19" s="14"/>
      <c r="F19" s="149">
        <v>99</v>
      </c>
      <c r="G19" s="150">
        <v>920</v>
      </c>
      <c r="H19" s="151"/>
      <c r="I19" s="151"/>
      <c r="J19" s="152">
        <v>920</v>
      </c>
      <c r="K19" s="150">
        <v>1010</v>
      </c>
      <c r="L19" s="151"/>
      <c r="M19" s="151"/>
      <c r="N19" s="152">
        <f>K19</f>
        <v>1010</v>
      </c>
    </row>
    <row r="20" spans="1:14" ht="15" customHeight="1">
      <c r="A20" s="28" t="s">
        <v>271</v>
      </c>
      <c r="B20" s="154" t="s">
        <v>272</v>
      </c>
      <c r="C20" s="87">
        <f>C14+C19</f>
        <v>38365</v>
      </c>
      <c r="D20" s="26"/>
      <c r="E20" s="26"/>
      <c r="F20" s="155">
        <f>F14+F19</f>
        <v>38365</v>
      </c>
      <c r="G20" s="156">
        <f>G14+G19</f>
        <v>39186</v>
      </c>
      <c r="H20" s="157"/>
      <c r="I20" s="157"/>
      <c r="J20" s="158">
        <f>J14+J19</f>
        <v>39186</v>
      </c>
      <c r="K20" s="156">
        <f>K14+K19</f>
        <v>39746</v>
      </c>
      <c r="L20" s="157"/>
      <c r="M20" s="157"/>
      <c r="N20" s="158">
        <f>N14+N19</f>
        <v>39746</v>
      </c>
    </row>
    <row r="21" spans="1:14" ht="15" customHeight="1">
      <c r="A21" s="18" t="s">
        <v>273</v>
      </c>
      <c r="B21" s="148" t="s">
        <v>274</v>
      </c>
      <c r="C21" s="85"/>
      <c r="D21" s="14"/>
      <c r="E21" s="14"/>
      <c r="F21" s="149"/>
      <c r="G21" s="150"/>
      <c r="H21" s="151"/>
      <c r="I21" s="151"/>
      <c r="J21" s="152"/>
      <c r="K21" s="150"/>
      <c r="L21" s="151"/>
      <c r="M21" s="151"/>
      <c r="N21" s="152"/>
    </row>
    <row r="22" spans="1:14" ht="15" customHeight="1">
      <c r="A22" s="18" t="s">
        <v>275</v>
      </c>
      <c r="B22" s="148" t="s">
        <v>276</v>
      </c>
      <c r="C22" s="85"/>
      <c r="D22" s="14"/>
      <c r="E22" s="14"/>
      <c r="F22" s="149"/>
      <c r="G22" s="150"/>
      <c r="H22" s="151"/>
      <c r="I22" s="151"/>
      <c r="J22" s="152"/>
      <c r="K22" s="150"/>
      <c r="L22" s="151"/>
      <c r="M22" s="151"/>
      <c r="N22" s="152"/>
    </row>
    <row r="23" spans="1:14" ht="15" customHeight="1">
      <c r="A23" s="22" t="s">
        <v>277</v>
      </c>
      <c r="B23" s="153" t="s">
        <v>278</v>
      </c>
      <c r="C23" s="85"/>
      <c r="D23" s="14"/>
      <c r="E23" s="14"/>
      <c r="F23" s="149"/>
      <c r="G23" s="150"/>
      <c r="H23" s="151"/>
      <c r="I23" s="151"/>
      <c r="J23" s="152"/>
      <c r="K23" s="150"/>
      <c r="L23" s="151"/>
      <c r="M23" s="151"/>
      <c r="N23" s="152"/>
    </row>
    <row r="24" spans="1:14" ht="15" customHeight="1">
      <c r="A24" s="18" t="s">
        <v>279</v>
      </c>
      <c r="B24" s="148" t="s">
        <v>280</v>
      </c>
      <c r="C24" s="85"/>
      <c r="D24" s="14"/>
      <c r="E24" s="14"/>
      <c r="F24" s="149"/>
      <c r="G24" s="150"/>
      <c r="H24" s="151"/>
      <c r="I24" s="151"/>
      <c r="J24" s="152"/>
      <c r="K24" s="150"/>
      <c r="L24" s="151"/>
      <c r="M24" s="151"/>
      <c r="N24" s="152"/>
    </row>
    <row r="25" spans="1:14" ht="15" customHeight="1">
      <c r="A25" s="18" t="s">
        <v>281</v>
      </c>
      <c r="B25" s="148" t="s">
        <v>282</v>
      </c>
      <c r="C25" s="85"/>
      <c r="D25" s="14"/>
      <c r="E25" s="14"/>
      <c r="F25" s="149"/>
      <c r="G25" s="150"/>
      <c r="H25" s="151"/>
      <c r="I25" s="151"/>
      <c r="J25" s="152"/>
      <c r="K25" s="150"/>
      <c r="L25" s="151"/>
      <c r="M25" s="151"/>
      <c r="N25" s="152"/>
    </row>
    <row r="26" spans="1:14" ht="15" customHeight="1">
      <c r="A26" s="18" t="s">
        <v>283</v>
      </c>
      <c r="B26" s="148" t="s">
        <v>284</v>
      </c>
      <c r="C26" s="85">
        <v>1100</v>
      </c>
      <c r="D26" s="14"/>
      <c r="E26" s="14"/>
      <c r="F26" s="149">
        <v>1100</v>
      </c>
      <c r="G26" s="150">
        <v>1100</v>
      </c>
      <c r="H26" s="151"/>
      <c r="I26" s="151"/>
      <c r="J26" s="152">
        <v>1100</v>
      </c>
      <c r="K26" s="150">
        <v>1100</v>
      </c>
      <c r="L26" s="151"/>
      <c r="M26" s="151"/>
      <c r="N26" s="152">
        <v>1100</v>
      </c>
    </row>
    <row r="27" spans="1:14" ht="15" customHeight="1">
      <c r="A27" s="18" t="s">
        <v>285</v>
      </c>
      <c r="B27" s="148" t="s">
        <v>286</v>
      </c>
      <c r="C27" s="85">
        <v>8000</v>
      </c>
      <c r="D27" s="14"/>
      <c r="E27" s="14"/>
      <c r="F27" s="149">
        <v>8000</v>
      </c>
      <c r="G27" s="150">
        <v>8000</v>
      </c>
      <c r="H27" s="151"/>
      <c r="I27" s="151"/>
      <c r="J27" s="152">
        <v>8000</v>
      </c>
      <c r="K27" s="150">
        <v>8000</v>
      </c>
      <c r="L27" s="151"/>
      <c r="M27" s="151"/>
      <c r="N27" s="152">
        <v>8000</v>
      </c>
    </row>
    <row r="28" spans="1:14" ht="15" customHeight="1">
      <c r="A28" s="18" t="s">
        <v>287</v>
      </c>
      <c r="B28" s="148" t="s">
        <v>288</v>
      </c>
      <c r="C28" s="85"/>
      <c r="D28" s="14"/>
      <c r="E28" s="14"/>
      <c r="F28" s="149"/>
      <c r="G28" s="150"/>
      <c r="H28" s="151"/>
      <c r="I28" s="151"/>
      <c r="J28" s="152"/>
      <c r="K28" s="150"/>
      <c r="L28" s="151"/>
      <c r="M28" s="151"/>
      <c r="N28" s="152"/>
    </row>
    <row r="29" spans="1:14" ht="15" customHeight="1">
      <c r="A29" s="18" t="s">
        <v>289</v>
      </c>
      <c r="B29" s="148" t="s">
        <v>290</v>
      </c>
      <c r="C29" s="85"/>
      <c r="D29" s="14"/>
      <c r="E29" s="14"/>
      <c r="F29" s="149"/>
      <c r="G29" s="150"/>
      <c r="H29" s="151"/>
      <c r="I29" s="151"/>
      <c r="J29" s="152"/>
      <c r="K29" s="150"/>
      <c r="L29" s="151"/>
      <c r="M29" s="151"/>
      <c r="N29" s="152"/>
    </row>
    <row r="30" spans="1:14" ht="15" customHeight="1">
      <c r="A30" s="18" t="s">
        <v>291</v>
      </c>
      <c r="B30" s="148" t="s">
        <v>292</v>
      </c>
      <c r="C30" s="85">
        <v>1500</v>
      </c>
      <c r="D30" s="14"/>
      <c r="E30" s="14"/>
      <c r="F30" s="149">
        <v>1500</v>
      </c>
      <c r="G30" s="150">
        <v>1500</v>
      </c>
      <c r="H30" s="151"/>
      <c r="I30" s="151"/>
      <c r="J30" s="152">
        <v>1500</v>
      </c>
      <c r="K30" s="150">
        <v>1500</v>
      </c>
      <c r="L30" s="151"/>
      <c r="M30" s="151"/>
      <c r="N30" s="152">
        <v>1500</v>
      </c>
    </row>
    <row r="31" spans="1:14" ht="15" customHeight="1">
      <c r="A31" s="18" t="s">
        <v>293</v>
      </c>
      <c r="B31" s="148" t="s">
        <v>294</v>
      </c>
      <c r="C31" s="85">
        <v>100</v>
      </c>
      <c r="D31" s="14"/>
      <c r="E31" s="14"/>
      <c r="F31" s="149">
        <v>100</v>
      </c>
      <c r="G31" s="150">
        <v>100</v>
      </c>
      <c r="H31" s="151"/>
      <c r="I31" s="151"/>
      <c r="J31" s="152">
        <v>100</v>
      </c>
      <c r="K31" s="150">
        <v>100</v>
      </c>
      <c r="L31" s="151"/>
      <c r="M31" s="151"/>
      <c r="N31" s="152">
        <v>100</v>
      </c>
    </row>
    <row r="32" spans="1:14" ht="15" customHeight="1">
      <c r="A32" s="22" t="s">
        <v>295</v>
      </c>
      <c r="B32" s="153" t="s">
        <v>296</v>
      </c>
      <c r="C32" s="85">
        <f>C26+C27+C30+C31</f>
        <v>10700</v>
      </c>
      <c r="D32" s="14"/>
      <c r="E32" s="14"/>
      <c r="F32" s="149">
        <f>F26+F27+F30+F31</f>
        <v>10700</v>
      </c>
      <c r="G32" s="150">
        <f>G26+G27+G30+G31</f>
        <v>10700</v>
      </c>
      <c r="H32" s="151"/>
      <c r="I32" s="151"/>
      <c r="J32" s="152">
        <f>J26+J27+J30+J31</f>
        <v>10700</v>
      </c>
      <c r="K32" s="150">
        <f>K26+K27+K30+K31</f>
        <v>10700</v>
      </c>
      <c r="L32" s="151"/>
      <c r="M32" s="151"/>
      <c r="N32" s="152">
        <f>N26+N27+N30+N31</f>
        <v>10700</v>
      </c>
    </row>
    <row r="33" spans="1:14" ht="15" customHeight="1">
      <c r="A33" s="18" t="s">
        <v>297</v>
      </c>
      <c r="B33" s="148" t="s">
        <v>298</v>
      </c>
      <c r="C33" s="85">
        <v>30</v>
      </c>
      <c r="D33" s="14"/>
      <c r="E33" s="14"/>
      <c r="F33" s="149">
        <v>30</v>
      </c>
      <c r="G33" s="150">
        <v>30</v>
      </c>
      <c r="H33" s="151"/>
      <c r="I33" s="151"/>
      <c r="J33" s="152">
        <v>30</v>
      </c>
      <c r="K33" s="150">
        <v>30</v>
      </c>
      <c r="L33" s="151"/>
      <c r="M33" s="151"/>
      <c r="N33" s="152">
        <v>30</v>
      </c>
    </row>
    <row r="34" spans="1:14" ht="15" customHeight="1">
      <c r="A34" s="28" t="s">
        <v>299</v>
      </c>
      <c r="B34" s="154" t="s">
        <v>300</v>
      </c>
      <c r="C34" s="87">
        <f>C32+C33</f>
        <v>10730</v>
      </c>
      <c r="D34" s="26"/>
      <c r="E34" s="26"/>
      <c r="F34" s="155">
        <f>F32+F33</f>
        <v>10730</v>
      </c>
      <c r="G34" s="156">
        <f>G32+G33</f>
        <v>10730</v>
      </c>
      <c r="H34" s="157"/>
      <c r="I34" s="157"/>
      <c r="J34" s="158">
        <f>J32+J33</f>
        <v>10730</v>
      </c>
      <c r="K34" s="156">
        <f>K32+K33</f>
        <v>10730</v>
      </c>
      <c r="L34" s="157"/>
      <c r="M34" s="157"/>
      <c r="N34" s="158">
        <f>N32+N33</f>
        <v>10730</v>
      </c>
    </row>
    <row r="35" spans="1:14" ht="15" customHeight="1">
      <c r="A35" s="34" t="s">
        <v>301</v>
      </c>
      <c r="B35" s="148" t="s">
        <v>302</v>
      </c>
      <c r="C35" s="85"/>
      <c r="D35" s="14"/>
      <c r="E35" s="14"/>
      <c r="F35" s="149"/>
      <c r="G35" s="150"/>
      <c r="H35" s="151"/>
      <c r="I35" s="151"/>
      <c r="J35" s="152"/>
      <c r="K35" s="150"/>
      <c r="L35" s="151"/>
      <c r="M35" s="151"/>
      <c r="N35" s="152"/>
    </row>
    <row r="36" spans="1:14" ht="15" customHeight="1">
      <c r="A36" s="34" t="s">
        <v>303</v>
      </c>
      <c r="B36" s="148" t="s">
        <v>304</v>
      </c>
      <c r="C36" s="85"/>
      <c r="D36" s="14"/>
      <c r="E36" s="14"/>
      <c r="F36" s="149"/>
      <c r="G36" s="150"/>
      <c r="H36" s="151"/>
      <c r="I36" s="151"/>
      <c r="J36" s="152"/>
      <c r="K36" s="150"/>
      <c r="L36" s="151"/>
      <c r="M36" s="151"/>
      <c r="N36" s="152"/>
    </row>
    <row r="37" spans="1:14" ht="15" customHeight="1">
      <c r="A37" s="34" t="s">
        <v>305</v>
      </c>
      <c r="B37" s="148" t="s">
        <v>306</v>
      </c>
      <c r="C37" s="85">
        <v>750</v>
      </c>
      <c r="D37" s="14"/>
      <c r="E37" s="14"/>
      <c r="F37" s="149">
        <v>750</v>
      </c>
      <c r="G37" s="150">
        <v>750</v>
      </c>
      <c r="H37" s="151"/>
      <c r="I37" s="151"/>
      <c r="J37" s="152">
        <v>750</v>
      </c>
      <c r="K37" s="150">
        <v>750</v>
      </c>
      <c r="L37" s="151"/>
      <c r="M37" s="151"/>
      <c r="N37" s="152">
        <v>750</v>
      </c>
    </row>
    <row r="38" spans="1:14" ht="15" customHeight="1">
      <c r="A38" s="34" t="s">
        <v>307</v>
      </c>
      <c r="B38" s="148" t="s">
        <v>308</v>
      </c>
      <c r="C38" s="85"/>
      <c r="D38" s="14"/>
      <c r="E38" s="14"/>
      <c r="F38" s="149"/>
      <c r="G38" s="150"/>
      <c r="H38" s="151"/>
      <c r="I38" s="151"/>
      <c r="J38" s="152"/>
      <c r="K38" s="150"/>
      <c r="L38" s="151"/>
      <c r="M38" s="151"/>
      <c r="N38" s="152"/>
    </row>
    <row r="39" spans="1:14" ht="15" customHeight="1">
      <c r="A39" s="34" t="s">
        <v>309</v>
      </c>
      <c r="B39" s="148" t="s">
        <v>310</v>
      </c>
      <c r="C39" s="85">
        <v>1390</v>
      </c>
      <c r="D39" s="14"/>
      <c r="E39" s="14"/>
      <c r="F39" s="149">
        <v>1390</v>
      </c>
      <c r="G39" s="150">
        <v>1390</v>
      </c>
      <c r="H39" s="151"/>
      <c r="I39" s="151"/>
      <c r="J39" s="152">
        <v>1390</v>
      </c>
      <c r="K39" s="150">
        <v>1390</v>
      </c>
      <c r="L39" s="151"/>
      <c r="M39" s="151"/>
      <c r="N39" s="152">
        <v>1390</v>
      </c>
    </row>
    <row r="40" spans="1:14" ht="15" customHeight="1">
      <c r="A40" s="34" t="s">
        <v>311</v>
      </c>
      <c r="B40" s="148" t="s">
        <v>312</v>
      </c>
      <c r="C40" s="85"/>
      <c r="D40" s="14"/>
      <c r="E40" s="14"/>
      <c r="F40" s="149"/>
      <c r="G40" s="150"/>
      <c r="H40" s="151"/>
      <c r="I40" s="151"/>
      <c r="J40" s="152"/>
      <c r="K40" s="150"/>
      <c r="L40" s="151"/>
      <c r="M40" s="151"/>
      <c r="N40" s="152"/>
    </row>
    <row r="41" spans="1:14" ht="15" customHeight="1">
      <c r="A41" s="34" t="s">
        <v>313</v>
      </c>
      <c r="B41" s="148" t="s">
        <v>314</v>
      </c>
      <c r="C41" s="85"/>
      <c r="D41" s="14"/>
      <c r="E41" s="14"/>
      <c r="F41" s="149"/>
      <c r="G41" s="150"/>
      <c r="H41" s="151"/>
      <c r="I41" s="151"/>
      <c r="J41" s="152"/>
      <c r="K41" s="150"/>
      <c r="L41" s="151"/>
      <c r="M41" s="151"/>
      <c r="N41" s="152"/>
    </row>
    <row r="42" spans="1:14" ht="15" customHeight="1">
      <c r="A42" s="34" t="s">
        <v>315</v>
      </c>
      <c r="B42" s="148" t="s">
        <v>316</v>
      </c>
      <c r="C42" s="85">
        <v>0</v>
      </c>
      <c r="D42" s="14"/>
      <c r="E42" s="14"/>
      <c r="F42" s="149">
        <v>0</v>
      </c>
      <c r="G42" s="150">
        <v>0</v>
      </c>
      <c r="H42" s="151"/>
      <c r="I42" s="151"/>
      <c r="J42" s="152">
        <v>0</v>
      </c>
      <c r="K42" s="150">
        <v>0</v>
      </c>
      <c r="L42" s="151"/>
      <c r="M42" s="151"/>
      <c r="N42" s="152">
        <v>0</v>
      </c>
    </row>
    <row r="43" spans="1:14" ht="15" customHeight="1">
      <c r="A43" s="34" t="s">
        <v>317</v>
      </c>
      <c r="B43" s="148" t="s">
        <v>318</v>
      </c>
      <c r="C43" s="85"/>
      <c r="D43" s="14"/>
      <c r="E43" s="14"/>
      <c r="F43" s="149"/>
      <c r="G43" s="150"/>
      <c r="H43" s="151"/>
      <c r="I43" s="151"/>
      <c r="J43" s="152"/>
      <c r="K43" s="150"/>
      <c r="L43" s="151"/>
      <c r="M43" s="151"/>
      <c r="N43" s="152"/>
    </row>
    <row r="44" spans="1:14" ht="15" customHeight="1">
      <c r="A44" s="34" t="s">
        <v>319</v>
      </c>
      <c r="B44" s="148" t="s">
        <v>320</v>
      </c>
      <c r="C44" s="85">
        <v>3300</v>
      </c>
      <c r="D44" s="14"/>
      <c r="E44" s="14"/>
      <c r="F44" s="149">
        <v>3300</v>
      </c>
      <c r="G44" s="150">
        <v>3300</v>
      </c>
      <c r="H44" s="151"/>
      <c r="I44" s="151"/>
      <c r="J44" s="152">
        <v>3300</v>
      </c>
      <c r="K44" s="150">
        <v>3300</v>
      </c>
      <c r="L44" s="151"/>
      <c r="M44" s="151"/>
      <c r="N44" s="152">
        <v>3300</v>
      </c>
    </row>
    <row r="45" spans="1:14" ht="15" customHeight="1">
      <c r="A45" s="36" t="s">
        <v>321</v>
      </c>
      <c r="B45" s="154" t="s">
        <v>322</v>
      </c>
      <c r="C45" s="87">
        <f>C37+C39+C42+C44</f>
        <v>5440</v>
      </c>
      <c r="D45" s="26"/>
      <c r="E45" s="26"/>
      <c r="F45" s="155">
        <f>F37+F39+F42+F44</f>
        <v>5440</v>
      </c>
      <c r="G45" s="156">
        <f>G37+G39+G42+G44</f>
        <v>5440</v>
      </c>
      <c r="H45" s="157"/>
      <c r="I45" s="157"/>
      <c r="J45" s="158">
        <f>J37+J39+J42+J44</f>
        <v>5440</v>
      </c>
      <c r="K45" s="156">
        <f>K37+K39+K42+K44</f>
        <v>5440</v>
      </c>
      <c r="L45" s="157"/>
      <c r="M45" s="157"/>
      <c r="N45" s="158">
        <f>N37+N39+N42+N44</f>
        <v>5440</v>
      </c>
    </row>
    <row r="46" spans="1:14" ht="15" customHeight="1">
      <c r="A46" s="34" t="s">
        <v>323</v>
      </c>
      <c r="B46" s="148" t="s">
        <v>324</v>
      </c>
      <c r="C46" s="85"/>
      <c r="D46" s="14"/>
      <c r="E46" s="14"/>
      <c r="F46" s="149"/>
      <c r="G46" s="150"/>
      <c r="H46" s="151"/>
      <c r="I46" s="151"/>
      <c r="J46" s="152"/>
      <c r="K46" s="150"/>
      <c r="L46" s="151"/>
      <c r="M46" s="151"/>
      <c r="N46" s="152"/>
    </row>
    <row r="47" spans="1:14" ht="15" customHeight="1">
      <c r="A47" s="18" t="s">
        <v>325</v>
      </c>
      <c r="B47" s="148" t="s">
        <v>326</v>
      </c>
      <c r="C47" s="85"/>
      <c r="D47" s="14"/>
      <c r="E47" s="14"/>
      <c r="F47" s="149"/>
      <c r="G47" s="150"/>
      <c r="H47" s="151"/>
      <c r="I47" s="151"/>
      <c r="J47" s="152"/>
      <c r="K47" s="150"/>
      <c r="L47" s="151"/>
      <c r="M47" s="151"/>
      <c r="N47" s="152"/>
    </row>
    <row r="48" spans="1:14" ht="15" customHeight="1">
      <c r="A48" s="34" t="s">
        <v>327</v>
      </c>
      <c r="B48" s="148" t="s">
        <v>328</v>
      </c>
      <c r="C48" s="85"/>
      <c r="D48" s="14"/>
      <c r="E48" s="14"/>
      <c r="F48" s="149"/>
      <c r="G48" s="150"/>
      <c r="H48" s="151"/>
      <c r="I48" s="151"/>
      <c r="J48" s="152"/>
      <c r="K48" s="150"/>
      <c r="L48" s="151"/>
      <c r="M48" s="151"/>
      <c r="N48" s="152"/>
    </row>
    <row r="49" spans="1:14" ht="15" customHeight="1">
      <c r="A49" s="28" t="s">
        <v>329</v>
      </c>
      <c r="B49" s="154" t="s">
        <v>330</v>
      </c>
      <c r="C49" s="87">
        <v>0</v>
      </c>
      <c r="D49" s="26"/>
      <c r="E49" s="26"/>
      <c r="F49" s="155">
        <v>0</v>
      </c>
      <c r="G49" s="156">
        <v>0</v>
      </c>
      <c r="H49" s="157"/>
      <c r="I49" s="157"/>
      <c r="J49" s="158">
        <v>0</v>
      </c>
      <c r="K49" s="156">
        <v>0</v>
      </c>
      <c r="L49" s="157"/>
      <c r="M49" s="157"/>
      <c r="N49" s="158">
        <v>0</v>
      </c>
    </row>
    <row r="50" spans="1:14" ht="15" customHeight="1">
      <c r="A50" s="39" t="s">
        <v>331</v>
      </c>
      <c r="B50" s="159"/>
      <c r="C50" s="94">
        <f>C49+C45+C34+C20</f>
        <v>54535</v>
      </c>
      <c r="D50" s="42"/>
      <c r="E50" s="42"/>
      <c r="F50" s="160">
        <f>F49+F45+F34+F20</f>
        <v>54535</v>
      </c>
      <c r="G50" s="161">
        <f>G49+G45+G34+G20</f>
        <v>55356</v>
      </c>
      <c r="H50" s="162"/>
      <c r="I50" s="162"/>
      <c r="J50" s="163">
        <f>J49+J45+J34+J20</f>
        <v>55356</v>
      </c>
      <c r="K50" s="161">
        <f>K49+K45+K34+K20</f>
        <v>55916</v>
      </c>
      <c r="L50" s="162"/>
      <c r="M50" s="162"/>
      <c r="N50" s="163">
        <f>N49+N45+N34+N20</f>
        <v>55916</v>
      </c>
    </row>
    <row r="51" spans="1:14" ht="15" customHeight="1">
      <c r="A51" s="18" t="s">
        <v>332</v>
      </c>
      <c r="B51" s="148" t="s">
        <v>333</v>
      </c>
      <c r="C51" s="85"/>
      <c r="D51" s="14"/>
      <c r="E51" s="14"/>
      <c r="F51" s="149"/>
      <c r="G51" s="150"/>
      <c r="H51" s="151"/>
      <c r="I51" s="151"/>
      <c r="J51" s="152"/>
      <c r="K51" s="150"/>
      <c r="L51" s="151"/>
      <c r="M51" s="151"/>
      <c r="N51" s="152"/>
    </row>
    <row r="52" spans="1:14" ht="15" customHeight="1">
      <c r="A52" s="18" t="s">
        <v>334</v>
      </c>
      <c r="B52" s="148" t="s">
        <v>335</v>
      </c>
      <c r="C52" s="85"/>
      <c r="D52" s="14"/>
      <c r="E52" s="14"/>
      <c r="F52" s="149"/>
      <c r="G52" s="150"/>
      <c r="H52" s="151"/>
      <c r="I52" s="151"/>
      <c r="J52" s="152"/>
      <c r="K52" s="150"/>
      <c r="L52" s="151"/>
      <c r="M52" s="151"/>
      <c r="N52" s="152"/>
    </row>
    <row r="53" spans="1:14" ht="15" customHeight="1">
      <c r="A53" s="18" t="s">
        <v>336</v>
      </c>
      <c r="B53" s="148" t="s">
        <v>337</v>
      </c>
      <c r="C53" s="85"/>
      <c r="D53" s="14"/>
      <c r="E53" s="14"/>
      <c r="F53" s="149"/>
      <c r="G53" s="150"/>
      <c r="H53" s="151"/>
      <c r="I53" s="151"/>
      <c r="J53" s="152"/>
      <c r="K53" s="150"/>
      <c r="L53" s="151"/>
      <c r="M53" s="151"/>
      <c r="N53" s="152"/>
    </row>
    <row r="54" spans="1:14" ht="15" customHeight="1">
      <c r="A54" s="18" t="s">
        <v>338</v>
      </c>
      <c r="B54" s="148" t="s">
        <v>339</v>
      </c>
      <c r="C54" s="85"/>
      <c r="D54" s="14"/>
      <c r="E54" s="14"/>
      <c r="F54" s="149"/>
      <c r="G54" s="150"/>
      <c r="H54" s="151"/>
      <c r="I54" s="151"/>
      <c r="J54" s="152"/>
      <c r="K54" s="150"/>
      <c r="L54" s="151"/>
      <c r="M54" s="151"/>
      <c r="N54" s="152"/>
    </row>
    <row r="55" spans="1:14" ht="15" customHeight="1">
      <c r="A55" s="18" t="s">
        <v>340</v>
      </c>
      <c r="B55" s="148" t="s">
        <v>341</v>
      </c>
      <c r="C55" s="85"/>
      <c r="D55" s="14"/>
      <c r="E55" s="14"/>
      <c r="F55" s="149"/>
      <c r="G55" s="150">
        <v>1870</v>
      </c>
      <c r="H55" s="151"/>
      <c r="I55" s="151"/>
      <c r="J55" s="152">
        <v>1870</v>
      </c>
      <c r="K55" s="150">
        <v>1870</v>
      </c>
      <c r="L55" s="151"/>
      <c r="M55" s="151"/>
      <c r="N55" s="152">
        <v>1870</v>
      </c>
    </row>
    <row r="56" spans="1:14" ht="15" customHeight="1">
      <c r="A56" s="28" t="s">
        <v>342</v>
      </c>
      <c r="B56" s="154" t="s">
        <v>343</v>
      </c>
      <c r="C56" s="87"/>
      <c r="D56" s="26"/>
      <c r="E56" s="26"/>
      <c r="F56" s="155"/>
      <c r="G56" s="156">
        <f>G55</f>
        <v>1870</v>
      </c>
      <c r="H56" s="157"/>
      <c r="I56" s="157"/>
      <c r="J56" s="158">
        <f>J55</f>
        <v>1870</v>
      </c>
      <c r="K56" s="156">
        <f>K55</f>
        <v>1870</v>
      </c>
      <c r="L56" s="157"/>
      <c r="M56" s="157"/>
      <c r="N56" s="158">
        <f>N55</f>
        <v>1870</v>
      </c>
    </row>
    <row r="57" spans="1:14" ht="15" customHeight="1">
      <c r="A57" s="34" t="s">
        <v>344</v>
      </c>
      <c r="B57" s="148" t="s">
        <v>345</v>
      </c>
      <c r="C57" s="85"/>
      <c r="D57" s="14"/>
      <c r="E57" s="14"/>
      <c r="F57" s="149"/>
      <c r="G57" s="150"/>
      <c r="H57" s="151"/>
      <c r="I57" s="151"/>
      <c r="J57" s="152"/>
      <c r="K57" s="150"/>
      <c r="L57" s="151"/>
      <c r="M57" s="151"/>
      <c r="N57" s="152"/>
    </row>
    <row r="58" spans="1:14" ht="15" customHeight="1">
      <c r="A58" s="34" t="s">
        <v>346</v>
      </c>
      <c r="B58" s="148" t="s">
        <v>347</v>
      </c>
      <c r="C58" s="85">
        <v>500</v>
      </c>
      <c r="D58" s="14"/>
      <c r="E58" s="14"/>
      <c r="F58" s="149">
        <v>500</v>
      </c>
      <c r="G58" s="150">
        <v>500</v>
      </c>
      <c r="H58" s="151"/>
      <c r="I58" s="151"/>
      <c r="J58" s="152">
        <v>500</v>
      </c>
      <c r="K58" s="150">
        <v>500</v>
      </c>
      <c r="L58" s="151"/>
      <c r="M58" s="151"/>
      <c r="N58" s="152">
        <v>500</v>
      </c>
    </row>
    <row r="59" spans="1:14" ht="15" customHeight="1">
      <c r="A59" s="34" t="s">
        <v>348</v>
      </c>
      <c r="B59" s="148" t="s">
        <v>349</v>
      </c>
      <c r="C59" s="85"/>
      <c r="D59" s="14"/>
      <c r="E59" s="14"/>
      <c r="F59" s="149"/>
      <c r="G59" s="150"/>
      <c r="H59" s="151"/>
      <c r="I59" s="151"/>
      <c r="J59" s="152"/>
      <c r="K59" s="150"/>
      <c r="L59" s="151"/>
      <c r="M59" s="151"/>
      <c r="N59" s="152"/>
    </row>
    <row r="60" spans="1:14" ht="15" customHeight="1">
      <c r="A60" s="34" t="s">
        <v>350</v>
      </c>
      <c r="B60" s="148" t="s">
        <v>351</v>
      </c>
      <c r="C60" s="85"/>
      <c r="D60" s="14"/>
      <c r="E60" s="14"/>
      <c r="F60" s="149"/>
      <c r="G60" s="150"/>
      <c r="H60" s="151"/>
      <c r="I60" s="151"/>
      <c r="J60" s="152"/>
      <c r="K60" s="150"/>
      <c r="L60" s="151"/>
      <c r="M60" s="151"/>
      <c r="N60" s="152"/>
    </row>
    <row r="61" spans="1:14" ht="15" customHeight="1">
      <c r="A61" s="34" t="s">
        <v>352</v>
      </c>
      <c r="B61" s="148" t="s">
        <v>353</v>
      </c>
      <c r="C61" s="85"/>
      <c r="D61" s="14"/>
      <c r="E61" s="14"/>
      <c r="F61" s="149"/>
      <c r="G61" s="150"/>
      <c r="H61" s="151"/>
      <c r="I61" s="151"/>
      <c r="J61" s="152"/>
      <c r="K61" s="150"/>
      <c r="L61" s="151"/>
      <c r="M61" s="151"/>
      <c r="N61" s="152"/>
    </row>
    <row r="62" spans="1:14" ht="15" customHeight="1">
      <c r="A62" s="28" t="s">
        <v>354</v>
      </c>
      <c r="B62" s="154" t="s">
        <v>355</v>
      </c>
      <c r="C62" s="87">
        <f>C58</f>
        <v>500</v>
      </c>
      <c r="D62" s="26"/>
      <c r="E62" s="26"/>
      <c r="F62" s="155">
        <f>F58</f>
        <v>500</v>
      </c>
      <c r="G62" s="156">
        <f>G58</f>
        <v>500</v>
      </c>
      <c r="H62" s="157"/>
      <c r="I62" s="157"/>
      <c r="J62" s="158">
        <f>J58</f>
        <v>500</v>
      </c>
      <c r="K62" s="156">
        <f>K58</f>
        <v>500</v>
      </c>
      <c r="L62" s="157"/>
      <c r="M62" s="157"/>
      <c r="N62" s="158">
        <f>N58</f>
        <v>500</v>
      </c>
    </row>
    <row r="63" spans="1:14" ht="15" customHeight="1">
      <c r="A63" s="34" t="s">
        <v>356</v>
      </c>
      <c r="B63" s="148" t="s">
        <v>357</v>
      </c>
      <c r="C63" s="85"/>
      <c r="D63" s="14"/>
      <c r="E63" s="14"/>
      <c r="F63" s="149"/>
      <c r="G63" s="150"/>
      <c r="H63" s="151"/>
      <c r="I63" s="151"/>
      <c r="J63" s="152"/>
      <c r="K63" s="150"/>
      <c r="L63" s="151"/>
      <c r="M63" s="151"/>
      <c r="N63" s="152"/>
    </row>
    <row r="64" spans="1:14" ht="15" customHeight="1">
      <c r="A64" s="18" t="s">
        <v>358</v>
      </c>
      <c r="B64" s="148" t="s">
        <v>359</v>
      </c>
      <c r="C64" s="85"/>
      <c r="D64" s="14"/>
      <c r="E64" s="14"/>
      <c r="F64" s="149"/>
      <c r="G64" s="150"/>
      <c r="H64" s="151"/>
      <c r="I64" s="151"/>
      <c r="J64" s="152"/>
      <c r="K64" s="150"/>
      <c r="L64" s="151"/>
      <c r="M64" s="151"/>
      <c r="N64" s="152"/>
    </row>
    <row r="65" spans="1:14" ht="15" customHeight="1">
      <c r="A65" s="34" t="s">
        <v>360</v>
      </c>
      <c r="B65" s="148" t="s">
        <v>361</v>
      </c>
      <c r="C65" s="85"/>
      <c r="D65" s="14"/>
      <c r="E65" s="14"/>
      <c r="F65" s="149"/>
      <c r="G65" s="150"/>
      <c r="H65" s="151"/>
      <c r="I65" s="151"/>
      <c r="J65" s="152"/>
      <c r="K65" s="150"/>
      <c r="L65" s="151"/>
      <c r="M65" s="151"/>
      <c r="N65" s="152"/>
    </row>
    <row r="66" spans="1:14" ht="15" customHeight="1">
      <c r="A66" s="28" t="s">
        <v>362</v>
      </c>
      <c r="B66" s="154" t="s">
        <v>363</v>
      </c>
      <c r="C66" s="85"/>
      <c r="D66" s="14"/>
      <c r="E66" s="14"/>
      <c r="F66" s="149"/>
      <c r="G66" s="150"/>
      <c r="H66" s="151"/>
      <c r="I66" s="151"/>
      <c r="J66" s="152"/>
      <c r="K66" s="150"/>
      <c r="L66" s="151"/>
      <c r="M66" s="151"/>
      <c r="N66" s="152"/>
    </row>
    <row r="67" spans="1:14" ht="15" customHeight="1">
      <c r="A67" s="39" t="s">
        <v>364</v>
      </c>
      <c r="B67" s="159"/>
      <c r="C67" s="94">
        <f>C62</f>
        <v>500</v>
      </c>
      <c r="D67" s="42"/>
      <c r="E67" s="42"/>
      <c r="F67" s="160">
        <f>F62</f>
        <v>500</v>
      </c>
      <c r="G67" s="161">
        <f>G56+G62</f>
        <v>2370</v>
      </c>
      <c r="H67" s="162"/>
      <c r="I67" s="162"/>
      <c r="J67" s="163">
        <f>J56+J62</f>
        <v>2370</v>
      </c>
      <c r="K67" s="161">
        <f>K56+K62</f>
        <v>2370</v>
      </c>
      <c r="L67" s="162"/>
      <c r="M67" s="162"/>
      <c r="N67" s="163">
        <f>N56+N62</f>
        <v>2370</v>
      </c>
    </row>
    <row r="68" spans="1:14" ht="15.75">
      <c r="A68" s="164" t="s">
        <v>365</v>
      </c>
      <c r="B68" s="165" t="s">
        <v>366</v>
      </c>
      <c r="C68" s="166">
        <f>C50+C62</f>
        <v>55035</v>
      </c>
      <c r="D68" s="51"/>
      <c r="E68" s="51"/>
      <c r="F68" s="167">
        <f>F50+F62</f>
        <v>55035</v>
      </c>
      <c r="G68" s="168">
        <f>G50+G62+G56</f>
        <v>57726</v>
      </c>
      <c r="H68" s="169"/>
      <c r="I68" s="169"/>
      <c r="J68" s="170">
        <f>J50+J62+J56</f>
        <v>57726</v>
      </c>
      <c r="K68" s="168">
        <f>K50+K62+K56</f>
        <v>58286</v>
      </c>
      <c r="L68" s="169"/>
      <c r="M68" s="169"/>
      <c r="N68" s="170">
        <f>N50+N62+N56</f>
        <v>58286</v>
      </c>
    </row>
    <row r="69" spans="1:14" ht="15.75">
      <c r="A69" s="171" t="s">
        <v>367</v>
      </c>
      <c r="B69" s="172"/>
      <c r="C69" s="173"/>
      <c r="D69" s="174"/>
      <c r="E69" s="174"/>
      <c r="F69" s="175"/>
      <c r="G69" s="176"/>
      <c r="H69" s="177"/>
      <c r="I69" s="177"/>
      <c r="J69" s="178"/>
      <c r="K69" s="176"/>
      <c r="L69" s="177"/>
      <c r="M69" s="177"/>
      <c r="N69" s="178"/>
    </row>
    <row r="70" spans="1:14" ht="15.75">
      <c r="A70" s="171" t="s">
        <v>368</v>
      </c>
      <c r="B70" s="172"/>
      <c r="C70" s="173"/>
      <c r="D70" s="174"/>
      <c r="E70" s="174"/>
      <c r="F70" s="175"/>
      <c r="G70" s="176"/>
      <c r="H70" s="177"/>
      <c r="I70" s="177"/>
      <c r="J70" s="178"/>
      <c r="K70" s="176"/>
      <c r="L70" s="177"/>
      <c r="M70" s="177"/>
      <c r="N70" s="178"/>
    </row>
    <row r="71" spans="1:14" ht="15">
      <c r="A71" s="62" t="s">
        <v>369</v>
      </c>
      <c r="B71" s="53" t="s">
        <v>370</v>
      </c>
      <c r="C71" s="85"/>
      <c r="D71" s="14"/>
      <c r="E71" s="14"/>
      <c r="F71" s="149"/>
      <c r="G71" s="150"/>
      <c r="H71" s="151"/>
      <c r="I71" s="151"/>
      <c r="J71" s="152"/>
      <c r="K71" s="150"/>
      <c r="L71" s="151"/>
      <c r="M71" s="151"/>
      <c r="N71" s="152"/>
    </row>
    <row r="72" spans="1:14" ht="15">
      <c r="A72" s="34" t="s">
        <v>371</v>
      </c>
      <c r="B72" s="53" t="s">
        <v>372</v>
      </c>
      <c r="C72" s="85"/>
      <c r="D72" s="14"/>
      <c r="E72" s="14"/>
      <c r="F72" s="149"/>
      <c r="G72" s="150"/>
      <c r="H72" s="151"/>
      <c r="I72" s="151"/>
      <c r="J72" s="152"/>
      <c r="K72" s="150"/>
      <c r="L72" s="151"/>
      <c r="M72" s="151"/>
      <c r="N72" s="152"/>
    </row>
    <row r="73" spans="1:14" ht="15">
      <c r="A73" s="62" t="s">
        <v>373</v>
      </c>
      <c r="B73" s="53" t="s">
        <v>374</v>
      </c>
      <c r="C73" s="85"/>
      <c r="D73" s="14"/>
      <c r="E73" s="14"/>
      <c r="F73" s="149"/>
      <c r="G73" s="150"/>
      <c r="H73" s="151"/>
      <c r="I73" s="151"/>
      <c r="J73" s="152"/>
      <c r="K73" s="150"/>
      <c r="L73" s="151"/>
      <c r="M73" s="151"/>
      <c r="N73" s="152"/>
    </row>
    <row r="74" spans="1:14" ht="15">
      <c r="A74" s="58" t="s">
        <v>375</v>
      </c>
      <c r="B74" s="59" t="s">
        <v>376</v>
      </c>
      <c r="C74" s="85"/>
      <c r="D74" s="14"/>
      <c r="E74" s="14"/>
      <c r="F74" s="149"/>
      <c r="G74" s="150"/>
      <c r="H74" s="151"/>
      <c r="I74" s="151"/>
      <c r="J74" s="152"/>
      <c r="K74" s="150"/>
      <c r="L74" s="151"/>
      <c r="M74" s="151"/>
      <c r="N74" s="152"/>
    </row>
    <row r="75" spans="1:14" ht="15">
      <c r="A75" s="34" t="s">
        <v>377</v>
      </c>
      <c r="B75" s="53" t="s">
        <v>378</v>
      </c>
      <c r="C75" s="85"/>
      <c r="D75" s="14"/>
      <c r="E75" s="14"/>
      <c r="F75" s="149"/>
      <c r="G75" s="150"/>
      <c r="H75" s="151"/>
      <c r="I75" s="151"/>
      <c r="J75" s="152"/>
      <c r="K75" s="150"/>
      <c r="L75" s="151"/>
      <c r="M75" s="151"/>
      <c r="N75" s="152"/>
    </row>
    <row r="76" spans="1:14" ht="15">
      <c r="A76" s="62" t="s">
        <v>379</v>
      </c>
      <c r="B76" s="53" t="s">
        <v>380</v>
      </c>
      <c r="C76" s="85"/>
      <c r="D76" s="14"/>
      <c r="E76" s="14"/>
      <c r="F76" s="149"/>
      <c r="G76" s="150"/>
      <c r="H76" s="151"/>
      <c r="I76" s="151"/>
      <c r="J76" s="152"/>
      <c r="K76" s="150"/>
      <c r="L76" s="151"/>
      <c r="M76" s="151"/>
      <c r="N76" s="152"/>
    </row>
    <row r="77" spans="1:14" ht="15">
      <c r="A77" s="34" t="s">
        <v>381</v>
      </c>
      <c r="B77" s="53" t="s">
        <v>382</v>
      </c>
      <c r="C77" s="85"/>
      <c r="D77" s="14"/>
      <c r="E77" s="14"/>
      <c r="F77" s="149"/>
      <c r="G77" s="150"/>
      <c r="H77" s="151"/>
      <c r="I77" s="151"/>
      <c r="J77" s="152"/>
      <c r="K77" s="150"/>
      <c r="L77" s="151"/>
      <c r="M77" s="151"/>
      <c r="N77" s="152"/>
    </row>
    <row r="78" spans="1:14" ht="15">
      <c r="A78" s="62" t="s">
        <v>383</v>
      </c>
      <c r="B78" s="53" t="s">
        <v>384</v>
      </c>
      <c r="C78" s="85"/>
      <c r="D78" s="14"/>
      <c r="E78" s="14"/>
      <c r="F78" s="149"/>
      <c r="G78" s="150"/>
      <c r="H78" s="151"/>
      <c r="I78" s="151"/>
      <c r="J78" s="152"/>
      <c r="K78" s="150"/>
      <c r="L78" s="151"/>
      <c r="M78" s="151"/>
      <c r="N78" s="152"/>
    </row>
    <row r="79" spans="1:14" ht="15">
      <c r="A79" s="66" t="s">
        <v>385</v>
      </c>
      <c r="B79" s="59" t="s">
        <v>386</v>
      </c>
      <c r="C79" s="85"/>
      <c r="D79" s="14"/>
      <c r="E79" s="14"/>
      <c r="F79" s="149"/>
      <c r="G79" s="150"/>
      <c r="H79" s="151"/>
      <c r="I79" s="151"/>
      <c r="J79" s="152"/>
      <c r="K79" s="150"/>
      <c r="L79" s="151"/>
      <c r="M79" s="151"/>
      <c r="N79" s="152"/>
    </row>
    <row r="80" spans="1:14" ht="15">
      <c r="A80" s="18" t="s">
        <v>387</v>
      </c>
      <c r="B80" s="53" t="s">
        <v>388</v>
      </c>
      <c r="C80" s="85"/>
      <c r="D80" s="14"/>
      <c r="E80" s="14"/>
      <c r="F80" s="149"/>
      <c r="G80" s="150">
        <v>12703</v>
      </c>
      <c r="H80" s="151"/>
      <c r="I80" s="151"/>
      <c r="J80" s="152">
        <v>12703</v>
      </c>
      <c r="K80" s="150">
        <v>12702</v>
      </c>
      <c r="L80" s="151"/>
      <c r="M80" s="151"/>
      <c r="N80" s="152">
        <v>12702</v>
      </c>
    </row>
    <row r="81" spans="1:14" ht="15">
      <c r="A81" s="18" t="s">
        <v>389</v>
      </c>
      <c r="B81" s="53" t="s">
        <v>388</v>
      </c>
      <c r="C81" s="85"/>
      <c r="D81" s="14"/>
      <c r="E81" s="14"/>
      <c r="F81" s="149"/>
      <c r="G81" s="150"/>
      <c r="H81" s="151"/>
      <c r="I81" s="151"/>
      <c r="J81" s="152"/>
      <c r="K81" s="150"/>
      <c r="L81" s="151"/>
      <c r="M81" s="151"/>
      <c r="N81" s="152"/>
    </row>
    <row r="82" spans="1:14" ht="15">
      <c r="A82" s="18" t="s">
        <v>390</v>
      </c>
      <c r="B82" s="53" t="s">
        <v>391</v>
      </c>
      <c r="C82" s="85"/>
      <c r="D82" s="14"/>
      <c r="E82" s="14"/>
      <c r="F82" s="149"/>
      <c r="G82" s="150"/>
      <c r="H82" s="151"/>
      <c r="I82" s="151"/>
      <c r="J82" s="152"/>
      <c r="K82" s="150"/>
      <c r="L82" s="151"/>
      <c r="M82" s="151"/>
      <c r="N82" s="152"/>
    </row>
    <row r="83" spans="1:14" ht="15">
      <c r="A83" s="18" t="s">
        <v>392</v>
      </c>
      <c r="B83" s="53" t="s">
        <v>391</v>
      </c>
      <c r="C83" s="85"/>
      <c r="D83" s="14"/>
      <c r="E83" s="14"/>
      <c r="F83" s="149"/>
      <c r="G83" s="150"/>
      <c r="H83" s="151"/>
      <c r="I83" s="151"/>
      <c r="J83" s="152"/>
      <c r="K83" s="150"/>
      <c r="L83" s="151"/>
      <c r="M83" s="151"/>
      <c r="N83" s="152"/>
    </row>
    <row r="84" spans="1:14" ht="15">
      <c r="A84" s="22" t="s">
        <v>393</v>
      </c>
      <c r="B84" s="59" t="s">
        <v>394</v>
      </c>
      <c r="C84" s="85">
        <f>C80</f>
        <v>0</v>
      </c>
      <c r="D84" s="14"/>
      <c r="E84" s="14"/>
      <c r="F84" s="149">
        <f>F80</f>
        <v>0</v>
      </c>
      <c r="G84" s="150">
        <f>G80</f>
        <v>12703</v>
      </c>
      <c r="H84" s="151"/>
      <c r="I84" s="151"/>
      <c r="J84" s="152">
        <f>J80</f>
        <v>12703</v>
      </c>
      <c r="K84" s="150">
        <f>K80</f>
        <v>12702</v>
      </c>
      <c r="L84" s="151"/>
      <c r="M84" s="151"/>
      <c r="N84" s="152">
        <f>N80</f>
        <v>12702</v>
      </c>
    </row>
    <row r="85" spans="1:14" ht="15">
      <c r="A85" s="62" t="s">
        <v>395</v>
      </c>
      <c r="B85" s="53" t="s">
        <v>396</v>
      </c>
      <c r="C85" s="85"/>
      <c r="D85" s="14"/>
      <c r="E85" s="14"/>
      <c r="F85" s="149"/>
      <c r="G85" s="150"/>
      <c r="H85" s="151"/>
      <c r="I85" s="151"/>
      <c r="J85" s="152"/>
      <c r="K85" s="150"/>
      <c r="L85" s="151"/>
      <c r="M85" s="151"/>
      <c r="N85" s="152"/>
    </row>
    <row r="86" spans="1:14" ht="15">
      <c r="A86" s="62" t="s">
        <v>397</v>
      </c>
      <c r="B86" s="53" t="s">
        <v>398</v>
      </c>
      <c r="C86" s="85"/>
      <c r="D86" s="14"/>
      <c r="E86" s="14"/>
      <c r="F86" s="149"/>
      <c r="G86" s="150"/>
      <c r="H86" s="151"/>
      <c r="I86" s="151"/>
      <c r="J86" s="152"/>
      <c r="K86" s="150"/>
      <c r="L86" s="151"/>
      <c r="M86" s="151"/>
      <c r="N86" s="152"/>
    </row>
    <row r="87" spans="1:14" ht="15">
      <c r="A87" s="62" t="s">
        <v>399</v>
      </c>
      <c r="B87" s="53" t="s">
        <v>400</v>
      </c>
      <c r="C87" s="85"/>
      <c r="D87" s="14"/>
      <c r="E87" s="14"/>
      <c r="F87" s="149"/>
      <c r="G87" s="150"/>
      <c r="H87" s="151"/>
      <c r="I87" s="151"/>
      <c r="J87" s="152"/>
      <c r="K87" s="150"/>
      <c r="L87" s="151"/>
      <c r="M87" s="151"/>
      <c r="N87" s="152"/>
    </row>
    <row r="88" spans="1:14" ht="15">
      <c r="A88" s="62" t="s">
        <v>401</v>
      </c>
      <c r="B88" s="53" t="s">
        <v>402</v>
      </c>
      <c r="C88" s="85"/>
      <c r="D88" s="14"/>
      <c r="E88" s="14"/>
      <c r="F88" s="149"/>
      <c r="G88" s="150"/>
      <c r="H88" s="151"/>
      <c r="I88" s="151"/>
      <c r="J88" s="152"/>
      <c r="K88" s="150"/>
      <c r="L88" s="151"/>
      <c r="M88" s="151"/>
      <c r="N88" s="152"/>
    </row>
    <row r="89" spans="1:14" ht="15">
      <c r="A89" s="34" t="s">
        <v>403</v>
      </c>
      <c r="B89" s="53" t="s">
        <v>404</v>
      </c>
      <c r="C89" s="85"/>
      <c r="D89" s="14"/>
      <c r="E89" s="14"/>
      <c r="F89" s="149"/>
      <c r="G89" s="150"/>
      <c r="H89" s="151"/>
      <c r="I89" s="151"/>
      <c r="J89" s="152"/>
      <c r="K89" s="150"/>
      <c r="L89" s="151"/>
      <c r="M89" s="151"/>
      <c r="N89" s="152"/>
    </row>
    <row r="90" spans="1:14" ht="15">
      <c r="A90" s="58" t="s">
        <v>405</v>
      </c>
      <c r="B90" s="59" t="s">
        <v>406</v>
      </c>
      <c r="C90" s="85">
        <f>C84+C85</f>
        <v>0</v>
      </c>
      <c r="D90" s="14"/>
      <c r="E90" s="14"/>
      <c r="F90" s="149">
        <f>F84+F85</f>
        <v>0</v>
      </c>
      <c r="G90" s="150">
        <f>G84+G85</f>
        <v>12703</v>
      </c>
      <c r="H90" s="151"/>
      <c r="I90" s="151"/>
      <c r="J90" s="152">
        <f>J84+J85</f>
        <v>12703</v>
      </c>
      <c r="K90" s="150">
        <f>K84+K85</f>
        <v>12702</v>
      </c>
      <c r="L90" s="151"/>
      <c r="M90" s="151"/>
      <c r="N90" s="152">
        <f>N84+N85</f>
        <v>12702</v>
      </c>
    </row>
    <row r="91" spans="1:14" ht="15">
      <c r="A91" s="34" t="s">
        <v>407</v>
      </c>
      <c r="B91" s="53" t="s">
        <v>408</v>
      </c>
      <c r="C91" s="85"/>
      <c r="D91" s="14"/>
      <c r="E91" s="14"/>
      <c r="F91" s="149"/>
      <c r="G91" s="150"/>
      <c r="H91" s="151"/>
      <c r="I91" s="151"/>
      <c r="J91" s="152"/>
      <c r="K91" s="150"/>
      <c r="L91" s="151"/>
      <c r="M91" s="151"/>
      <c r="N91" s="152"/>
    </row>
    <row r="92" spans="1:14" ht="15">
      <c r="A92" s="34" t="s">
        <v>409</v>
      </c>
      <c r="B92" s="53" t="s">
        <v>410</v>
      </c>
      <c r="C92" s="85"/>
      <c r="D92" s="14"/>
      <c r="E92" s="14"/>
      <c r="F92" s="149"/>
      <c r="G92" s="150"/>
      <c r="H92" s="151"/>
      <c r="I92" s="151"/>
      <c r="J92" s="152"/>
      <c r="K92" s="150"/>
      <c r="L92" s="151"/>
      <c r="M92" s="151"/>
      <c r="N92" s="152"/>
    </row>
    <row r="93" spans="1:14" ht="15">
      <c r="A93" s="62" t="s">
        <v>411</v>
      </c>
      <c r="B93" s="53" t="s">
        <v>412</v>
      </c>
      <c r="C93" s="85"/>
      <c r="D93" s="14"/>
      <c r="E93" s="14"/>
      <c r="F93" s="149"/>
      <c r="G93" s="150"/>
      <c r="H93" s="151"/>
      <c r="I93" s="151"/>
      <c r="J93" s="152"/>
      <c r="K93" s="150"/>
      <c r="L93" s="151"/>
      <c r="M93" s="151"/>
      <c r="N93" s="152"/>
    </row>
    <row r="94" spans="1:14" ht="15">
      <c r="A94" s="62" t="s">
        <v>413</v>
      </c>
      <c r="B94" s="53" t="s">
        <v>414</v>
      </c>
      <c r="C94" s="85"/>
      <c r="D94" s="14"/>
      <c r="E94" s="14"/>
      <c r="F94" s="149"/>
      <c r="G94" s="150"/>
      <c r="H94" s="151"/>
      <c r="I94" s="151"/>
      <c r="J94" s="152"/>
      <c r="K94" s="150"/>
      <c r="L94" s="151"/>
      <c r="M94" s="151"/>
      <c r="N94" s="152"/>
    </row>
    <row r="95" spans="1:14" ht="15">
      <c r="A95" s="66" t="s">
        <v>415</v>
      </c>
      <c r="B95" s="59" t="s">
        <v>416</v>
      </c>
      <c r="C95" s="85"/>
      <c r="D95" s="14"/>
      <c r="E95" s="14"/>
      <c r="F95" s="149"/>
      <c r="G95" s="150"/>
      <c r="H95" s="151"/>
      <c r="I95" s="151"/>
      <c r="J95" s="152"/>
      <c r="K95" s="150"/>
      <c r="L95" s="151"/>
      <c r="M95" s="151"/>
      <c r="N95" s="152"/>
    </row>
    <row r="96" spans="1:14" ht="15">
      <c r="A96" s="58" t="s">
        <v>417</v>
      </c>
      <c r="B96" s="59" t="s">
        <v>418</v>
      </c>
      <c r="C96" s="85"/>
      <c r="D96" s="14"/>
      <c r="E96" s="14"/>
      <c r="F96" s="149"/>
      <c r="G96" s="150"/>
      <c r="H96" s="151"/>
      <c r="I96" s="151"/>
      <c r="J96" s="152"/>
      <c r="K96" s="150"/>
      <c r="L96" s="151"/>
      <c r="M96" s="151"/>
      <c r="N96" s="152"/>
    </row>
    <row r="97" spans="1:14" ht="15.75">
      <c r="A97" s="72" t="s">
        <v>419</v>
      </c>
      <c r="B97" s="73" t="s">
        <v>420</v>
      </c>
      <c r="C97" s="166">
        <f>C90</f>
        <v>0</v>
      </c>
      <c r="D97" s="51"/>
      <c r="E97" s="51"/>
      <c r="F97" s="167">
        <f>F90</f>
        <v>0</v>
      </c>
      <c r="G97" s="168">
        <f>G90</f>
        <v>12703</v>
      </c>
      <c r="H97" s="169"/>
      <c r="I97" s="169"/>
      <c r="J97" s="170">
        <f>J90</f>
        <v>12703</v>
      </c>
      <c r="K97" s="168">
        <f>K90</f>
        <v>12702</v>
      </c>
      <c r="L97" s="169"/>
      <c r="M97" s="169"/>
      <c r="N97" s="170">
        <f>N90</f>
        <v>12702</v>
      </c>
    </row>
    <row r="98" spans="1:14" ht="15.75">
      <c r="A98" s="77" t="s">
        <v>421</v>
      </c>
      <c r="B98" s="78"/>
      <c r="C98" s="179">
        <f>C97+C68</f>
        <v>55035</v>
      </c>
      <c r="D98" s="80"/>
      <c r="E98" s="80"/>
      <c r="F98" s="180">
        <f>F97+F68</f>
        <v>55035</v>
      </c>
      <c r="G98" s="181">
        <f>G97+G68</f>
        <v>70429</v>
      </c>
      <c r="H98" s="182"/>
      <c r="I98" s="182"/>
      <c r="J98" s="183">
        <f>J97+J68</f>
        <v>70429</v>
      </c>
      <c r="K98" s="181">
        <f>K97+K68</f>
        <v>70988</v>
      </c>
      <c r="L98" s="182"/>
      <c r="M98" s="182"/>
      <c r="N98" s="183">
        <f>N97+N68</f>
        <v>70988</v>
      </c>
    </row>
  </sheetData>
  <sheetProtection/>
  <mergeCells count="6">
    <mergeCell ref="K6:N6"/>
    <mergeCell ref="C6:F6"/>
    <mergeCell ref="G6:J6"/>
    <mergeCell ref="A3:J3"/>
    <mergeCell ref="A4:J4"/>
    <mergeCell ref="A1:N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8"/>
  <sheetViews>
    <sheetView zoomScalePageLayoutView="0" workbookViewId="0" topLeftCell="A1">
      <selection activeCell="T7" sqref="S7:T7"/>
    </sheetView>
  </sheetViews>
  <sheetFormatPr defaultColWidth="9.140625" defaultRowHeight="12.75"/>
  <cols>
    <col min="1" max="1" width="92.57421875" style="1" customWidth="1"/>
    <col min="2" max="2" width="9.140625" style="1" customWidth="1"/>
    <col min="3" max="3" width="10.7109375" style="1" customWidth="1"/>
    <col min="4" max="4" width="11.00390625" style="1" customWidth="1"/>
    <col min="5" max="5" width="10.421875" style="1" customWidth="1"/>
    <col min="6" max="6" width="9.7109375" style="1" customWidth="1"/>
    <col min="7" max="16384" width="9.140625" style="1" customWidth="1"/>
  </cols>
  <sheetData>
    <row r="1" spans="1:14" ht="15">
      <c r="A1" s="233" t="s">
        <v>538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</row>
    <row r="3" spans="1:14" ht="24" customHeight="1">
      <c r="A3" s="230" t="s">
        <v>533</v>
      </c>
      <c r="B3" s="231"/>
      <c r="C3" s="231"/>
      <c r="D3" s="231"/>
      <c r="E3" s="231"/>
      <c r="F3" s="231"/>
      <c r="G3" s="231"/>
      <c r="H3" s="231"/>
      <c r="I3" s="231"/>
      <c r="J3" s="231"/>
      <c r="N3" s="226"/>
    </row>
    <row r="4" spans="1:10" ht="24" customHeight="1">
      <c r="A4" s="232" t="s">
        <v>244</v>
      </c>
      <c r="B4" s="231"/>
      <c r="C4" s="231"/>
      <c r="D4" s="231"/>
      <c r="E4" s="231"/>
      <c r="F4" s="231"/>
      <c r="G4" s="231"/>
      <c r="H4" s="231"/>
      <c r="I4" s="231"/>
      <c r="J4" s="231"/>
    </row>
    <row r="5" ht="18">
      <c r="A5" s="3"/>
    </row>
    <row r="6" spans="1:18" ht="15">
      <c r="A6" s="4" t="s">
        <v>243</v>
      </c>
      <c r="B6" s="147"/>
      <c r="C6" s="234" t="s">
        <v>2</v>
      </c>
      <c r="D6" s="234"/>
      <c r="E6" s="234"/>
      <c r="F6" s="234"/>
      <c r="G6" s="227" t="s">
        <v>3</v>
      </c>
      <c r="H6" s="234"/>
      <c r="I6" s="234"/>
      <c r="J6" s="235"/>
      <c r="K6" s="227" t="s">
        <v>4</v>
      </c>
      <c r="L6" s="234"/>
      <c r="M6" s="234"/>
      <c r="N6" s="235"/>
      <c r="O6" s="236"/>
      <c r="P6" s="236"/>
      <c r="Q6" s="236"/>
      <c r="R6" s="236"/>
    </row>
    <row r="7" spans="1:18" ht="60">
      <c r="A7" s="6" t="s">
        <v>5</v>
      </c>
      <c r="B7" s="7" t="s">
        <v>245</v>
      </c>
      <c r="C7" s="83" t="s">
        <v>7</v>
      </c>
      <c r="D7" s="9" t="s">
        <v>8</v>
      </c>
      <c r="E7" s="9" t="s">
        <v>9</v>
      </c>
      <c r="F7" s="84" t="s">
        <v>246</v>
      </c>
      <c r="G7" s="8" t="s">
        <v>7</v>
      </c>
      <c r="H7" s="9" t="s">
        <v>8</v>
      </c>
      <c r="I7" s="9" t="s">
        <v>9</v>
      </c>
      <c r="J7" s="10" t="s">
        <v>246</v>
      </c>
      <c r="K7" s="8" t="s">
        <v>7</v>
      </c>
      <c r="L7" s="9" t="s">
        <v>8</v>
      </c>
      <c r="M7" s="9" t="s">
        <v>9</v>
      </c>
      <c r="N7" s="10" t="s">
        <v>246</v>
      </c>
      <c r="O7" s="115"/>
      <c r="P7" s="115"/>
      <c r="Q7" s="115"/>
      <c r="R7" s="116"/>
    </row>
    <row r="8" spans="1:18" ht="15" customHeight="1">
      <c r="A8" s="17" t="s">
        <v>247</v>
      </c>
      <c r="B8" s="148" t="s">
        <v>248</v>
      </c>
      <c r="C8" s="85">
        <v>11341</v>
      </c>
      <c r="D8" s="14"/>
      <c r="E8" s="14"/>
      <c r="F8" s="149">
        <v>11341</v>
      </c>
      <c r="G8" s="13">
        <v>11341</v>
      </c>
      <c r="H8" s="14"/>
      <c r="I8" s="14"/>
      <c r="J8" s="184">
        <v>11341</v>
      </c>
      <c r="K8" s="13">
        <f>'[1]5. melléklet'!K6</f>
        <v>11346</v>
      </c>
      <c r="L8" s="14"/>
      <c r="M8" s="14"/>
      <c r="N8" s="184">
        <f>K8</f>
        <v>11346</v>
      </c>
      <c r="O8" s="57"/>
      <c r="P8" s="57"/>
      <c r="Q8" s="57"/>
      <c r="R8" s="57"/>
    </row>
    <row r="9" spans="1:18" ht="15" customHeight="1">
      <c r="A9" s="18" t="s">
        <v>249</v>
      </c>
      <c r="B9" s="148" t="s">
        <v>250</v>
      </c>
      <c r="C9" s="85">
        <v>15526</v>
      </c>
      <c r="D9" s="14"/>
      <c r="E9" s="14"/>
      <c r="F9" s="149">
        <v>15526</v>
      </c>
      <c r="G9" s="13">
        <v>15526</v>
      </c>
      <c r="H9" s="14"/>
      <c r="I9" s="14"/>
      <c r="J9" s="184">
        <v>15526</v>
      </c>
      <c r="K9" s="13">
        <v>15526</v>
      </c>
      <c r="L9" s="14"/>
      <c r="M9" s="14"/>
      <c r="N9" s="184">
        <v>15526</v>
      </c>
      <c r="O9" s="57"/>
      <c r="P9" s="57"/>
      <c r="Q9" s="57"/>
      <c r="R9" s="57"/>
    </row>
    <row r="10" spans="1:18" ht="15" customHeight="1">
      <c r="A10" s="18" t="s">
        <v>251</v>
      </c>
      <c r="B10" s="148" t="s">
        <v>252</v>
      </c>
      <c r="C10" s="85">
        <v>10199</v>
      </c>
      <c r="D10" s="14"/>
      <c r="E10" s="14"/>
      <c r="F10" s="149">
        <v>10199</v>
      </c>
      <c r="G10" s="13">
        <v>10199</v>
      </c>
      <c r="H10" s="14"/>
      <c r="I10" s="14"/>
      <c r="J10" s="184">
        <v>10199</v>
      </c>
      <c r="K10" s="13">
        <v>10199</v>
      </c>
      <c r="L10" s="14"/>
      <c r="M10" s="14"/>
      <c r="N10" s="184">
        <v>10199</v>
      </c>
      <c r="O10" s="57"/>
      <c r="P10" s="57"/>
      <c r="Q10" s="57"/>
      <c r="R10" s="57"/>
    </row>
    <row r="11" spans="1:18" ht="15" customHeight="1">
      <c r="A11" s="18" t="s">
        <v>253</v>
      </c>
      <c r="B11" s="148" t="s">
        <v>254</v>
      </c>
      <c r="C11" s="85">
        <v>1200</v>
      </c>
      <c r="D11" s="14"/>
      <c r="E11" s="14"/>
      <c r="F11" s="149">
        <v>1200</v>
      </c>
      <c r="G11" s="13">
        <v>1200</v>
      </c>
      <c r="H11" s="14"/>
      <c r="I11" s="14"/>
      <c r="J11" s="184">
        <v>1200</v>
      </c>
      <c r="K11" s="13">
        <v>1200</v>
      </c>
      <c r="L11" s="14"/>
      <c r="M11" s="14"/>
      <c r="N11" s="184">
        <v>1200</v>
      </c>
      <c r="O11" s="57"/>
      <c r="P11" s="57"/>
      <c r="Q11" s="57"/>
      <c r="R11" s="57"/>
    </row>
    <row r="12" spans="1:18" ht="15" customHeight="1">
      <c r="A12" s="18" t="s">
        <v>255</v>
      </c>
      <c r="B12" s="148" t="s">
        <v>256</v>
      </c>
      <c r="C12" s="85"/>
      <c r="D12" s="14"/>
      <c r="E12" s="14"/>
      <c r="F12" s="149"/>
      <c r="G12" s="13"/>
      <c r="H12" s="14"/>
      <c r="I12" s="14"/>
      <c r="J12" s="184"/>
      <c r="K12" s="13">
        <v>24</v>
      </c>
      <c r="L12" s="14"/>
      <c r="M12" s="14"/>
      <c r="N12" s="184">
        <f>K12</f>
        <v>24</v>
      </c>
      <c r="O12" s="57"/>
      <c r="P12" s="57"/>
      <c r="Q12" s="57"/>
      <c r="R12" s="57"/>
    </row>
    <row r="13" spans="1:18" ht="15" customHeight="1">
      <c r="A13" s="18" t="s">
        <v>257</v>
      </c>
      <c r="B13" s="148" t="s">
        <v>258</v>
      </c>
      <c r="C13" s="85"/>
      <c r="D13" s="14"/>
      <c r="E13" s="14"/>
      <c r="F13" s="149"/>
      <c r="G13" s="13"/>
      <c r="H13" s="14"/>
      <c r="I13" s="14"/>
      <c r="J13" s="184"/>
      <c r="K13" s="13">
        <v>441</v>
      </c>
      <c r="L13" s="14"/>
      <c r="M13" s="14"/>
      <c r="N13" s="184">
        <f>K13</f>
        <v>441</v>
      </c>
      <c r="O13" s="57"/>
      <c r="P13" s="57"/>
      <c r="Q13" s="57"/>
      <c r="R13" s="57"/>
    </row>
    <row r="14" spans="1:18" ht="15" customHeight="1">
      <c r="A14" s="22" t="s">
        <v>259</v>
      </c>
      <c r="B14" s="153" t="s">
        <v>260</v>
      </c>
      <c r="C14" s="85">
        <f>C8+C9+C10+C11+C12</f>
        <v>38266</v>
      </c>
      <c r="D14" s="14"/>
      <c r="E14" s="14"/>
      <c r="F14" s="149">
        <f>F8+F9+F10+F11+F12</f>
        <v>38266</v>
      </c>
      <c r="G14" s="13">
        <f>G8+G9+G10+G11+G12</f>
        <v>38266</v>
      </c>
      <c r="H14" s="14"/>
      <c r="I14" s="14"/>
      <c r="J14" s="184">
        <f>J8+J9+J10+J11+J12</f>
        <v>38266</v>
      </c>
      <c r="K14" s="13">
        <f>K8+K9+K10+K11+K12+K13</f>
        <v>38736</v>
      </c>
      <c r="L14" s="14"/>
      <c r="M14" s="14"/>
      <c r="N14" s="184">
        <f>N8+N9+N10+N11+N12+N13</f>
        <v>38736</v>
      </c>
      <c r="O14" s="57"/>
      <c r="P14" s="57"/>
      <c r="Q14" s="57"/>
      <c r="R14" s="57"/>
    </row>
    <row r="15" spans="1:18" ht="15" customHeight="1">
      <c r="A15" s="18" t="s">
        <v>261</v>
      </c>
      <c r="B15" s="148" t="s">
        <v>262</v>
      </c>
      <c r="C15" s="85"/>
      <c r="D15" s="14"/>
      <c r="E15" s="14"/>
      <c r="F15" s="149"/>
      <c r="G15" s="13"/>
      <c r="H15" s="14"/>
      <c r="I15" s="14"/>
      <c r="J15" s="184"/>
      <c r="K15" s="13"/>
      <c r="L15" s="14"/>
      <c r="M15" s="14"/>
      <c r="N15" s="184"/>
      <c r="O15" s="57"/>
      <c r="P15" s="57"/>
      <c r="Q15" s="57"/>
      <c r="R15" s="57"/>
    </row>
    <row r="16" spans="1:18" ht="15" customHeight="1">
      <c r="A16" s="18" t="s">
        <v>263</v>
      </c>
      <c r="B16" s="148" t="s">
        <v>264</v>
      </c>
      <c r="C16" s="85"/>
      <c r="D16" s="14"/>
      <c r="E16" s="14"/>
      <c r="F16" s="149"/>
      <c r="G16" s="13"/>
      <c r="H16" s="14"/>
      <c r="I16" s="14"/>
      <c r="J16" s="184"/>
      <c r="K16" s="13"/>
      <c r="L16" s="14"/>
      <c r="M16" s="14"/>
      <c r="N16" s="184"/>
      <c r="O16" s="57"/>
      <c r="P16" s="57"/>
      <c r="Q16" s="57"/>
      <c r="R16" s="57"/>
    </row>
    <row r="17" spans="1:18" ht="15" customHeight="1">
      <c r="A17" s="18" t="s">
        <v>265</v>
      </c>
      <c r="B17" s="148" t="s">
        <v>266</v>
      </c>
      <c r="C17" s="85"/>
      <c r="D17" s="14"/>
      <c r="E17" s="14"/>
      <c r="F17" s="149"/>
      <c r="G17" s="13"/>
      <c r="H17" s="14"/>
      <c r="I17" s="14"/>
      <c r="J17" s="184"/>
      <c r="K17" s="13"/>
      <c r="L17" s="14"/>
      <c r="M17" s="14"/>
      <c r="N17" s="184"/>
      <c r="O17" s="57"/>
      <c r="P17" s="57"/>
      <c r="Q17" s="57"/>
      <c r="R17" s="57"/>
    </row>
    <row r="18" spans="1:18" ht="15" customHeight="1">
      <c r="A18" s="18" t="s">
        <v>267</v>
      </c>
      <c r="B18" s="148" t="s">
        <v>268</v>
      </c>
      <c r="C18" s="85"/>
      <c r="D18" s="14"/>
      <c r="E18" s="14"/>
      <c r="F18" s="149"/>
      <c r="G18" s="13"/>
      <c r="H18" s="14"/>
      <c r="I18" s="14"/>
      <c r="J18" s="184"/>
      <c r="K18" s="13"/>
      <c r="L18" s="14"/>
      <c r="M18" s="14"/>
      <c r="N18" s="184"/>
      <c r="O18" s="57"/>
      <c r="P18" s="57"/>
      <c r="Q18" s="57"/>
      <c r="R18" s="57"/>
    </row>
    <row r="19" spans="1:18" ht="15" customHeight="1">
      <c r="A19" s="18" t="s">
        <v>269</v>
      </c>
      <c r="B19" s="148" t="s">
        <v>270</v>
      </c>
      <c r="C19" s="85">
        <v>99</v>
      </c>
      <c r="D19" s="14"/>
      <c r="E19" s="14"/>
      <c r="F19" s="149">
        <v>99</v>
      </c>
      <c r="G19" s="13">
        <v>920</v>
      </c>
      <c r="H19" s="14"/>
      <c r="I19" s="14"/>
      <c r="J19" s="184">
        <v>920</v>
      </c>
      <c r="K19" s="13">
        <v>1010</v>
      </c>
      <c r="L19" s="14"/>
      <c r="M19" s="14"/>
      <c r="N19" s="184">
        <f>K19</f>
        <v>1010</v>
      </c>
      <c r="O19" s="57"/>
      <c r="P19" s="57"/>
      <c r="Q19" s="57"/>
      <c r="R19" s="57"/>
    </row>
    <row r="20" spans="1:18" ht="15" customHeight="1">
      <c r="A20" s="28" t="s">
        <v>271</v>
      </c>
      <c r="B20" s="154" t="s">
        <v>272</v>
      </c>
      <c r="C20" s="87">
        <f>C14+C19</f>
        <v>38365</v>
      </c>
      <c r="D20" s="26"/>
      <c r="E20" s="26"/>
      <c r="F20" s="155">
        <f>F14+F19</f>
        <v>38365</v>
      </c>
      <c r="G20" s="25">
        <f>G14+G19</f>
        <v>39186</v>
      </c>
      <c r="H20" s="26"/>
      <c r="I20" s="26"/>
      <c r="J20" s="185">
        <f>J14+J19</f>
        <v>39186</v>
      </c>
      <c r="K20" s="25">
        <f>K14+K19</f>
        <v>39746</v>
      </c>
      <c r="L20" s="26"/>
      <c r="M20" s="26"/>
      <c r="N20" s="185">
        <f>N14+N19</f>
        <v>39746</v>
      </c>
      <c r="O20" s="57"/>
      <c r="P20" s="57"/>
      <c r="Q20" s="57"/>
      <c r="R20" s="57"/>
    </row>
    <row r="21" spans="1:18" ht="15" customHeight="1">
      <c r="A21" s="18" t="s">
        <v>273</v>
      </c>
      <c r="B21" s="148" t="s">
        <v>274</v>
      </c>
      <c r="C21" s="85"/>
      <c r="D21" s="14"/>
      <c r="E21" s="14"/>
      <c r="F21" s="149"/>
      <c r="G21" s="13"/>
      <c r="H21" s="14"/>
      <c r="I21" s="14"/>
      <c r="J21" s="184"/>
      <c r="K21" s="13"/>
      <c r="L21" s="14"/>
      <c r="M21" s="14"/>
      <c r="N21" s="184"/>
      <c r="O21" s="57"/>
      <c r="P21" s="57"/>
      <c r="Q21" s="57"/>
      <c r="R21" s="57"/>
    </row>
    <row r="22" spans="1:18" ht="15" customHeight="1">
      <c r="A22" s="18" t="s">
        <v>275</v>
      </c>
      <c r="B22" s="148" t="s">
        <v>276</v>
      </c>
      <c r="C22" s="85"/>
      <c r="D22" s="14"/>
      <c r="E22" s="14"/>
      <c r="F22" s="149"/>
      <c r="G22" s="13"/>
      <c r="H22" s="14"/>
      <c r="I22" s="14"/>
      <c r="J22" s="184"/>
      <c r="K22" s="13"/>
      <c r="L22" s="14"/>
      <c r="M22" s="14"/>
      <c r="N22" s="184"/>
      <c r="O22" s="57"/>
      <c r="P22" s="57"/>
      <c r="Q22" s="57"/>
      <c r="R22" s="57"/>
    </row>
    <row r="23" spans="1:18" ht="15" customHeight="1">
      <c r="A23" s="22" t="s">
        <v>277</v>
      </c>
      <c r="B23" s="153" t="s">
        <v>278</v>
      </c>
      <c r="C23" s="85"/>
      <c r="D23" s="14"/>
      <c r="E23" s="14"/>
      <c r="F23" s="149"/>
      <c r="G23" s="13"/>
      <c r="H23" s="14"/>
      <c r="I23" s="14"/>
      <c r="J23" s="184"/>
      <c r="K23" s="13"/>
      <c r="L23" s="14"/>
      <c r="M23" s="14"/>
      <c r="N23" s="184"/>
      <c r="O23" s="57"/>
      <c r="P23" s="57"/>
      <c r="Q23" s="57"/>
      <c r="R23" s="57"/>
    </row>
    <row r="24" spans="1:18" ht="15" customHeight="1">
      <c r="A24" s="18" t="s">
        <v>279</v>
      </c>
      <c r="B24" s="148" t="s">
        <v>280</v>
      </c>
      <c r="C24" s="85"/>
      <c r="D24" s="14"/>
      <c r="E24" s="14"/>
      <c r="F24" s="149"/>
      <c r="G24" s="13"/>
      <c r="H24" s="14"/>
      <c r="I24" s="14"/>
      <c r="J24" s="184"/>
      <c r="K24" s="13"/>
      <c r="L24" s="14"/>
      <c r="M24" s="14"/>
      <c r="N24" s="184"/>
      <c r="O24" s="57"/>
      <c r="P24" s="57"/>
      <c r="Q24" s="57"/>
      <c r="R24" s="57"/>
    </row>
    <row r="25" spans="1:18" ht="15" customHeight="1">
      <c r="A25" s="18" t="s">
        <v>281</v>
      </c>
      <c r="B25" s="148" t="s">
        <v>282</v>
      </c>
      <c r="C25" s="85"/>
      <c r="D25" s="14"/>
      <c r="E25" s="14"/>
      <c r="F25" s="149"/>
      <c r="G25" s="13"/>
      <c r="H25" s="14"/>
      <c r="I25" s="14"/>
      <c r="J25" s="184"/>
      <c r="K25" s="13"/>
      <c r="L25" s="14"/>
      <c r="M25" s="14"/>
      <c r="N25" s="184"/>
      <c r="O25" s="57"/>
      <c r="P25" s="57"/>
      <c r="Q25" s="57"/>
      <c r="R25" s="57"/>
    </row>
    <row r="26" spans="1:18" ht="15" customHeight="1">
      <c r="A26" s="18" t="s">
        <v>283</v>
      </c>
      <c r="B26" s="148" t="s">
        <v>284</v>
      </c>
      <c r="C26" s="85">
        <v>1100</v>
      </c>
      <c r="D26" s="14"/>
      <c r="E26" s="14"/>
      <c r="F26" s="149">
        <v>1100</v>
      </c>
      <c r="G26" s="13">
        <v>1100</v>
      </c>
      <c r="H26" s="14"/>
      <c r="I26" s="14"/>
      <c r="J26" s="184">
        <v>1100</v>
      </c>
      <c r="K26" s="13">
        <v>1100</v>
      </c>
      <c r="L26" s="14"/>
      <c r="M26" s="14"/>
      <c r="N26" s="184">
        <v>1100</v>
      </c>
      <c r="O26" s="57"/>
      <c r="P26" s="57"/>
      <c r="Q26" s="57"/>
      <c r="R26" s="57"/>
    </row>
    <row r="27" spans="1:18" ht="15" customHeight="1">
      <c r="A27" s="18" t="s">
        <v>285</v>
      </c>
      <c r="B27" s="148" t="s">
        <v>286</v>
      </c>
      <c r="C27" s="85">
        <v>8000</v>
      </c>
      <c r="D27" s="14"/>
      <c r="E27" s="14"/>
      <c r="F27" s="149">
        <v>8000</v>
      </c>
      <c r="G27" s="13">
        <v>8000</v>
      </c>
      <c r="H27" s="14"/>
      <c r="I27" s="14"/>
      <c r="J27" s="184">
        <v>8000</v>
      </c>
      <c r="K27" s="13">
        <v>8000</v>
      </c>
      <c r="L27" s="14"/>
      <c r="M27" s="14"/>
      <c r="N27" s="184">
        <v>8000</v>
      </c>
      <c r="O27" s="57"/>
      <c r="P27" s="57"/>
      <c r="Q27" s="57"/>
      <c r="R27" s="57"/>
    </row>
    <row r="28" spans="1:18" ht="15" customHeight="1">
      <c r="A28" s="18" t="s">
        <v>287</v>
      </c>
      <c r="B28" s="148" t="s">
        <v>288</v>
      </c>
      <c r="C28" s="85"/>
      <c r="D28" s="14"/>
      <c r="E28" s="14"/>
      <c r="F28" s="149"/>
      <c r="G28" s="13"/>
      <c r="H28" s="14"/>
      <c r="I28" s="14"/>
      <c r="J28" s="184"/>
      <c r="K28" s="13"/>
      <c r="L28" s="14"/>
      <c r="M28" s="14"/>
      <c r="N28" s="184"/>
      <c r="O28" s="57"/>
      <c r="P28" s="57"/>
      <c r="Q28" s="57"/>
      <c r="R28" s="57"/>
    </row>
    <row r="29" spans="1:18" ht="15" customHeight="1">
      <c r="A29" s="18" t="s">
        <v>289</v>
      </c>
      <c r="B29" s="148" t="s">
        <v>290</v>
      </c>
      <c r="C29" s="85"/>
      <c r="D29" s="14"/>
      <c r="E29" s="14"/>
      <c r="F29" s="149"/>
      <c r="G29" s="13"/>
      <c r="H29" s="14"/>
      <c r="I29" s="14"/>
      <c r="J29" s="184"/>
      <c r="K29" s="13"/>
      <c r="L29" s="14"/>
      <c r="M29" s="14"/>
      <c r="N29" s="184"/>
      <c r="O29" s="57"/>
      <c r="P29" s="57"/>
      <c r="Q29" s="57"/>
      <c r="R29" s="57"/>
    </row>
    <row r="30" spans="1:18" ht="15" customHeight="1">
      <c r="A30" s="18" t="s">
        <v>291</v>
      </c>
      <c r="B30" s="148" t="s">
        <v>292</v>
      </c>
      <c r="C30" s="85">
        <v>1500</v>
      </c>
      <c r="D30" s="14"/>
      <c r="E30" s="14"/>
      <c r="F30" s="149">
        <v>1500</v>
      </c>
      <c r="G30" s="13">
        <v>1500</v>
      </c>
      <c r="H30" s="14"/>
      <c r="I30" s="14"/>
      <c r="J30" s="184">
        <v>1500</v>
      </c>
      <c r="K30" s="13">
        <v>1500</v>
      </c>
      <c r="L30" s="14"/>
      <c r="M30" s="14"/>
      <c r="N30" s="184">
        <v>1500</v>
      </c>
      <c r="O30" s="57"/>
      <c r="P30" s="57"/>
      <c r="Q30" s="57"/>
      <c r="R30" s="57"/>
    </row>
    <row r="31" spans="1:18" ht="15" customHeight="1">
      <c r="A31" s="18" t="s">
        <v>293</v>
      </c>
      <c r="B31" s="148" t="s">
        <v>294</v>
      </c>
      <c r="C31" s="85">
        <v>100</v>
      </c>
      <c r="D31" s="14"/>
      <c r="E31" s="14"/>
      <c r="F31" s="149">
        <v>100</v>
      </c>
      <c r="G31" s="13">
        <v>100</v>
      </c>
      <c r="H31" s="14"/>
      <c r="I31" s="14"/>
      <c r="J31" s="184">
        <v>100</v>
      </c>
      <c r="K31" s="13">
        <v>100</v>
      </c>
      <c r="L31" s="14"/>
      <c r="M31" s="14"/>
      <c r="N31" s="184">
        <v>100</v>
      </c>
      <c r="O31" s="57"/>
      <c r="P31" s="57"/>
      <c r="Q31" s="57"/>
      <c r="R31" s="57"/>
    </row>
    <row r="32" spans="1:18" ht="15" customHeight="1">
      <c r="A32" s="22" t="s">
        <v>295</v>
      </c>
      <c r="B32" s="153" t="s">
        <v>296</v>
      </c>
      <c r="C32" s="85">
        <f>C26+C27+C30+C31</f>
        <v>10700</v>
      </c>
      <c r="D32" s="14"/>
      <c r="E32" s="14"/>
      <c r="F32" s="149">
        <f>F26+F27+F30+F31</f>
        <v>10700</v>
      </c>
      <c r="G32" s="13">
        <f>G26+G27+G30+G31</f>
        <v>10700</v>
      </c>
      <c r="H32" s="14"/>
      <c r="I32" s="14"/>
      <c r="J32" s="184">
        <f>J26+J27+J30+J31</f>
        <v>10700</v>
      </c>
      <c r="K32" s="13">
        <f>K26+K27+K30+K31</f>
        <v>10700</v>
      </c>
      <c r="L32" s="14"/>
      <c r="M32" s="14"/>
      <c r="N32" s="184">
        <f>N26+N27+N30+N31</f>
        <v>10700</v>
      </c>
      <c r="O32" s="57"/>
      <c r="P32" s="57"/>
      <c r="Q32" s="57"/>
      <c r="R32" s="57"/>
    </row>
    <row r="33" spans="1:18" ht="15" customHeight="1">
      <c r="A33" s="18" t="s">
        <v>297</v>
      </c>
      <c r="B33" s="148" t="s">
        <v>298</v>
      </c>
      <c r="C33" s="85">
        <v>30</v>
      </c>
      <c r="D33" s="14"/>
      <c r="E33" s="14"/>
      <c r="F33" s="149">
        <v>30</v>
      </c>
      <c r="G33" s="13">
        <v>30</v>
      </c>
      <c r="H33" s="14"/>
      <c r="I33" s="14"/>
      <c r="J33" s="184">
        <v>30</v>
      </c>
      <c r="K33" s="13">
        <v>30</v>
      </c>
      <c r="L33" s="14"/>
      <c r="M33" s="14"/>
      <c r="N33" s="184">
        <v>30</v>
      </c>
      <c r="O33" s="57"/>
      <c r="P33" s="57"/>
      <c r="Q33" s="57"/>
      <c r="R33" s="57"/>
    </row>
    <row r="34" spans="1:18" ht="15" customHeight="1">
      <c r="A34" s="28" t="s">
        <v>299</v>
      </c>
      <c r="B34" s="154" t="s">
        <v>300</v>
      </c>
      <c r="C34" s="87">
        <f>C32+C33</f>
        <v>10730</v>
      </c>
      <c r="D34" s="26"/>
      <c r="E34" s="26"/>
      <c r="F34" s="155">
        <f>F32+F33</f>
        <v>10730</v>
      </c>
      <c r="G34" s="25">
        <f>G32+G33</f>
        <v>10730</v>
      </c>
      <c r="H34" s="26"/>
      <c r="I34" s="26"/>
      <c r="J34" s="185">
        <f>J32+J33</f>
        <v>10730</v>
      </c>
      <c r="K34" s="25">
        <f>K32+K33</f>
        <v>10730</v>
      </c>
      <c r="L34" s="26"/>
      <c r="M34" s="26"/>
      <c r="N34" s="185">
        <f>N32+N33</f>
        <v>10730</v>
      </c>
      <c r="O34" s="57"/>
      <c r="P34" s="57"/>
      <c r="Q34" s="57"/>
      <c r="R34" s="57"/>
    </row>
    <row r="35" spans="1:18" ht="15" customHeight="1">
      <c r="A35" s="34" t="s">
        <v>301</v>
      </c>
      <c r="B35" s="148" t="s">
        <v>302</v>
      </c>
      <c r="C35" s="85"/>
      <c r="D35" s="14"/>
      <c r="E35" s="14"/>
      <c r="F35" s="149"/>
      <c r="G35" s="13"/>
      <c r="H35" s="14"/>
      <c r="I35" s="14"/>
      <c r="J35" s="184"/>
      <c r="K35" s="13"/>
      <c r="L35" s="14"/>
      <c r="M35" s="14"/>
      <c r="N35" s="184"/>
      <c r="O35" s="57"/>
      <c r="P35" s="57"/>
      <c r="Q35" s="57"/>
      <c r="R35" s="57"/>
    </row>
    <row r="36" spans="1:18" ht="15" customHeight="1">
      <c r="A36" s="34" t="s">
        <v>303</v>
      </c>
      <c r="B36" s="148" t="s">
        <v>304</v>
      </c>
      <c r="C36" s="85"/>
      <c r="D36" s="14"/>
      <c r="E36" s="14"/>
      <c r="F36" s="149"/>
      <c r="G36" s="13"/>
      <c r="H36" s="14"/>
      <c r="I36" s="14"/>
      <c r="J36" s="184"/>
      <c r="K36" s="13"/>
      <c r="L36" s="14"/>
      <c r="M36" s="14"/>
      <c r="N36" s="184"/>
      <c r="O36" s="57"/>
      <c r="P36" s="57"/>
      <c r="Q36" s="57"/>
      <c r="R36" s="57"/>
    </row>
    <row r="37" spans="1:18" ht="15" customHeight="1">
      <c r="A37" s="34" t="s">
        <v>305</v>
      </c>
      <c r="B37" s="148" t="s">
        <v>306</v>
      </c>
      <c r="C37" s="85">
        <v>750</v>
      </c>
      <c r="D37" s="14"/>
      <c r="E37" s="14"/>
      <c r="F37" s="149">
        <v>750</v>
      </c>
      <c r="G37" s="13">
        <v>750</v>
      </c>
      <c r="H37" s="14"/>
      <c r="I37" s="14"/>
      <c r="J37" s="184">
        <v>750</v>
      </c>
      <c r="K37" s="13">
        <v>750</v>
      </c>
      <c r="L37" s="14"/>
      <c r="M37" s="14"/>
      <c r="N37" s="184">
        <v>750</v>
      </c>
      <c r="O37" s="57"/>
      <c r="P37" s="57"/>
      <c r="Q37" s="57"/>
      <c r="R37" s="57"/>
    </row>
    <row r="38" spans="1:18" ht="15" customHeight="1">
      <c r="A38" s="34" t="s">
        <v>307</v>
      </c>
      <c r="B38" s="148" t="s">
        <v>308</v>
      </c>
      <c r="C38" s="85"/>
      <c r="D38" s="14"/>
      <c r="E38" s="14"/>
      <c r="F38" s="149"/>
      <c r="G38" s="13"/>
      <c r="H38" s="14"/>
      <c r="I38" s="14"/>
      <c r="J38" s="184"/>
      <c r="K38" s="13"/>
      <c r="L38" s="14"/>
      <c r="M38" s="14"/>
      <c r="N38" s="184"/>
      <c r="O38" s="57"/>
      <c r="P38" s="57"/>
      <c r="Q38" s="57"/>
      <c r="R38" s="57"/>
    </row>
    <row r="39" spans="1:18" ht="15" customHeight="1">
      <c r="A39" s="34" t="s">
        <v>309</v>
      </c>
      <c r="B39" s="148" t="s">
        <v>310</v>
      </c>
      <c r="C39" s="85">
        <v>1390</v>
      </c>
      <c r="D39" s="14"/>
      <c r="E39" s="14"/>
      <c r="F39" s="149">
        <v>1390</v>
      </c>
      <c r="G39" s="13">
        <v>1390</v>
      </c>
      <c r="H39" s="14"/>
      <c r="I39" s="14"/>
      <c r="J39" s="184">
        <v>1390</v>
      </c>
      <c r="K39" s="13">
        <v>1390</v>
      </c>
      <c r="L39" s="14"/>
      <c r="M39" s="14"/>
      <c r="N39" s="184">
        <v>1390</v>
      </c>
      <c r="O39" s="57"/>
      <c r="P39" s="57"/>
      <c r="Q39" s="57"/>
      <c r="R39" s="57"/>
    </row>
    <row r="40" spans="1:18" ht="15" customHeight="1">
      <c r="A40" s="34" t="s">
        <v>311</v>
      </c>
      <c r="B40" s="148" t="s">
        <v>312</v>
      </c>
      <c r="C40" s="85"/>
      <c r="D40" s="14"/>
      <c r="E40" s="14"/>
      <c r="F40" s="149"/>
      <c r="G40" s="13"/>
      <c r="H40" s="14"/>
      <c r="I40" s="14"/>
      <c r="J40" s="184"/>
      <c r="K40" s="13"/>
      <c r="L40" s="14"/>
      <c r="M40" s="14"/>
      <c r="N40" s="184"/>
      <c r="O40" s="57"/>
      <c r="P40" s="57"/>
      <c r="Q40" s="57"/>
      <c r="R40" s="57"/>
    </row>
    <row r="41" spans="1:18" ht="15" customHeight="1">
      <c r="A41" s="34" t="s">
        <v>313</v>
      </c>
      <c r="B41" s="148" t="s">
        <v>314</v>
      </c>
      <c r="C41" s="85"/>
      <c r="D41" s="14"/>
      <c r="E41" s="14"/>
      <c r="F41" s="149"/>
      <c r="G41" s="13"/>
      <c r="H41" s="14"/>
      <c r="I41" s="14"/>
      <c r="J41" s="184"/>
      <c r="K41" s="13"/>
      <c r="L41" s="14"/>
      <c r="M41" s="14"/>
      <c r="N41" s="184"/>
      <c r="O41" s="57"/>
      <c r="P41" s="57"/>
      <c r="Q41" s="57"/>
      <c r="R41" s="57"/>
    </row>
    <row r="42" spans="1:18" ht="15" customHeight="1">
      <c r="A42" s="34" t="s">
        <v>315</v>
      </c>
      <c r="B42" s="148" t="s">
        <v>316</v>
      </c>
      <c r="C42" s="85">
        <v>0</v>
      </c>
      <c r="D42" s="14"/>
      <c r="E42" s="14"/>
      <c r="F42" s="149">
        <v>0</v>
      </c>
      <c r="G42" s="13">
        <v>0</v>
      </c>
      <c r="H42" s="14"/>
      <c r="I42" s="14"/>
      <c r="J42" s="184">
        <v>0</v>
      </c>
      <c r="K42" s="13">
        <v>0</v>
      </c>
      <c r="L42" s="14"/>
      <c r="M42" s="14"/>
      <c r="N42" s="184">
        <v>0</v>
      </c>
      <c r="O42" s="57"/>
      <c r="P42" s="57"/>
      <c r="Q42" s="57"/>
      <c r="R42" s="57"/>
    </row>
    <row r="43" spans="1:18" ht="15" customHeight="1">
      <c r="A43" s="34" t="s">
        <v>317</v>
      </c>
      <c r="B43" s="148" t="s">
        <v>318</v>
      </c>
      <c r="C43" s="85"/>
      <c r="D43" s="14"/>
      <c r="E43" s="14"/>
      <c r="F43" s="149"/>
      <c r="G43" s="13"/>
      <c r="H43" s="14"/>
      <c r="I43" s="14"/>
      <c r="J43" s="184"/>
      <c r="K43" s="13"/>
      <c r="L43" s="14"/>
      <c r="M43" s="14"/>
      <c r="N43" s="184"/>
      <c r="O43" s="57"/>
      <c r="P43" s="57"/>
      <c r="Q43" s="57"/>
      <c r="R43" s="57"/>
    </row>
    <row r="44" spans="1:18" ht="15" customHeight="1">
      <c r="A44" s="34" t="s">
        <v>319</v>
      </c>
      <c r="B44" s="148" t="s">
        <v>320</v>
      </c>
      <c r="C44" s="85">
        <v>3300</v>
      </c>
      <c r="D44" s="14"/>
      <c r="E44" s="14"/>
      <c r="F44" s="149">
        <v>3300</v>
      </c>
      <c r="G44" s="13">
        <v>3300</v>
      </c>
      <c r="H44" s="14"/>
      <c r="I44" s="14"/>
      <c r="J44" s="184">
        <v>3300</v>
      </c>
      <c r="K44" s="13">
        <v>3300</v>
      </c>
      <c r="L44" s="14"/>
      <c r="M44" s="14"/>
      <c r="N44" s="184">
        <v>3300</v>
      </c>
      <c r="O44" s="57"/>
      <c r="P44" s="57"/>
      <c r="Q44" s="57"/>
      <c r="R44" s="57"/>
    </row>
    <row r="45" spans="1:18" ht="15" customHeight="1">
      <c r="A45" s="36" t="s">
        <v>321</v>
      </c>
      <c r="B45" s="154" t="s">
        <v>322</v>
      </c>
      <c r="C45" s="87">
        <f>C37+C39+C42+C44</f>
        <v>5440</v>
      </c>
      <c r="D45" s="26"/>
      <c r="E45" s="26"/>
      <c r="F45" s="155">
        <f>F37+F39+F42+F44</f>
        <v>5440</v>
      </c>
      <c r="G45" s="25">
        <f>G37+G39+G42+G44</f>
        <v>5440</v>
      </c>
      <c r="H45" s="26"/>
      <c r="I45" s="26"/>
      <c r="J45" s="185">
        <f>J37+J39+J42+J44</f>
        <v>5440</v>
      </c>
      <c r="K45" s="25">
        <f>K37+K39+K42+K44</f>
        <v>5440</v>
      </c>
      <c r="L45" s="26"/>
      <c r="M45" s="26"/>
      <c r="N45" s="185">
        <f>N37+N39+N42+N44</f>
        <v>5440</v>
      </c>
      <c r="O45" s="57"/>
      <c r="P45" s="57"/>
      <c r="Q45" s="57"/>
      <c r="R45" s="57"/>
    </row>
    <row r="46" spans="1:18" ht="15" customHeight="1">
      <c r="A46" s="34" t="s">
        <v>323</v>
      </c>
      <c r="B46" s="148" t="s">
        <v>324</v>
      </c>
      <c r="C46" s="85"/>
      <c r="D46" s="14"/>
      <c r="E46" s="14"/>
      <c r="F46" s="149"/>
      <c r="G46" s="13"/>
      <c r="H46" s="14"/>
      <c r="I46" s="14"/>
      <c r="J46" s="184"/>
      <c r="K46" s="13"/>
      <c r="L46" s="14"/>
      <c r="M46" s="14"/>
      <c r="N46" s="184"/>
      <c r="O46" s="57"/>
      <c r="P46" s="57"/>
      <c r="Q46" s="57"/>
      <c r="R46" s="57"/>
    </row>
    <row r="47" spans="1:18" ht="15" customHeight="1">
      <c r="A47" s="18" t="s">
        <v>325</v>
      </c>
      <c r="B47" s="148" t="s">
        <v>326</v>
      </c>
      <c r="C47" s="85"/>
      <c r="D47" s="14"/>
      <c r="E47" s="14"/>
      <c r="F47" s="149"/>
      <c r="G47" s="13"/>
      <c r="H47" s="14"/>
      <c r="I47" s="14"/>
      <c r="J47" s="184"/>
      <c r="K47" s="13"/>
      <c r="L47" s="14"/>
      <c r="M47" s="14"/>
      <c r="N47" s="184"/>
      <c r="O47" s="57"/>
      <c r="P47" s="57"/>
      <c r="Q47" s="57"/>
      <c r="R47" s="57"/>
    </row>
    <row r="48" spans="1:18" ht="15" customHeight="1">
      <c r="A48" s="34" t="s">
        <v>327</v>
      </c>
      <c r="B48" s="148" t="s">
        <v>328</v>
      </c>
      <c r="C48" s="85"/>
      <c r="D48" s="14"/>
      <c r="E48" s="14"/>
      <c r="F48" s="149"/>
      <c r="G48" s="13"/>
      <c r="H48" s="14"/>
      <c r="I48" s="14"/>
      <c r="J48" s="184"/>
      <c r="K48" s="13"/>
      <c r="L48" s="14"/>
      <c r="M48" s="14"/>
      <c r="N48" s="184"/>
      <c r="O48" s="57"/>
      <c r="P48" s="57"/>
      <c r="Q48" s="57"/>
      <c r="R48" s="57"/>
    </row>
    <row r="49" spans="1:18" ht="15" customHeight="1">
      <c r="A49" s="28" t="s">
        <v>329</v>
      </c>
      <c r="B49" s="154" t="s">
        <v>330</v>
      </c>
      <c r="C49" s="87">
        <v>0</v>
      </c>
      <c r="D49" s="26"/>
      <c r="E49" s="26"/>
      <c r="F49" s="155">
        <v>0</v>
      </c>
      <c r="G49" s="25">
        <v>0</v>
      </c>
      <c r="H49" s="26"/>
      <c r="I49" s="26"/>
      <c r="J49" s="185">
        <v>0</v>
      </c>
      <c r="K49" s="25">
        <v>0</v>
      </c>
      <c r="L49" s="26"/>
      <c r="M49" s="26"/>
      <c r="N49" s="185">
        <v>0</v>
      </c>
      <c r="O49" s="57"/>
      <c r="P49" s="57"/>
      <c r="Q49" s="57"/>
      <c r="R49" s="57"/>
    </row>
    <row r="50" spans="1:18" ht="15" customHeight="1">
      <c r="A50" s="39" t="s">
        <v>331</v>
      </c>
      <c r="B50" s="159"/>
      <c r="C50" s="94">
        <f>C49+C45+C34+C20</f>
        <v>54535</v>
      </c>
      <c r="D50" s="42"/>
      <c r="E50" s="42"/>
      <c r="F50" s="160">
        <f>F49+F45+F34+F20</f>
        <v>54535</v>
      </c>
      <c r="G50" s="46">
        <f>G49+G45+G34+G20</f>
        <v>55356</v>
      </c>
      <c r="H50" s="42"/>
      <c r="I50" s="42"/>
      <c r="J50" s="186">
        <f>J49+J45+J34+J20</f>
        <v>55356</v>
      </c>
      <c r="K50" s="46">
        <f>K49+K45+K34+K20</f>
        <v>55916</v>
      </c>
      <c r="L50" s="42"/>
      <c r="M50" s="42"/>
      <c r="N50" s="186">
        <f>N49+N45+N34+N20</f>
        <v>55916</v>
      </c>
      <c r="O50" s="57"/>
      <c r="P50" s="57"/>
      <c r="Q50" s="57"/>
      <c r="R50" s="57"/>
    </row>
    <row r="51" spans="1:18" ht="15" customHeight="1">
      <c r="A51" s="18" t="s">
        <v>332</v>
      </c>
      <c r="B51" s="148" t="s">
        <v>333</v>
      </c>
      <c r="C51" s="85"/>
      <c r="D51" s="14"/>
      <c r="E51" s="14"/>
      <c r="F51" s="149"/>
      <c r="G51" s="13"/>
      <c r="H51" s="14"/>
      <c r="I51" s="14"/>
      <c r="J51" s="184"/>
      <c r="K51" s="13"/>
      <c r="L51" s="14"/>
      <c r="M51" s="14"/>
      <c r="N51" s="184"/>
      <c r="O51" s="57"/>
      <c r="P51" s="57"/>
      <c r="Q51" s="57"/>
      <c r="R51" s="57"/>
    </row>
    <row r="52" spans="1:18" ht="15" customHeight="1">
      <c r="A52" s="18" t="s">
        <v>334</v>
      </c>
      <c r="B52" s="148" t="s">
        <v>335</v>
      </c>
      <c r="C52" s="85"/>
      <c r="D52" s="14"/>
      <c r="E52" s="14"/>
      <c r="F52" s="149"/>
      <c r="G52" s="13"/>
      <c r="H52" s="14"/>
      <c r="I52" s="14"/>
      <c r="J52" s="184"/>
      <c r="K52" s="13"/>
      <c r="L52" s="14"/>
      <c r="M52" s="14"/>
      <c r="N52" s="184"/>
      <c r="O52" s="57"/>
      <c r="P52" s="57"/>
      <c r="Q52" s="57"/>
      <c r="R52" s="57"/>
    </row>
    <row r="53" spans="1:18" ht="15" customHeight="1">
      <c r="A53" s="18" t="s">
        <v>336</v>
      </c>
      <c r="B53" s="148" t="s">
        <v>337</v>
      </c>
      <c r="C53" s="85"/>
      <c r="D53" s="14"/>
      <c r="E53" s="14"/>
      <c r="F53" s="149"/>
      <c r="G53" s="13"/>
      <c r="H53" s="14"/>
      <c r="I53" s="14"/>
      <c r="J53" s="184"/>
      <c r="K53" s="13"/>
      <c r="L53" s="14"/>
      <c r="M53" s="14"/>
      <c r="N53" s="184"/>
      <c r="O53" s="57"/>
      <c r="P53" s="57"/>
      <c r="Q53" s="57"/>
      <c r="R53" s="57"/>
    </row>
    <row r="54" spans="1:18" ht="15" customHeight="1">
      <c r="A54" s="18" t="s">
        <v>338</v>
      </c>
      <c r="B54" s="148" t="s">
        <v>339</v>
      </c>
      <c r="C54" s="85"/>
      <c r="D54" s="14"/>
      <c r="E54" s="14"/>
      <c r="F54" s="149"/>
      <c r="G54" s="13"/>
      <c r="H54" s="14"/>
      <c r="I54" s="14"/>
      <c r="J54" s="184"/>
      <c r="K54" s="13"/>
      <c r="L54" s="14"/>
      <c r="M54" s="14"/>
      <c r="N54" s="184"/>
      <c r="O54" s="57"/>
      <c r="P54" s="57"/>
      <c r="Q54" s="57"/>
      <c r="R54" s="57"/>
    </row>
    <row r="55" spans="1:18" ht="15" customHeight="1">
      <c r="A55" s="18" t="s">
        <v>340</v>
      </c>
      <c r="B55" s="148" t="s">
        <v>341</v>
      </c>
      <c r="C55" s="85"/>
      <c r="D55" s="14"/>
      <c r="E55" s="14"/>
      <c r="F55" s="149"/>
      <c r="G55" s="13">
        <v>1870</v>
      </c>
      <c r="H55" s="14"/>
      <c r="I55" s="14"/>
      <c r="J55" s="184">
        <v>1870</v>
      </c>
      <c r="K55" s="13">
        <v>1870</v>
      </c>
      <c r="L55" s="14"/>
      <c r="M55" s="14"/>
      <c r="N55" s="184">
        <v>1870</v>
      </c>
      <c r="O55" s="57"/>
      <c r="P55" s="57"/>
      <c r="Q55" s="57"/>
      <c r="R55" s="57"/>
    </row>
    <row r="56" spans="1:18" ht="15" customHeight="1">
      <c r="A56" s="28" t="s">
        <v>342</v>
      </c>
      <c r="B56" s="154" t="s">
        <v>343</v>
      </c>
      <c r="C56" s="85"/>
      <c r="D56" s="14"/>
      <c r="E56" s="14"/>
      <c r="F56" s="149"/>
      <c r="G56" s="25">
        <f>G55</f>
        <v>1870</v>
      </c>
      <c r="H56" s="26"/>
      <c r="I56" s="26"/>
      <c r="J56" s="185">
        <f>J55</f>
        <v>1870</v>
      </c>
      <c r="K56" s="25">
        <f>K55</f>
        <v>1870</v>
      </c>
      <c r="L56" s="26"/>
      <c r="M56" s="26"/>
      <c r="N56" s="185">
        <f>N55</f>
        <v>1870</v>
      </c>
      <c r="O56" s="57"/>
      <c r="P56" s="57"/>
      <c r="Q56" s="57"/>
      <c r="R56" s="57"/>
    </row>
    <row r="57" spans="1:18" ht="15" customHeight="1">
      <c r="A57" s="34" t="s">
        <v>344</v>
      </c>
      <c r="B57" s="148" t="s">
        <v>345</v>
      </c>
      <c r="C57" s="85"/>
      <c r="D57" s="14"/>
      <c r="E57" s="14"/>
      <c r="F57" s="149"/>
      <c r="G57" s="13"/>
      <c r="H57" s="14"/>
      <c r="I57" s="14"/>
      <c r="J57" s="184"/>
      <c r="K57" s="13"/>
      <c r="L57" s="14"/>
      <c r="M57" s="14"/>
      <c r="N57" s="184"/>
      <c r="O57" s="57"/>
      <c r="P57" s="57"/>
      <c r="Q57" s="57"/>
      <c r="R57" s="57"/>
    </row>
    <row r="58" spans="1:18" ht="15" customHeight="1">
      <c r="A58" s="34" t="s">
        <v>346</v>
      </c>
      <c r="B58" s="148" t="s">
        <v>347</v>
      </c>
      <c r="C58" s="85">
        <v>500</v>
      </c>
      <c r="D58" s="14"/>
      <c r="E58" s="14"/>
      <c r="F58" s="149">
        <v>500</v>
      </c>
      <c r="G58" s="13">
        <v>500</v>
      </c>
      <c r="H58" s="14"/>
      <c r="I58" s="14"/>
      <c r="J58" s="184">
        <v>500</v>
      </c>
      <c r="K58" s="13">
        <v>500</v>
      </c>
      <c r="L58" s="14"/>
      <c r="M58" s="14"/>
      <c r="N58" s="184">
        <v>500</v>
      </c>
      <c r="O58" s="57"/>
      <c r="P58" s="57"/>
      <c r="Q58" s="57"/>
      <c r="R58" s="57"/>
    </row>
    <row r="59" spans="1:18" ht="15" customHeight="1">
      <c r="A59" s="34" t="s">
        <v>348</v>
      </c>
      <c r="B59" s="148" t="s">
        <v>349</v>
      </c>
      <c r="C59" s="85"/>
      <c r="D59" s="14"/>
      <c r="E59" s="14"/>
      <c r="F59" s="149"/>
      <c r="G59" s="13"/>
      <c r="H59" s="14"/>
      <c r="I59" s="14"/>
      <c r="J59" s="184"/>
      <c r="K59" s="13"/>
      <c r="L59" s="14"/>
      <c r="M59" s="14"/>
      <c r="N59" s="184"/>
      <c r="O59" s="57"/>
      <c r="P59" s="57"/>
      <c r="Q59" s="57"/>
      <c r="R59" s="57"/>
    </row>
    <row r="60" spans="1:18" ht="15" customHeight="1">
      <c r="A60" s="34" t="s">
        <v>350</v>
      </c>
      <c r="B60" s="148" t="s">
        <v>351</v>
      </c>
      <c r="C60" s="85"/>
      <c r="D60" s="14"/>
      <c r="E60" s="14"/>
      <c r="F60" s="149"/>
      <c r="G60" s="13"/>
      <c r="H60" s="14"/>
      <c r="I60" s="14"/>
      <c r="J60" s="184"/>
      <c r="K60" s="13"/>
      <c r="L60" s="14"/>
      <c r="M60" s="14"/>
      <c r="N60" s="184"/>
      <c r="O60" s="57"/>
      <c r="P60" s="57"/>
      <c r="Q60" s="57"/>
      <c r="R60" s="57"/>
    </row>
    <row r="61" spans="1:18" ht="15" customHeight="1">
      <c r="A61" s="34" t="s">
        <v>352</v>
      </c>
      <c r="B61" s="148" t="s">
        <v>353</v>
      </c>
      <c r="C61" s="85"/>
      <c r="D61" s="14"/>
      <c r="E61" s="14"/>
      <c r="F61" s="149"/>
      <c r="G61" s="13"/>
      <c r="H61" s="14"/>
      <c r="I61" s="14"/>
      <c r="J61" s="184"/>
      <c r="K61" s="13"/>
      <c r="L61" s="14"/>
      <c r="M61" s="14"/>
      <c r="N61" s="184"/>
      <c r="O61" s="57"/>
      <c r="P61" s="57"/>
      <c r="Q61" s="57"/>
      <c r="R61" s="57"/>
    </row>
    <row r="62" spans="1:18" ht="15" customHeight="1">
      <c r="A62" s="28" t="s">
        <v>354</v>
      </c>
      <c r="B62" s="154" t="s">
        <v>355</v>
      </c>
      <c r="C62" s="87">
        <f>C58</f>
        <v>500</v>
      </c>
      <c r="D62" s="26"/>
      <c r="E62" s="26"/>
      <c r="F62" s="155">
        <f>F58</f>
        <v>500</v>
      </c>
      <c r="G62" s="25">
        <f>G58</f>
        <v>500</v>
      </c>
      <c r="H62" s="26"/>
      <c r="I62" s="26"/>
      <c r="J62" s="185">
        <f>J58</f>
        <v>500</v>
      </c>
      <c r="K62" s="25">
        <f>K58</f>
        <v>500</v>
      </c>
      <c r="L62" s="26"/>
      <c r="M62" s="26"/>
      <c r="N62" s="185">
        <f>N58</f>
        <v>500</v>
      </c>
      <c r="O62" s="57"/>
      <c r="P62" s="57"/>
      <c r="Q62" s="57"/>
      <c r="R62" s="57"/>
    </row>
    <row r="63" spans="1:18" ht="15" customHeight="1">
      <c r="A63" s="34" t="s">
        <v>356</v>
      </c>
      <c r="B63" s="148" t="s">
        <v>357</v>
      </c>
      <c r="C63" s="85"/>
      <c r="D63" s="14"/>
      <c r="E63" s="14"/>
      <c r="F63" s="149"/>
      <c r="G63" s="13"/>
      <c r="H63" s="14"/>
      <c r="I63" s="14"/>
      <c r="J63" s="184"/>
      <c r="K63" s="13"/>
      <c r="L63" s="14"/>
      <c r="M63" s="14"/>
      <c r="N63" s="184"/>
      <c r="O63" s="57"/>
      <c r="P63" s="57"/>
      <c r="Q63" s="57"/>
      <c r="R63" s="57"/>
    </row>
    <row r="64" spans="1:18" ht="15" customHeight="1">
      <c r="A64" s="18" t="s">
        <v>358</v>
      </c>
      <c r="B64" s="148" t="s">
        <v>359</v>
      </c>
      <c r="C64" s="85"/>
      <c r="D64" s="14"/>
      <c r="E64" s="14"/>
      <c r="F64" s="149"/>
      <c r="G64" s="13"/>
      <c r="H64" s="14"/>
      <c r="I64" s="14"/>
      <c r="J64" s="184"/>
      <c r="K64" s="13"/>
      <c r="L64" s="14"/>
      <c r="M64" s="14"/>
      <c r="N64" s="184"/>
      <c r="O64" s="57"/>
      <c r="P64" s="57"/>
      <c r="Q64" s="57"/>
      <c r="R64" s="57"/>
    </row>
    <row r="65" spans="1:18" ht="15" customHeight="1">
      <c r="A65" s="34" t="s">
        <v>360</v>
      </c>
      <c r="B65" s="148" t="s">
        <v>361</v>
      </c>
      <c r="C65" s="85"/>
      <c r="D65" s="14"/>
      <c r="E65" s="14"/>
      <c r="F65" s="149"/>
      <c r="G65" s="13"/>
      <c r="H65" s="14"/>
      <c r="I65" s="14"/>
      <c r="J65" s="184"/>
      <c r="K65" s="13"/>
      <c r="L65" s="14"/>
      <c r="M65" s="14"/>
      <c r="N65" s="184"/>
      <c r="O65" s="57"/>
      <c r="P65" s="57"/>
      <c r="Q65" s="57"/>
      <c r="R65" s="57"/>
    </row>
    <row r="66" spans="1:18" ht="15" customHeight="1">
      <c r="A66" s="28" t="s">
        <v>362</v>
      </c>
      <c r="B66" s="154" t="s">
        <v>363</v>
      </c>
      <c r="C66" s="85"/>
      <c r="D66" s="14"/>
      <c r="E66" s="14"/>
      <c r="F66" s="149"/>
      <c r="G66" s="13"/>
      <c r="H66" s="14"/>
      <c r="I66" s="14"/>
      <c r="J66" s="184"/>
      <c r="K66" s="13"/>
      <c r="L66" s="14"/>
      <c r="M66" s="14"/>
      <c r="N66" s="184"/>
      <c r="O66" s="57"/>
      <c r="P66" s="57"/>
      <c r="Q66" s="57"/>
      <c r="R66" s="57"/>
    </row>
    <row r="67" spans="1:18" ht="15" customHeight="1">
      <c r="A67" s="39" t="s">
        <v>364</v>
      </c>
      <c r="B67" s="159"/>
      <c r="C67" s="94">
        <f>C62</f>
        <v>500</v>
      </c>
      <c r="D67" s="42"/>
      <c r="E67" s="42"/>
      <c r="F67" s="160">
        <f>F62</f>
        <v>500</v>
      </c>
      <c r="G67" s="46">
        <f>G56+G62</f>
        <v>2370</v>
      </c>
      <c r="H67" s="42"/>
      <c r="I67" s="42"/>
      <c r="J67" s="186">
        <f>J62+J56</f>
        <v>2370</v>
      </c>
      <c r="K67" s="46">
        <f>K56+K62</f>
        <v>2370</v>
      </c>
      <c r="L67" s="42"/>
      <c r="M67" s="42"/>
      <c r="N67" s="186">
        <f>N62+N56</f>
        <v>2370</v>
      </c>
      <c r="O67" s="57"/>
      <c r="P67" s="57"/>
      <c r="Q67" s="57"/>
      <c r="R67" s="57"/>
    </row>
    <row r="68" spans="1:18" ht="15.75">
      <c r="A68" s="164" t="s">
        <v>365</v>
      </c>
      <c r="B68" s="165" t="s">
        <v>366</v>
      </c>
      <c r="C68" s="166">
        <f>C50+C62</f>
        <v>55035</v>
      </c>
      <c r="D68" s="51"/>
      <c r="E68" s="51"/>
      <c r="F68" s="167">
        <f>F50+F62</f>
        <v>55035</v>
      </c>
      <c r="G68" s="187">
        <f>G50+G62+G56</f>
        <v>57726</v>
      </c>
      <c r="H68" s="51"/>
      <c r="I68" s="51"/>
      <c r="J68" s="188">
        <f>J50+J62+J56</f>
        <v>57726</v>
      </c>
      <c r="K68" s="187">
        <f>K50+K62+K56</f>
        <v>58286</v>
      </c>
      <c r="L68" s="51"/>
      <c r="M68" s="51"/>
      <c r="N68" s="188">
        <f>N50+N62+N56</f>
        <v>58286</v>
      </c>
      <c r="O68" s="57"/>
      <c r="P68" s="57"/>
      <c r="Q68" s="57"/>
      <c r="R68" s="57"/>
    </row>
    <row r="69" spans="1:18" ht="15.75">
      <c r="A69" s="171" t="s">
        <v>367</v>
      </c>
      <c r="B69" s="172"/>
      <c r="C69" s="173"/>
      <c r="D69" s="174"/>
      <c r="E69" s="174"/>
      <c r="F69" s="175"/>
      <c r="G69" s="189"/>
      <c r="H69" s="174"/>
      <c r="I69" s="174"/>
      <c r="J69" s="190"/>
      <c r="K69" s="189"/>
      <c r="L69" s="174"/>
      <c r="M69" s="174"/>
      <c r="N69" s="190"/>
      <c r="O69" s="57"/>
      <c r="P69" s="57"/>
      <c r="Q69" s="57"/>
      <c r="R69" s="57"/>
    </row>
    <row r="70" spans="1:18" ht="15.75">
      <c r="A70" s="171" t="s">
        <v>368</v>
      </c>
      <c r="B70" s="172"/>
      <c r="C70" s="173"/>
      <c r="D70" s="174"/>
      <c r="E70" s="174"/>
      <c r="F70" s="175"/>
      <c r="G70" s="189"/>
      <c r="H70" s="174"/>
      <c r="I70" s="174"/>
      <c r="J70" s="190"/>
      <c r="K70" s="189"/>
      <c r="L70" s="174"/>
      <c r="M70" s="174"/>
      <c r="N70" s="190"/>
      <c r="O70" s="57"/>
      <c r="P70" s="57"/>
      <c r="Q70" s="57"/>
      <c r="R70" s="57"/>
    </row>
    <row r="71" spans="1:18" ht="15">
      <c r="A71" s="62" t="s">
        <v>369</v>
      </c>
      <c r="B71" s="53" t="s">
        <v>370</v>
      </c>
      <c r="C71" s="85"/>
      <c r="D71" s="14"/>
      <c r="E71" s="14"/>
      <c r="F71" s="149"/>
      <c r="G71" s="13"/>
      <c r="H71" s="14"/>
      <c r="I71" s="14"/>
      <c r="J71" s="184"/>
      <c r="K71" s="13"/>
      <c r="L71" s="14"/>
      <c r="M71" s="14"/>
      <c r="N71" s="184"/>
      <c r="O71" s="57"/>
      <c r="P71" s="57"/>
      <c r="Q71" s="57"/>
      <c r="R71" s="57"/>
    </row>
    <row r="72" spans="1:18" ht="15">
      <c r="A72" s="34" t="s">
        <v>371</v>
      </c>
      <c r="B72" s="53" t="s">
        <v>372</v>
      </c>
      <c r="C72" s="85"/>
      <c r="D72" s="14"/>
      <c r="E72" s="14"/>
      <c r="F72" s="149"/>
      <c r="G72" s="13"/>
      <c r="H72" s="14"/>
      <c r="I72" s="14"/>
      <c r="J72" s="184"/>
      <c r="K72" s="13"/>
      <c r="L72" s="14"/>
      <c r="M72" s="14"/>
      <c r="N72" s="184"/>
      <c r="O72" s="57"/>
      <c r="P72" s="57"/>
      <c r="Q72" s="57"/>
      <c r="R72" s="57"/>
    </row>
    <row r="73" spans="1:18" ht="15">
      <c r="A73" s="62" t="s">
        <v>373</v>
      </c>
      <c r="B73" s="53" t="s">
        <v>374</v>
      </c>
      <c r="C73" s="85"/>
      <c r="D73" s="14"/>
      <c r="E73" s="14"/>
      <c r="F73" s="149"/>
      <c r="G73" s="13"/>
      <c r="H73" s="14"/>
      <c r="I73" s="14"/>
      <c r="J73" s="184"/>
      <c r="K73" s="13"/>
      <c r="L73" s="14"/>
      <c r="M73" s="14"/>
      <c r="N73" s="184"/>
      <c r="O73" s="57"/>
      <c r="P73" s="57"/>
      <c r="Q73" s="57"/>
      <c r="R73" s="57"/>
    </row>
    <row r="74" spans="1:18" ht="15">
      <c r="A74" s="58" t="s">
        <v>375</v>
      </c>
      <c r="B74" s="59" t="s">
        <v>376</v>
      </c>
      <c r="C74" s="85"/>
      <c r="D74" s="14"/>
      <c r="E74" s="14"/>
      <c r="F74" s="149"/>
      <c r="G74" s="13"/>
      <c r="H74" s="14"/>
      <c r="I74" s="14"/>
      <c r="J74" s="184"/>
      <c r="K74" s="13"/>
      <c r="L74" s="14"/>
      <c r="M74" s="14"/>
      <c r="N74" s="184"/>
      <c r="O74" s="57"/>
      <c r="P74" s="57"/>
      <c r="Q74" s="57"/>
      <c r="R74" s="57"/>
    </row>
    <row r="75" spans="1:18" ht="15">
      <c r="A75" s="34" t="s">
        <v>377</v>
      </c>
      <c r="B75" s="53" t="s">
        <v>378</v>
      </c>
      <c r="C75" s="85"/>
      <c r="D75" s="14"/>
      <c r="E75" s="14"/>
      <c r="F75" s="149"/>
      <c r="G75" s="13"/>
      <c r="H75" s="14"/>
      <c r="I75" s="14"/>
      <c r="J75" s="184"/>
      <c r="K75" s="13"/>
      <c r="L75" s="14"/>
      <c r="M75" s="14"/>
      <c r="N75" s="184"/>
      <c r="O75" s="57"/>
      <c r="P75" s="57"/>
      <c r="Q75" s="57"/>
      <c r="R75" s="57"/>
    </row>
    <row r="76" spans="1:18" ht="15">
      <c r="A76" s="62" t="s">
        <v>379</v>
      </c>
      <c r="B76" s="53" t="s">
        <v>380</v>
      </c>
      <c r="C76" s="85"/>
      <c r="D76" s="14"/>
      <c r="E76" s="14"/>
      <c r="F76" s="149"/>
      <c r="G76" s="13"/>
      <c r="H76" s="14"/>
      <c r="I76" s="14"/>
      <c r="J76" s="184"/>
      <c r="K76" s="13"/>
      <c r="L76" s="14"/>
      <c r="M76" s="14"/>
      <c r="N76" s="184"/>
      <c r="O76" s="57"/>
      <c r="P76" s="57"/>
      <c r="Q76" s="57"/>
      <c r="R76" s="57"/>
    </row>
    <row r="77" spans="1:18" ht="15">
      <c r="A77" s="34" t="s">
        <v>381</v>
      </c>
      <c r="B77" s="53" t="s">
        <v>382</v>
      </c>
      <c r="C77" s="85"/>
      <c r="D77" s="14"/>
      <c r="E77" s="14"/>
      <c r="F77" s="149"/>
      <c r="G77" s="13"/>
      <c r="H77" s="14"/>
      <c r="I77" s="14"/>
      <c r="J77" s="184"/>
      <c r="K77" s="13"/>
      <c r="L77" s="14"/>
      <c r="M77" s="14"/>
      <c r="N77" s="184"/>
      <c r="O77" s="57"/>
      <c r="P77" s="57"/>
      <c r="Q77" s="57"/>
      <c r="R77" s="57"/>
    </row>
    <row r="78" spans="1:18" ht="15">
      <c r="A78" s="62" t="s">
        <v>383</v>
      </c>
      <c r="B78" s="53" t="s">
        <v>384</v>
      </c>
      <c r="C78" s="85"/>
      <c r="D78" s="14"/>
      <c r="E78" s="14"/>
      <c r="F78" s="149"/>
      <c r="G78" s="13"/>
      <c r="H78" s="14"/>
      <c r="I78" s="14"/>
      <c r="J78" s="184"/>
      <c r="K78" s="13"/>
      <c r="L78" s="14"/>
      <c r="M78" s="14"/>
      <c r="N78" s="184"/>
      <c r="O78" s="57"/>
      <c r="P78" s="57"/>
      <c r="Q78" s="57"/>
      <c r="R78" s="57"/>
    </row>
    <row r="79" spans="1:18" ht="15">
      <c r="A79" s="66" t="s">
        <v>385</v>
      </c>
      <c r="B79" s="59" t="s">
        <v>386</v>
      </c>
      <c r="C79" s="85"/>
      <c r="D79" s="14"/>
      <c r="E79" s="14"/>
      <c r="F79" s="149"/>
      <c r="G79" s="13"/>
      <c r="H79" s="14"/>
      <c r="I79" s="14"/>
      <c r="J79" s="184"/>
      <c r="K79" s="13"/>
      <c r="L79" s="14"/>
      <c r="M79" s="14"/>
      <c r="N79" s="184"/>
      <c r="O79" s="57"/>
      <c r="P79" s="57"/>
      <c r="Q79" s="57"/>
      <c r="R79" s="57"/>
    </row>
    <row r="80" spans="1:18" ht="15">
      <c r="A80" s="18" t="s">
        <v>387</v>
      </c>
      <c r="B80" s="53" t="s">
        <v>388</v>
      </c>
      <c r="C80" s="85"/>
      <c r="D80" s="14"/>
      <c r="E80" s="14"/>
      <c r="F80" s="149"/>
      <c r="G80" s="13">
        <v>12764</v>
      </c>
      <c r="H80" s="14"/>
      <c r="I80" s="14"/>
      <c r="J80" s="184">
        <v>12764</v>
      </c>
      <c r="K80" s="13">
        <v>12763</v>
      </c>
      <c r="L80" s="14"/>
      <c r="M80" s="14"/>
      <c r="N80" s="184">
        <v>12763</v>
      </c>
      <c r="O80" s="57"/>
      <c r="P80" s="57"/>
      <c r="Q80" s="57"/>
      <c r="R80" s="57"/>
    </row>
    <row r="81" spans="1:18" ht="15">
      <c r="A81" s="18" t="s">
        <v>389</v>
      </c>
      <c r="B81" s="53" t="s">
        <v>388</v>
      </c>
      <c r="C81" s="85"/>
      <c r="D81" s="14"/>
      <c r="E81" s="14"/>
      <c r="F81" s="149"/>
      <c r="G81" s="13"/>
      <c r="H81" s="14"/>
      <c r="I81" s="14"/>
      <c r="J81" s="184"/>
      <c r="K81" s="13"/>
      <c r="L81" s="14"/>
      <c r="M81" s="14"/>
      <c r="N81" s="184"/>
      <c r="O81" s="57"/>
      <c r="P81" s="57"/>
      <c r="Q81" s="57"/>
      <c r="R81" s="57"/>
    </row>
    <row r="82" spans="1:18" ht="15">
      <c r="A82" s="18" t="s">
        <v>390</v>
      </c>
      <c r="B82" s="53" t="s">
        <v>391</v>
      </c>
      <c r="C82" s="85"/>
      <c r="D82" s="14"/>
      <c r="E82" s="14"/>
      <c r="F82" s="149"/>
      <c r="G82" s="13"/>
      <c r="H82" s="14"/>
      <c r="I82" s="14"/>
      <c r="J82" s="184"/>
      <c r="K82" s="13"/>
      <c r="L82" s="14"/>
      <c r="M82" s="14"/>
      <c r="N82" s="184"/>
      <c r="O82" s="57"/>
      <c r="P82" s="57"/>
      <c r="Q82" s="57"/>
      <c r="R82" s="57"/>
    </row>
    <row r="83" spans="1:18" ht="15">
      <c r="A83" s="18" t="s">
        <v>392</v>
      </c>
      <c r="B83" s="53" t="s">
        <v>391</v>
      </c>
      <c r="C83" s="85"/>
      <c r="D83" s="14"/>
      <c r="E83" s="14"/>
      <c r="F83" s="149"/>
      <c r="G83" s="13"/>
      <c r="H83" s="14"/>
      <c r="I83" s="14"/>
      <c r="J83" s="184"/>
      <c r="K83" s="13"/>
      <c r="L83" s="14"/>
      <c r="M83" s="14"/>
      <c r="N83" s="184"/>
      <c r="O83" s="57"/>
      <c r="P83" s="57"/>
      <c r="Q83" s="57"/>
      <c r="R83" s="57"/>
    </row>
    <row r="84" spans="1:18" ht="15">
      <c r="A84" s="22" t="s">
        <v>393</v>
      </c>
      <c r="B84" s="59" t="s">
        <v>394</v>
      </c>
      <c r="C84" s="85">
        <f>C80</f>
        <v>0</v>
      </c>
      <c r="D84" s="14"/>
      <c r="E84" s="14"/>
      <c r="F84" s="149">
        <f>F80</f>
        <v>0</v>
      </c>
      <c r="G84" s="13">
        <f>G80</f>
        <v>12764</v>
      </c>
      <c r="H84" s="14"/>
      <c r="I84" s="14"/>
      <c r="J84" s="184">
        <f>J80</f>
        <v>12764</v>
      </c>
      <c r="K84" s="13">
        <f>K80</f>
        <v>12763</v>
      </c>
      <c r="L84" s="14"/>
      <c r="M84" s="14"/>
      <c r="N84" s="184">
        <f>N80</f>
        <v>12763</v>
      </c>
      <c r="O84" s="57"/>
      <c r="P84" s="57"/>
      <c r="Q84" s="57"/>
      <c r="R84" s="57"/>
    </row>
    <row r="85" spans="1:18" ht="15">
      <c r="A85" s="62" t="s">
        <v>395</v>
      </c>
      <c r="B85" s="53" t="s">
        <v>396</v>
      </c>
      <c r="C85" s="85"/>
      <c r="D85" s="14"/>
      <c r="E85" s="14"/>
      <c r="F85" s="149"/>
      <c r="G85" s="13"/>
      <c r="H85" s="14"/>
      <c r="I85" s="14"/>
      <c r="J85" s="184"/>
      <c r="K85" s="13"/>
      <c r="L85" s="14"/>
      <c r="M85" s="14"/>
      <c r="N85" s="184"/>
      <c r="O85" s="57"/>
      <c r="P85" s="57"/>
      <c r="Q85" s="57"/>
      <c r="R85" s="57"/>
    </row>
    <row r="86" spans="1:18" ht="15">
      <c r="A86" s="62" t="s">
        <v>397</v>
      </c>
      <c r="B86" s="53" t="s">
        <v>398</v>
      </c>
      <c r="C86" s="85"/>
      <c r="D86" s="14"/>
      <c r="E86" s="14"/>
      <c r="F86" s="149"/>
      <c r="G86" s="13"/>
      <c r="H86" s="14"/>
      <c r="I86" s="14"/>
      <c r="J86" s="184"/>
      <c r="K86" s="13"/>
      <c r="L86" s="14"/>
      <c r="M86" s="14"/>
      <c r="N86" s="184"/>
      <c r="O86" s="57"/>
      <c r="P86" s="57"/>
      <c r="Q86" s="57"/>
      <c r="R86" s="57"/>
    </row>
    <row r="87" spans="1:18" ht="15">
      <c r="A87" s="62" t="s">
        <v>399</v>
      </c>
      <c r="B87" s="53" t="s">
        <v>400</v>
      </c>
      <c r="C87" s="85"/>
      <c r="D87" s="14"/>
      <c r="E87" s="14"/>
      <c r="F87" s="149"/>
      <c r="G87" s="13"/>
      <c r="H87" s="14"/>
      <c r="I87" s="14"/>
      <c r="J87" s="184"/>
      <c r="K87" s="13"/>
      <c r="L87" s="14"/>
      <c r="M87" s="14"/>
      <c r="N87" s="184"/>
      <c r="O87" s="57"/>
      <c r="P87" s="57"/>
      <c r="Q87" s="57"/>
      <c r="R87" s="57"/>
    </row>
    <row r="88" spans="1:18" ht="15">
      <c r="A88" s="62" t="s">
        <v>401</v>
      </c>
      <c r="B88" s="53" t="s">
        <v>402</v>
      </c>
      <c r="C88" s="85"/>
      <c r="D88" s="14"/>
      <c r="E88" s="14"/>
      <c r="F88" s="149"/>
      <c r="G88" s="13"/>
      <c r="H88" s="14"/>
      <c r="I88" s="14"/>
      <c r="J88" s="184"/>
      <c r="K88" s="13"/>
      <c r="L88" s="14"/>
      <c r="M88" s="14"/>
      <c r="N88" s="184"/>
      <c r="O88" s="57"/>
      <c r="P88" s="57"/>
      <c r="Q88" s="57"/>
      <c r="R88" s="57"/>
    </row>
    <row r="89" spans="1:18" ht="15">
      <c r="A89" s="34" t="s">
        <v>403</v>
      </c>
      <c r="B89" s="53" t="s">
        <v>404</v>
      </c>
      <c r="C89" s="85"/>
      <c r="D89" s="14"/>
      <c r="E89" s="14"/>
      <c r="F89" s="149"/>
      <c r="G89" s="13"/>
      <c r="H89" s="14"/>
      <c r="I89" s="14"/>
      <c r="J89" s="184"/>
      <c r="K89" s="13"/>
      <c r="L89" s="14"/>
      <c r="M89" s="14"/>
      <c r="N89" s="184"/>
      <c r="O89" s="57"/>
      <c r="P89" s="57"/>
      <c r="Q89" s="57"/>
      <c r="R89" s="57"/>
    </row>
    <row r="90" spans="1:18" ht="15">
      <c r="A90" s="58" t="s">
        <v>405</v>
      </c>
      <c r="B90" s="59" t="s">
        <v>406</v>
      </c>
      <c r="C90" s="85">
        <f>C84+C85</f>
        <v>0</v>
      </c>
      <c r="D90" s="14"/>
      <c r="E90" s="14"/>
      <c r="F90" s="149">
        <f>F84+F85</f>
        <v>0</v>
      </c>
      <c r="G90" s="13">
        <f>G84+G85</f>
        <v>12764</v>
      </c>
      <c r="H90" s="14"/>
      <c r="I90" s="14"/>
      <c r="J90" s="184">
        <f>J84+J85</f>
        <v>12764</v>
      </c>
      <c r="K90" s="13">
        <f>K84+K85</f>
        <v>12763</v>
      </c>
      <c r="L90" s="14"/>
      <c r="M90" s="14"/>
      <c r="N90" s="184">
        <f>N84+N85</f>
        <v>12763</v>
      </c>
      <c r="O90" s="57"/>
      <c r="P90" s="57"/>
      <c r="Q90" s="57"/>
      <c r="R90" s="57"/>
    </row>
    <row r="91" spans="1:18" ht="15">
      <c r="A91" s="34" t="s">
        <v>407</v>
      </c>
      <c r="B91" s="53" t="s">
        <v>408</v>
      </c>
      <c r="C91" s="85"/>
      <c r="D91" s="14"/>
      <c r="E91" s="14"/>
      <c r="F91" s="149"/>
      <c r="G91" s="13"/>
      <c r="H91" s="14"/>
      <c r="I91" s="14"/>
      <c r="J91" s="184"/>
      <c r="K91" s="13"/>
      <c r="L91" s="14"/>
      <c r="M91" s="14"/>
      <c r="N91" s="184"/>
      <c r="O91" s="57"/>
      <c r="P91" s="57"/>
      <c r="Q91" s="57"/>
      <c r="R91" s="57"/>
    </row>
    <row r="92" spans="1:18" ht="15">
      <c r="A92" s="34" t="s">
        <v>409</v>
      </c>
      <c r="B92" s="53" t="s">
        <v>410</v>
      </c>
      <c r="C92" s="85"/>
      <c r="D92" s="14"/>
      <c r="E92" s="14"/>
      <c r="F92" s="149"/>
      <c r="G92" s="13"/>
      <c r="H92" s="14"/>
      <c r="I92" s="14"/>
      <c r="J92" s="184"/>
      <c r="K92" s="13"/>
      <c r="L92" s="14"/>
      <c r="M92" s="14"/>
      <c r="N92" s="184"/>
      <c r="O92" s="57"/>
      <c r="P92" s="57"/>
      <c r="Q92" s="57"/>
      <c r="R92" s="57"/>
    </row>
    <row r="93" spans="1:18" ht="15">
      <c r="A93" s="62" t="s">
        <v>411</v>
      </c>
      <c r="B93" s="53" t="s">
        <v>412</v>
      </c>
      <c r="C93" s="85"/>
      <c r="D93" s="14"/>
      <c r="E93" s="14"/>
      <c r="F93" s="149"/>
      <c r="G93" s="13"/>
      <c r="H93" s="14"/>
      <c r="I93" s="14"/>
      <c r="J93" s="184"/>
      <c r="K93" s="13"/>
      <c r="L93" s="14"/>
      <c r="M93" s="14"/>
      <c r="N93" s="184"/>
      <c r="O93" s="57"/>
      <c r="P93" s="57"/>
      <c r="Q93" s="57"/>
      <c r="R93" s="57"/>
    </row>
    <row r="94" spans="1:18" ht="15">
      <c r="A94" s="62" t="s">
        <v>413</v>
      </c>
      <c r="B94" s="53" t="s">
        <v>414</v>
      </c>
      <c r="C94" s="85"/>
      <c r="D94" s="14"/>
      <c r="E94" s="14"/>
      <c r="F94" s="149"/>
      <c r="G94" s="13"/>
      <c r="H94" s="14"/>
      <c r="I94" s="14"/>
      <c r="J94" s="184"/>
      <c r="K94" s="13"/>
      <c r="L94" s="14"/>
      <c r="M94" s="14"/>
      <c r="N94" s="184"/>
      <c r="O94" s="57"/>
      <c r="P94" s="57"/>
      <c r="Q94" s="57"/>
      <c r="R94" s="57"/>
    </row>
    <row r="95" spans="1:18" ht="15">
      <c r="A95" s="66" t="s">
        <v>415</v>
      </c>
      <c r="B95" s="59" t="s">
        <v>416</v>
      </c>
      <c r="C95" s="85"/>
      <c r="D95" s="14"/>
      <c r="E95" s="14"/>
      <c r="F95" s="149"/>
      <c r="G95" s="13"/>
      <c r="H95" s="14"/>
      <c r="I95" s="14"/>
      <c r="J95" s="184"/>
      <c r="K95" s="13"/>
      <c r="L95" s="14"/>
      <c r="M95" s="14"/>
      <c r="N95" s="184"/>
      <c r="O95" s="57"/>
      <c r="P95" s="57"/>
      <c r="Q95" s="57"/>
      <c r="R95" s="57"/>
    </row>
    <row r="96" spans="1:18" ht="15">
      <c r="A96" s="58" t="s">
        <v>417</v>
      </c>
      <c r="B96" s="59" t="s">
        <v>418</v>
      </c>
      <c r="C96" s="85"/>
      <c r="D96" s="14"/>
      <c r="E96" s="14"/>
      <c r="F96" s="149"/>
      <c r="G96" s="13"/>
      <c r="H96" s="14"/>
      <c r="I96" s="14"/>
      <c r="J96" s="184"/>
      <c r="K96" s="13"/>
      <c r="L96" s="14"/>
      <c r="M96" s="14"/>
      <c r="N96" s="184"/>
      <c r="O96" s="57"/>
      <c r="P96" s="57"/>
      <c r="Q96" s="57"/>
      <c r="R96" s="57"/>
    </row>
    <row r="97" spans="1:18" ht="15.75">
      <c r="A97" s="72" t="s">
        <v>419</v>
      </c>
      <c r="B97" s="73" t="s">
        <v>420</v>
      </c>
      <c r="C97" s="166">
        <f>C90</f>
        <v>0</v>
      </c>
      <c r="D97" s="51"/>
      <c r="E97" s="51"/>
      <c r="F97" s="167">
        <f>F90</f>
        <v>0</v>
      </c>
      <c r="G97" s="187">
        <f>G90</f>
        <v>12764</v>
      </c>
      <c r="H97" s="51"/>
      <c r="I97" s="51"/>
      <c r="J97" s="188">
        <f>J90</f>
        <v>12764</v>
      </c>
      <c r="K97" s="187">
        <f>K90</f>
        <v>12763</v>
      </c>
      <c r="L97" s="51"/>
      <c r="M97" s="51"/>
      <c r="N97" s="188">
        <f>N90</f>
        <v>12763</v>
      </c>
      <c r="O97" s="57"/>
      <c r="P97" s="57"/>
      <c r="Q97" s="57"/>
      <c r="R97" s="57"/>
    </row>
    <row r="98" spans="1:18" ht="15.75">
      <c r="A98" s="77" t="s">
        <v>421</v>
      </c>
      <c r="B98" s="78"/>
      <c r="C98" s="179">
        <f>C97+C68</f>
        <v>55035</v>
      </c>
      <c r="D98" s="80"/>
      <c r="E98" s="80"/>
      <c r="F98" s="180">
        <f>F97+F68</f>
        <v>55035</v>
      </c>
      <c r="G98" s="191">
        <f>G97+G68</f>
        <v>70490</v>
      </c>
      <c r="H98" s="80"/>
      <c r="I98" s="80"/>
      <c r="J98" s="192">
        <f>J97+J68</f>
        <v>70490</v>
      </c>
      <c r="K98" s="191">
        <f>K97+K68</f>
        <v>71049</v>
      </c>
      <c r="L98" s="80"/>
      <c r="M98" s="80"/>
      <c r="N98" s="192">
        <f>N97+N68</f>
        <v>71049</v>
      </c>
      <c r="O98" s="57"/>
      <c r="P98" s="57"/>
      <c r="Q98" s="57"/>
      <c r="R98" s="57"/>
    </row>
  </sheetData>
  <sheetProtection/>
  <mergeCells count="7">
    <mergeCell ref="A1:N1"/>
    <mergeCell ref="A3:J3"/>
    <mergeCell ref="A4:J4"/>
    <mergeCell ref="O6:R6"/>
    <mergeCell ref="K6:N6"/>
    <mergeCell ref="C6:F6"/>
    <mergeCell ref="G6:J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64.7109375" style="1" customWidth="1"/>
    <col min="2" max="2" width="9.421875" style="1" customWidth="1"/>
    <col min="3" max="3" width="22.421875" style="1" customWidth="1"/>
    <col min="4" max="5" width="18.7109375" style="1" customWidth="1"/>
    <col min="6" max="16384" width="9.140625" style="1" customWidth="1"/>
  </cols>
  <sheetData>
    <row r="1" spans="1:5" ht="15">
      <c r="A1" s="233" t="s">
        <v>539</v>
      </c>
      <c r="B1" s="233"/>
      <c r="C1" s="233"/>
      <c r="D1" s="233"/>
      <c r="E1" s="233"/>
    </row>
    <row r="2" ht="15">
      <c r="E2" s="226"/>
    </row>
    <row r="3" spans="1:5" ht="21.75" customHeight="1">
      <c r="A3" s="230" t="s">
        <v>533</v>
      </c>
      <c r="B3" s="238"/>
      <c r="C3" s="238"/>
      <c r="D3" s="238"/>
      <c r="E3" s="238"/>
    </row>
    <row r="4" spans="1:5" ht="26.25" customHeight="1">
      <c r="A4" s="232" t="s">
        <v>422</v>
      </c>
      <c r="B4" s="239"/>
      <c r="C4" s="239"/>
      <c r="D4" s="239"/>
      <c r="E4" s="239"/>
    </row>
    <row r="5" spans="1:5" ht="26.25" customHeight="1">
      <c r="A5" s="2"/>
      <c r="B5" s="194"/>
      <c r="C5" s="194"/>
      <c r="D5" s="194"/>
      <c r="E5" s="194"/>
    </row>
    <row r="6" spans="1:5" ht="15" customHeight="1">
      <c r="A6" s="26" t="s">
        <v>1</v>
      </c>
      <c r="B6" s="195"/>
      <c r="C6" s="196"/>
      <c r="D6" s="196"/>
      <c r="E6" s="197"/>
    </row>
    <row r="7" spans="1:5" ht="26.25">
      <c r="A7" s="198" t="s">
        <v>5</v>
      </c>
      <c r="B7" s="199" t="s">
        <v>6</v>
      </c>
      <c r="C7" s="200" t="s">
        <v>423</v>
      </c>
      <c r="D7" s="200" t="s">
        <v>424</v>
      </c>
      <c r="E7" s="201" t="s">
        <v>425</v>
      </c>
    </row>
    <row r="8" spans="1:5" s="203" customFormat="1" ht="15">
      <c r="A8" s="102" t="s">
        <v>147</v>
      </c>
      <c r="B8" s="202" t="s">
        <v>148</v>
      </c>
      <c r="C8" s="26"/>
      <c r="D8" s="26"/>
      <c r="E8" s="26"/>
    </row>
    <row r="9" spans="1:5" ht="15">
      <c r="A9" s="98"/>
      <c r="B9" s="204"/>
      <c r="C9" s="14"/>
      <c r="D9" s="14"/>
      <c r="E9" s="14"/>
    </row>
    <row r="10" spans="1:5" ht="15">
      <c r="A10" s="98"/>
      <c r="B10" s="204"/>
      <c r="C10" s="14"/>
      <c r="D10" s="14"/>
      <c r="E10" s="14"/>
    </row>
    <row r="11" spans="1:5" s="203" customFormat="1" ht="15">
      <c r="A11" s="102" t="s">
        <v>426</v>
      </c>
      <c r="B11" s="202" t="s">
        <v>150</v>
      </c>
      <c r="C11" s="26">
        <v>718</v>
      </c>
      <c r="D11" s="26"/>
      <c r="E11" s="26">
        <f>C11</f>
        <v>718</v>
      </c>
    </row>
    <row r="12" spans="1:5" ht="15">
      <c r="A12" s="98" t="s">
        <v>427</v>
      </c>
      <c r="B12" s="204"/>
      <c r="C12" s="14">
        <v>718</v>
      </c>
      <c r="D12" s="14"/>
      <c r="E12" s="14">
        <f>C12</f>
        <v>718</v>
      </c>
    </row>
    <row r="13" spans="1:5" ht="15">
      <c r="A13" s="98"/>
      <c r="B13" s="204"/>
      <c r="C13" s="14"/>
      <c r="D13" s="14"/>
      <c r="E13" s="14"/>
    </row>
    <row r="14" spans="1:5" s="203" customFormat="1" ht="15">
      <c r="A14" s="205" t="s">
        <v>151</v>
      </c>
      <c r="B14" s="202" t="s">
        <v>152</v>
      </c>
      <c r="C14" s="26"/>
      <c r="D14" s="26"/>
      <c r="E14" s="26"/>
    </row>
    <row r="15" spans="1:5" ht="15">
      <c r="A15" s="206"/>
      <c r="B15" s="204"/>
      <c r="C15" s="14"/>
      <c r="D15" s="14"/>
      <c r="E15" s="14"/>
    </row>
    <row r="16" spans="1:5" ht="15">
      <c r="A16" s="206"/>
      <c r="B16" s="204"/>
      <c r="C16" s="14"/>
      <c r="D16" s="14"/>
      <c r="E16" s="14"/>
    </row>
    <row r="17" spans="1:5" s="203" customFormat="1" ht="15">
      <c r="A17" s="102" t="s">
        <v>153</v>
      </c>
      <c r="B17" s="202" t="s">
        <v>154</v>
      </c>
      <c r="C17" s="26">
        <f>C18+C19+C20</f>
        <v>567</v>
      </c>
      <c r="D17" s="26"/>
      <c r="E17" s="26">
        <f>C17</f>
        <v>567</v>
      </c>
    </row>
    <row r="18" spans="1:5" ht="15">
      <c r="A18" s="98" t="s">
        <v>428</v>
      </c>
      <c r="B18" s="204"/>
      <c r="C18" s="14">
        <v>315</v>
      </c>
      <c r="D18" s="14"/>
      <c r="E18" s="14">
        <v>315</v>
      </c>
    </row>
    <row r="19" spans="1:5" ht="15">
      <c r="A19" s="98" t="s">
        <v>429</v>
      </c>
      <c r="B19" s="204"/>
      <c r="C19" s="14">
        <v>157</v>
      </c>
      <c r="D19" s="14"/>
      <c r="E19" s="14">
        <v>157</v>
      </c>
    </row>
    <row r="20" spans="1:5" ht="15">
      <c r="A20" s="98" t="s">
        <v>430</v>
      </c>
      <c r="B20" s="204"/>
      <c r="C20" s="14">
        <v>95</v>
      </c>
      <c r="D20" s="14"/>
      <c r="E20" s="14"/>
    </row>
    <row r="21" spans="1:5" s="203" customFormat="1" ht="15">
      <c r="A21" s="102" t="s">
        <v>155</v>
      </c>
      <c r="B21" s="202" t="s">
        <v>156</v>
      </c>
      <c r="C21" s="26"/>
      <c r="D21" s="26"/>
      <c r="E21" s="26"/>
    </row>
    <row r="22" spans="1:5" ht="15">
      <c r="A22" s="98"/>
      <c r="B22" s="204"/>
      <c r="C22" s="14"/>
      <c r="D22" s="14"/>
      <c r="E22" s="14"/>
    </row>
    <row r="23" spans="1:5" ht="15">
      <c r="A23" s="98"/>
      <c r="B23" s="204"/>
      <c r="C23" s="14"/>
      <c r="D23" s="14"/>
      <c r="E23" s="14"/>
    </row>
    <row r="24" spans="1:5" s="203" customFormat="1" ht="15">
      <c r="A24" s="205" t="s">
        <v>157</v>
      </c>
      <c r="B24" s="202" t="s">
        <v>158</v>
      </c>
      <c r="C24" s="26"/>
      <c r="D24" s="26"/>
      <c r="E24" s="26"/>
    </row>
    <row r="25" spans="1:5" s="203" customFormat="1" ht="25.5">
      <c r="A25" s="205" t="s">
        <v>159</v>
      </c>
      <c r="B25" s="202" t="s">
        <v>160</v>
      </c>
      <c r="C25" s="26">
        <v>138</v>
      </c>
      <c r="D25" s="26"/>
      <c r="E25" s="26">
        <f>C25</f>
        <v>138</v>
      </c>
    </row>
    <row r="26" spans="1:5" s="203" customFormat="1" ht="15.75">
      <c r="A26" s="207" t="s">
        <v>161</v>
      </c>
      <c r="B26" s="208" t="s">
        <v>162</v>
      </c>
      <c r="C26" s="209">
        <f>C17+C25+C11</f>
        <v>1423</v>
      </c>
      <c r="D26" s="209"/>
      <c r="E26" s="209">
        <f>E17+E25+E11</f>
        <v>1423</v>
      </c>
    </row>
    <row r="27" spans="1:5" s="203" customFormat="1" ht="15">
      <c r="A27" s="102" t="s">
        <v>163</v>
      </c>
      <c r="B27" s="202" t="s">
        <v>164</v>
      </c>
      <c r="C27" s="26">
        <f>C28+C29+C30</f>
        <v>1025</v>
      </c>
      <c r="D27" s="26"/>
      <c r="E27" s="26">
        <f>E28+E29+E30</f>
        <v>1025</v>
      </c>
    </row>
    <row r="28" spans="1:5" ht="15">
      <c r="A28" s="98" t="s">
        <v>431</v>
      </c>
      <c r="B28" s="204"/>
      <c r="C28" s="14">
        <v>79</v>
      </c>
      <c r="D28" s="14"/>
      <c r="E28" s="14">
        <v>79</v>
      </c>
    </row>
    <row r="29" spans="1:5" ht="15">
      <c r="A29" s="98" t="s">
        <v>432</v>
      </c>
      <c r="B29" s="204"/>
      <c r="C29" s="14">
        <v>394</v>
      </c>
      <c r="D29" s="14"/>
      <c r="E29" s="14">
        <v>394</v>
      </c>
    </row>
    <row r="30" spans="1:5" ht="15">
      <c r="A30" s="98" t="s">
        <v>433</v>
      </c>
      <c r="B30" s="204"/>
      <c r="C30" s="14">
        <v>552</v>
      </c>
      <c r="D30" s="14"/>
      <c r="E30" s="14">
        <v>552</v>
      </c>
    </row>
    <row r="31" spans="1:5" s="203" customFormat="1" ht="15">
      <c r="A31" s="102" t="s">
        <v>165</v>
      </c>
      <c r="B31" s="202" t="s">
        <v>166</v>
      </c>
      <c r="C31" s="26"/>
      <c r="D31" s="26"/>
      <c r="E31" s="26"/>
    </row>
    <row r="32" spans="1:5" ht="15">
      <c r="A32" s="98"/>
      <c r="B32" s="204"/>
      <c r="C32" s="14"/>
      <c r="D32" s="14"/>
      <c r="E32" s="14"/>
    </row>
    <row r="33" spans="1:5" ht="15">
      <c r="A33" s="98"/>
      <c r="B33" s="204"/>
      <c r="C33" s="14"/>
      <c r="D33" s="14"/>
      <c r="E33" s="14"/>
    </row>
    <row r="34" spans="1:5" s="203" customFormat="1" ht="15">
      <c r="A34" s="102" t="s">
        <v>167</v>
      </c>
      <c r="B34" s="202" t="s">
        <v>168</v>
      </c>
      <c r="C34" s="26"/>
      <c r="D34" s="26"/>
      <c r="E34" s="26"/>
    </row>
    <row r="35" spans="1:5" s="203" customFormat="1" ht="15">
      <c r="A35" s="102"/>
      <c r="B35" s="202"/>
      <c r="C35" s="26"/>
      <c r="D35" s="26"/>
      <c r="E35" s="26"/>
    </row>
    <row r="36" spans="1:5" s="203" customFormat="1" ht="15">
      <c r="A36" s="102"/>
      <c r="B36" s="202"/>
      <c r="C36" s="26"/>
      <c r="D36" s="26"/>
      <c r="E36" s="26"/>
    </row>
    <row r="37" spans="1:5" s="203" customFormat="1" ht="15">
      <c r="A37" s="102" t="s">
        <v>169</v>
      </c>
      <c r="B37" s="202" t="s">
        <v>170</v>
      </c>
      <c r="C37" s="26">
        <v>275</v>
      </c>
      <c r="D37" s="26"/>
      <c r="E37" s="26">
        <v>275</v>
      </c>
    </row>
    <row r="38" spans="1:5" ht="15.75">
      <c r="A38" s="207" t="s">
        <v>171</v>
      </c>
      <c r="B38" s="208" t="s">
        <v>172</v>
      </c>
      <c r="C38" s="209">
        <f>C27+C37</f>
        <v>1300</v>
      </c>
      <c r="D38" s="209"/>
      <c r="E38" s="209">
        <f>E27+E37</f>
        <v>1300</v>
      </c>
    </row>
    <row r="41" spans="1:4" ht="15">
      <c r="A41" s="124"/>
      <c r="B41" s="124"/>
      <c r="C41" s="124"/>
      <c r="D41" s="210"/>
    </row>
    <row r="42" spans="1:4" ht="15">
      <c r="A42" s="120"/>
      <c r="B42" s="120"/>
      <c r="C42" s="120"/>
      <c r="D42" s="210"/>
    </row>
    <row r="43" spans="1:4" ht="15">
      <c r="A43" s="120"/>
      <c r="B43" s="120"/>
      <c r="C43" s="120"/>
      <c r="D43" s="210"/>
    </row>
    <row r="44" spans="1:4" ht="15">
      <c r="A44" s="120"/>
      <c r="B44" s="120"/>
      <c r="C44" s="120"/>
      <c r="D44" s="210"/>
    </row>
    <row r="45" spans="1:4" ht="15">
      <c r="A45" s="120"/>
      <c r="B45" s="120"/>
      <c r="C45" s="120"/>
      <c r="D45" s="210"/>
    </row>
    <row r="46" spans="1:4" ht="15">
      <c r="A46" s="135"/>
      <c r="B46" s="211"/>
      <c r="C46" s="120"/>
      <c r="D46" s="210"/>
    </row>
    <row r="47" spans="1:4" ht="15">
      <c r="A47" s="135"/>
      <c r="B47" s="211"/>
      <c r="C47" s="120"/>
      <c r="D47" s="210"/>
    </row>
    <row r="48" spans="1:4" ht="15">
      <c r="A48" s="135"/>
      <c r="B48" s="211"/>
      <c r="C48" s="120"/>
      <c r="D48" s="210"/>
    </row>
    <row r="49" spans="1:4" ht="15">
      <c r="A49" s="135"/>
      <c r="B49" s="211"/>
      <c r="C49" s="120"/>
      <c r="D49" s="210"/>
    </row>
    <row r="50" spans="1:4" ht="15">
      <c r="A50" s="135"/>
      <c r="B50" s="211"/>
      <c r="C50" s="120"/>
      <c r="D50" s="210"/>
    </row>
    <row r="51" spans="1:4" ht="15">
      <c r="A51" s="135"/>
      <c r="B51" s="211"/>
      <c r="C51" s="120"/>
      <c r="D51" s="210"/>
    </row>
    <row r="52" spans="1:4" ht="15">
      <c r="A52" s="135"/>
      <c r="B52" s="211"/>
      <c r="C52" s="120"/>
      <c r="D52" s="210"/>
    </row>
    <row r="53" spans="1:4" ht="15">
      <c r="A53" s="135"/>
      <c r="B53" s="211"/>
      <c r="C53" s="120"/>
      <c r="D53" s="210"/>
    </row>
    <row r="54" spans="1:4" ht="15">
      <c r="A54" s="135"/>
      <c r="B54" s="211"/>
      <c r="C54" s="120"/>
      <c r="D54" s="210"/>
    </row>
    <row r="55" spans="1:4" ht="15">
      <c r="A55" s="135"/>
      <c r="B55" s="211"/>
      <c r="C55" s="120"/>
      <c r="D55" s="210"/>
    </row>
    <row r="56" spans="1:4" ht="15">
      <c r="A56" s="212"/>
      <c r="B56" s="211"/>
      <c r="C56" s="120"/>
      <c r="D56" s="210"/>
    </row>
    <row r="57" spans="1:4" ht="15">
      <c r="A57" s="212"/>
      <c r="B57" s="211"/>
      <c r="C57" s="120"/>
      <c r="D57" s="210"/>
    </row>
    <row r="58" spans="1:4" ht="15">
      <c r="A58" s="212"/>
      <c r="B58" s="211"/>
      <c r="C58" s="120"/>
      <c r="D58" s="210"/>
    </row>
    <row r="59" spans="1:4" ht="15">
      <c r="A59" s="135"/>
      <c r="B59" s="211"/>
      <c r="C59" s="120"/>
      <c r="D59" s="210"/>
    </row>
    <row r="60" spans="1:4" ht="15.75">
      <c r="A60" s="213"/>
      <c r="B60" s="214"/>
      <c r="C60" s="120"/>
      <c r="D60" s="210"/>
    </row>
    <row r="61" spans="1:4" ht="15.75">
      <c r="A61" s="213"/>
      <c r="B61" s="214"/>
      <c r="C61" s="120"/>
      <c r="D61" s="210"/>
    </row>
    <row r="62" spans="1:4" ht="15.75">
      <c r="A62" s="213"/>
      <c r="B62" s="214"/>
      <c r="C62" s="120"/>
      <c r="D62" s="210"/>
    </row>
    <row r="63" spans="1:4" ht="15.75">
      <c r="A63" s="213"/>
      <c r="B63" s="214"/>
      <c r="C63" s="120"/>
      <c r="D63" s="210"/>
    </row>
    <row r="64" spans="1:4" ht="15.75">
      <c r="A64" s="213"/>
      <c r="B64" s="214"/>
      <c r="C64" s="120"/>
      <c r="D64" s="210"/>
    </row>
    <row r="65" spans="1:4" ht="15">
      <c r="A65" s="135"/>
      <c r="B65" s="211"/>
      <c r="C65" s="120"/>
      <c r="D65" s="210"/>
    </row>
    <row r="66" spans="1:4" ht="15">
      <c r="A66" s="135"/>
      <c r="B66" s="211"/>
      <c r="C66" s="120"/>
      <c r="D66" s="210"/>
    </row>
    <row r="67" spans="1:4" ht="15">
      <c r="A67" s="135"/>
      <c r="B67" s="211"/>
      <c r="C67" s="120"/>
      <c r="D67" s="210"/>
    </row>
    <row r="68" spans="1:4" ht="15">
      <c r="A68" s="135"/>
      <c r="B68" s="211"/>
      <c r="C68" s="120"/>
      <c r="D68" s="210"/>
    </row>
    <row r="69" spans="1:4" ht="15">
      <c r="A69" s="135"/>
      <c r="B69" s="211"/>
      <c r="C69" s="120"/>
      <c r="D69" s="210"/>
    </row>
    <row r="70" spans="1:4" ht="15">
      <c r="A70" s="135"/>
      <c r="B70" s="211"/>
      <c r="C70" s="120"/>
      <c r="D70" s="210"/>
    </row>
    <row r="71" spans="1:4" ht="15">
      <c r="A71" s="135"/>
      <c r="B71" s="211"/>
      <c r="C71" s="120"/>
      <c r="D71" s="210"/>
    </row>
    <row r="72" spans="1:4" ht="15">
      <c r="A72" s="135"/>
      <c r="B72" s="211"/>
      <c r="C72" s="120"/>
      <c r="D72" s="210"/>
    </row>
    <row r="73" spans="1:4" ht="15">
      <c r="A73" s="135"/>
      <c r="B73" s="211"/>
      <c r="C73" s="120"/>
      <c r="D73" s="210"/>
    </row>
    <row r="74" spans="1:4" ht="15">
      <c r="A74" s="135"/>
      <c r="B74" s="211"/>
      <c r="C74" s="120"/>
      <c r="D74" s="210"/>
    </row>
    <row r="75" spans="1:4" ht="15">
      <c r="A75" s="135"/>
      <c r="B75" s="211"/>
      <c r="C75" s="120"/>
      <c r="D75" s="210"/>
    </row>
    <row r="76" spans="1:4" ht="15.75">
      <c r="A76" s="215"/>
      <c r="B76" s="216"/>
      <c r="C76" s="120"/>
      <c r="D76" s="210"/>
    </row>
    <row r="77" spans="1:4" ht="15">
      <c r="A77" s="210"/>
      <c r="B77" s="210"/>
      <c r="C77" s="210"/>
      <c r="D77" s="210"/>
    </row>
    <row r="78" spans="1:4" ht="15">
      <c r="A78" s="210"/>
      <c r="B78" s="210"/>
      <c r="C78" s="210"/>
      <c r="D78" s="210"/>
    </row>
    <row r="79" spans="1:4" ht="15">
      <c r="A79" s="210"/>
      <c r="B79" s="210"/>
      <c r="C79" s="210"/>
      <c r="D79" s="210"/>
    </row>
    <row r="80" spans="1:4" ht="15">
      <c r="A80" s="210"/>
      <c r="B80" s="210"/>
      <c r="C80" s="210"/>
      <c r="D80" s="210"/>
    </row>
    <row r="81" spans="1:4" ht="15">
      <c r="A81" s="210"/>
      <c r="B81" s="210"/>
      <c r="C81" s="210"/>
      <c r="D81" s="210"/>
    </row>
    <row r="82" spans="1:4" ht="15">
      <c r="A82" s="210"/>
      <c r="B82" s="210"/>
      <c r="C82" s="210"/>
      <c r="D82" s="210"/>
    </row>
  </sheetData>
  <sheetProtection/>
  <mergeCells count="3">
    <mergeCell ref="A3:E3"/>
    <mergeCell ref="A4:E4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0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91.28125" style="1" customWidth="1"/>
    <col min="2" max="2" width="10.8515625" style="1" customWidth="1"/>
    <col min="3" max="3" width="16.140625" style="1" customWidth="1"/>
    <col min="4" max="16384" width="9.140625" style="1" customWidth="1"/>
  </cols>
  <sheetData>
    <row r="1" spans="1:3" ht="15">
      <c r="A1" s="233" t="s">
        <v>540</v>
      </c>
      <c r="B1" s="233"/>
      <c r="C1" s="233"/>
    </row>
    <row r="2" ht="15">
      <c r="C2" s="226"/>
    </row>
    <row r="3" spans="1:5" ht="27" customHeight="1">
      <c r="A3" s="230" t="s">
        <v>533</v>
      </c>
      <c r="B3" s="239"/>
      <c r="C3" s="239"/>
      <c r="D3" s="193"/>
      <c r="E3" s="193"/>
    </row>
    <row r="4" spans="1:3" ht="27" customHeight="1">
      <c r="A4" s="232" t="s">
        <v>434</v>
      </c>
      <c r="B4" s="239"/>
      <c r="C4" s="239"/>
    </row>
    <row r="5" spans="1:3" ht="19.5" customHeight="1">
      <c r="A5" s="2"/>
      <c r="B5" s="194"/>
      <c r="C5" s="194"/>
    </row>
    <row r="6" ht="15">
      <c r="A6" s="217" t="s">
        <v>1</v>
      </c>
    </row>
    <row r="7" spans="1:3" ht="25.5">
      <c r="A7" s="26" t="s">
        <v>435</v>
      </c>
      <c r="B7" s="199" t="s">
        <v>6</v>
      </c>
      <c r="C7" s="218" t="s">
        <v>468</v>
      </c>
    </row>
    <row r="8" spans="1:3" ht="15">
      <c r="A8" s="98" t="s">
        <v>436</v>
      </c>
      <c r="B8" s="204" t="s">
        <v>126</v>
      </c>
      <c r="C8" s="14"/>
    </row>
    <row r="9" spans="1:3" ht="15">
      <c r="A9" s="98" t="s">
        <v>437</v>
      </c>
      <c r="B9" s="204" t="s">
        <v>126</v>
      </c>
      <c r="C9" s="14"/>
    </row>
    <row r="10" spans="1:3" ht="15">
      <c r="A10" s="98" t="s">
        <v>438</v>
      </c>
      <c r="B10" s="204" t="s">
        <v>126</v>
      </c>
      <c r="C10" s="14"/>
    </row>
    <row r="11" spans="1:3" ht="15">
      <c r="A11" s="98" t="s">
        <v>439</v>
      </c>
      <c r="B11" s="204" t="s">
        <v>126</v>
      </c>
      <c r="C11" s="14"/>
    </row>
    <row r="12" spans="1:3" ht="15">
      <c r="A12" s="98" t="s">
        <v>440</v>
      </c>
      <c r="B12" s="204" t="s">
        <v>126</v>
      </c>
      <c r="C12" s="14"/>
    </row>
    <row r="13" spans="1:3" ht="15">
      <c r="A13" s="98" t="s">
        <v>441</v>
      </c>
      <c r="B13" s="204" t="s">
        <v>126</v>
      </c>
      <c r="C13" s="14"/>
    </row>
    <row r="14" spans="1:3" ht="15">
      <c r="A14" s="98" t="s">
        <v>442</v>
      </c>
      <c r="B14" s="204" t="s">
        <v>126</v>
      </c>
      <c r="C14" s="14"/>
    </row>
    <row r="15" spans="1:3" ht="15">
      <c r="A15" s="98" t="s">
        <v>443</v>
      </c>
      <c r="B15" s="204" t="s">
        <v>126</v>
      </c>
      <c r="C15" s="14"/>
    </row>
    <row r="16" spans="1:3" ht="15">
      <c r="A16" s="98" t="s">
        <v>444</v>
      </c>
      <c r="B16" s="204" t="s">
        <v>126</v>
      </c>
      <c r="C16" s="14"/>
    </row>
    <row r="17" spans="1:3" ht="15">
      <c r="A17" s="98" t="s">
        <v>445</v>
      </c>
      <c r="B17" s="204" t="s">
        <v>126</v>
      </c>
      <c r="C17" s="14"/>
    </row>
    <row r="18" spans="1:3" ht="25.5">
      <c r="A18" s="219" t="s">
        <v>125</v>
      </c>
      <c r="B18" s="202" t="s">
        <v>126</v>
      </c>
      <c r="C18" s="14"/>
    </row>
    <row r="19" spans="1:3" ht="15">
      <c r="A19" s="98" t="s">
        <v>436</v>
      </c>
      <c r="B19" s="204" t="s">
        <v>128</v>
      </c>
      <c r="C19" s="14"/>
    </row>
    <row r="20" spans="1:3" ht="15">
      <c r="A20" s="98" t="s">
        <v>437</v>
      </c>
      <c r="B20" s="204" t="s">
        <v>128</v>
      </c>
      <c r="C20" s="14"/>
    </row>
    <row r="21" spans="1:3" ht="15">
      <c r="A21" s="98" t="s">
        <v>438</v>
      </c>
      <c r="B21" s="204" t="s">
        <v>128</v>
      </c>
      <c r="C21" s="14"/>
    </row>
    <row r="22" spans="1:3" ht="15">
      <c r="A22" s="98" t="s">
        <v>439</v>
      </c>
      <c r="B22" s="204" t="s">
        <v>128</v>
      </c>
      <c r="C22" s="14"/>
    </row>
    <row r="23" spans="1:3" ht="15">
      <c r="A23" s="98" t="s">
        <v>440</v>
      </c>
      <c r="B23" s="204" t="s">
        <v>128</v>
      </c>
      <c r="C23" s="14"/>
    </row>
    <row r="24" spans="1:3" ht="15">
      <c r="A24" s="98" t="s">
        <v>441</v>
      </c>
      <c r="B24" s="204" t="s">
        <v>128</v>
      </c>
      <c r="C24" s="14"/>
    </row>
    <row r="25" spans="1:3" ht="15">
      <c r="A25" s="98" t="s">
        <v>442</v>
      </c>
      <c r="B25" s="204" t="s">
        <v>128</v>
      </c>
      <c r="C25" s="14"/>
    </row>
    <row r="26" spans="1:3" ht="15">
      <c r="A26" s="98" t="s">
        <v>443</v>
      </c>
      <c r="B26" s="204" t="s">
        <v>128</v>
      </c>
      <c r="C26" s="14"/>
    </row>
    <row r="27" spans="1:3" ht="15">
      <c r="A27" s="98" t="s">
        <v>444</v>
      </c>
      <c r="B27" s="204" t="s">
        <v>128</v>
      </c>
      <c r="C27" s="14"/>
    </row>
    <row r="28" spans="1:3" ht="15">
      <c r="A28" s="98" t="s">
        <v>445</v>
      </c>
      <c r="B28" s="204" t="s">
        <v>128</v>
      </c>
      <c r="C28" s="14"/>
    </row>
    <row r="29" spans="1:3" ht="25.5">
      <c r="A29" s="219" t="s">
        <v>446</v>
      </c>
      <c r="B29" s="202" t="s">
        <v>128</v>
      </c>
      <c r="C29" s="14"/>
    </row>
    <row r="30" spans="1:3" ht="15">
      <c r="A30" s="98" t="s">
        <v>436</v>
      </c>
      <c r="B30" s="204" t="s">
        <v>130</v>
      </c>
      <c r="C30" s="14"/>
    </row>
    <row r="31" spans="1:3" ht="15">
      <c r="A31" s="98" t="s">
        <v>437</v>
      </c>
      <c r="B31" s="204" t="s">
        <v>130</v>
      </c>
      <c r="C31" s="14"/>
    </row>
    <row r="32" spans="1:3" ht="15">
      <c r="A32" s="98" t="s">
        <v>438</v>
      </c>
      <c r="B32" s="204" t="s">
        <v>130</v>
      </c>
      <c r="C32" s="14"/>
    </row>
    <row r="33" spans="1:3" ht="15">
      <c r="A33" s="98" t="s">
        <v>439</v>
      </c>
      <c r="B33" s="204" t="s">
        <v>130</v>
      </c>
      <c r="C33" s="14"/>
    </row>
    <row r="34" spans="1:3" ht="15">
      <c r="A34" s="98" t="s">
        <v>440</v>
      </c>
      <c r="B34" s="204" t="s">
        <v>130</v>
      </c>
      <c r="C34" s="14"/>
    </row>
    <row r="35" spans="1:3" ht="15">
      <c r="A35" s="98" t="s">
        <v>441</v>
      </c>
      <c r="B35" s="204" t="s">
        <v>130</v>
      </c>
      <c r="C35" s="14"/>
    </row>
    <row r="36" spans="1:3" ht="15">
      <c r="A36" s="98" t="s">
        <v>442</v>
      </c>
      <c r="B36" s="204" t="s">
        <v>130</v>
      </c>
      <c r="C36" s="14">
        <v>2925</v>
      </c>
    </row>
    <row r="37" spans="1:3" ht="15">
      <c r="A37" s="98" t="s">
        <v>443</v>
      </c>
      <c r="B37" s="204" t="s">
        <v>130</v>
      </c>
      <c r="C37" s="14"/>
    </row>
    <row r="38" spans="1:3" ht="15">
      <c r="A38" s="98" t="s">
        <v>444</v>
      </c>
      <c r="B38" s="204" t="s">
        <v>130</v>
      </c>
      <c r="C38" s="14"/>
    </row>
    <row r="39" spans="1:3" ht="15">
      <c r="A39" s="98" t="s">
        <v>445</v>
      </c>
      <c r="B39" s="204" t="s">
        <v>130</v>
      </c>
      <c r="C39" s="14"/>
    </row>
    <row r="40" spans="1:3" ht="15">
      <c r="A40" s="219" t="s">
        <v>129</v>
      </c>
      <c r="B40" s="202" t="s">
        <v>130</v>
      </c>
      <c r="C40" s="26">
        <f>C36</f>
        <v>2925</v>
      </c>
    </row>
    <row r="41" spans="1:3" ht="15">
      <c r="A41" s="98" t="s">
        <v>447</v>
      </c>
      <c r="B41" s="206" t="s">
        <v>134</v>
      </c>
      <c r="C41" s="14"/>
    </row>
    <row r="42" spans="1:3" ht="15">
      <c r="A42" s="98" t="s">
        <v>448</v>
      </c>
      <c r="B42" s="206" t="s">
        <v>134</v>
      </c>
      <c r="C42" s="14"/>
    </row>
    <row r="43" spans="1:3" ht="15">
      <c r="A43" s="98" t="s">
        <v>449</v>
      </c>
      <c r="B43" s="206" t="s">
        <v>134</v>
      </c>
      <c r="C43" s="14"/>
    </row>
    <row r="44" spans="1:3" ht="15">
      <c r="A44" s="206" t="s">
        <v>450</v>
      </c>
      <c r="B44" s="206" t="s">
        <v>134</v>
      </c>
      <c r="C44" s="14"/>
    </row>
    <row r="45" spans="1:3" ht="15">
      <c r="A45" s="206" t="s">
        <v>451</v>
      </c>
      <c r="B45" s="206" t="s">
        <v>134</v>
      </c>
      <c r="C45" s="14"/>
    </row>
    <row r="46" spans="1:3" ht="15">
      <c r="A46" s="206" t="s">
        <v>452</v>
      </c>
      <c r="B46" s="206" t="s">
        <v>134</v>
      </c>
      <c r="C46" s="14"/>
    </row>
    <row r="47" spans="1:3" ht="15">
      <c r="A47" s="98" t="s">
        <v>453</v>
      </c>
      <c r="B47" s="206" t="s">
        <v>134</v>
      </c>
      <c r="C47" s="14"/>
    </row>
    <row r="48" spans="1:3" ht="15">
      <c r="A48" s="98" t="s">
        <v>454</v>
      </c>
      <c r="B48" s="206" t="s">
        <v>134</v>
      </c>
      <c r="C48" s="14"/>
    </row>
    <row r="49" spans="1:3" ht="15">
      <c r="A49" s="98" t="s">
        <v>455</v>
      </c>
      <c r="B49" s="206" t="s">
        <v>134</v>
      </c>
      <c r="C49" s="14"/>
    </row>
    <row r="50" spans="1:3" ht="15">
      <c r="A50" s="98" t="s">
        <v>456</v>
      </c>
      <c r="B50" s="206" t="s">
        <v>134</v>
      </c>
      <c r="C50" s="14"/>
    </row>
    <row r="51" spans="1:3" ht="25.5">
      <c r="A51" s="219" t="s">
        <v>457</v>
      </c>
      <c r="B51" s="202" t="s">
        <v>134</v>
      </c>
      <c r="C51" s="14"/>
    </row>
    <row r="52" spans="1:3" ht="15">
      <c r="A52" s="98" t="s">
        <v>447</v>
      </c>
      <c r="B52" s="206" t="s">
        <v>140</v>
      </c>
      <c r="C52" s="14"/>
    </row>
    <row r="53" spans="1:3" ht="15">
      <c r="A53" s="98" t="s">
        <v>448</v>
      </c>
      <c r="B53" s="206" t="s">
        <v>140</v>
      </c>
      <c r="C53" s="26">
        <v>150</v>
      </c>
    </row>
    <row r="54" spans="1:3" ht="15">
      <c r="A54" s="98" t="s">
        <v>458</v>
      </c>
      <c r="B54" s="206"/>
      <c r="C54" s="14">
        <v>50</v>
      </c>
    </row>
    <row r="55" spans="1:3" ht="15">
      <c r="A55" s="98" t="s">
        <v>459</v>
      </c>
      <c r="B55" s="206"/>
      <c r="C55" s="14">
        <v>50</v>
      </c>
    </row>
    <row r="56" spans="1:3" ht="15">
      <c r="A56" s="98" t="s">
        <v>460</v>
      </c>
      <c r="B56" s="206"/>
      <c r="C56" s="14">
        <v>50</v>
      </c>
    </row>
    <row r="57" spans="1:3" ht="15">
      <c r="A57" s="98" t="s">
        <v>449</v>
      </c>
      <c r="B57" s="206" t="s">
        <v>140</v>
      </c>
      <c r="C57" s="14"/>
    </row>
    <row r="58" spans="1:3" ht="15">
      <c r="A58" s="206" t="s">
        <v>450</v>
      </c>
      <c r="B58" s="206" t="s">
        <v>140</v>
      </c>
      <c r="C58" s="14"/>
    </row>
    <row r="59" spans="1:3" ht="15">
      <c r="A59" s="206" t="s">
        <v>451</v>
      </c>
      <c r="B59" s="206" t="s">
        <v>140</v>
      </c>
      <c r="C59" s="14"/>
    </row>
    <row r="60" spans="1:3" ht="15">
      <c r="A60" s="206" t="s">
        <v>452</v>
      </c>
      <c r="B60" s="206" t="s">
        <v>140</v>
      </c>
      <c r="C60" s="14"/>
    </row>
    <row r="61" spans="1:3" ht="15">
      <c r="A61" s="98" t="s">
        <v>453</v>
      </c>
      <c r="B61" s="206" t="s">
        <v>140</v>
      </c>
      <c r="C61" s="14"/>
    </row>
    <row r="62" spans="1:3" ht="15">
      <c r="A62" s="98" t="s">
        <v>461</v>
      </c>
      <c r="B62" s="206" t="s">
        <v>140</v>
      </c>
      <c r="C62" s="14"/>
    </row>
    <row r="63" spans="1:3" ht="15">
      <c r="A63" s="98" t="s">
        <v>455</v>
      </c>
      <c r="B63" s="206" t="s">
        <v>140</v>
      </c>
      <c r="C63" s="14"/>
    </row>
    <row r="64" spans="1:3" ht="15">
      <c r="A64" s="98" t="s">
        <v>456</v>
      </c>
      <c r="B64" s="206" t="s">
        <v>140</v>
      </c>
      <c r="C64" s="14"/>
    </row>
    <row r="65" spans="1:3" ht="15">
      <c r="A65" s="102" t="s">
        <v>462</v>
      </c>
      <c r="B65" s="202" t="s">
        <v>140</v>
      </c>
      <c r="C65" s="26">
        <f>C53</f>
        <v>150</v>
      </c>
    </row>
    <row r="66" spans="1:3" ht="15">
      <c r="A66" s="98" t="s">
        <v>436</v>
      </c>
      <c r="B66" s="204" t="s">
        <v>176</v>
      </c>
      <c r="C66" s="14"/>
    </row>
    <row r="67" spans="1:3" ht="15">
      <c r="A67" s="98" t="s">
        <v>437</v>
      </c>
      <c r="B67" s="204" t="s">
        <v>176</v>
      </c>
      <c r="C67" s="14"/>
    </row>
    <row r="68" spans="1:3" ht="15">
      <c r="A68" s="98" t="s">
        <v>438</v>
      </c>
      <c r="B68" s="204" t="s">
        <v>176</v>
      </c>
      <c r="C68" s="14"/>
    </row>
    <row r="69" spans="1:3" ht="15">
      <c r="A69" s="98" t="s">
        <v>439</v>
      </c>
      <c r="B69" s="204" t="s">
        <v>176</v>
      </c>
      <c r="C69" s="14"/>
    </row>
    <row r="70" spans="1:3" ht="15">
      <c r="A70" s="98" t="s">
        <v>440</v>
      </c>
      <c r="B70" s="204" t="s">
        <v>176</v>
      </c>
      <c r="C70" s="14"/>
    </row>
    <row r="71" spans="1:3" ht="15">
      <c r="A71" s="98" t="s">
        <v>441</v>
      </c>
      <c r="B71" s="204" t="s">
        <v>176</v>
      </c>
      <c r="C71" s="14"/>
    </row>
    <row r="72" spans="1:3" ht="15">
      <c r="A72" s="98" t="s">
        <v>442</v>
      </c>
      <c r="B72" s="204" t="s">
        <v>176</v>
      </c>
      <c r="C72" s="14"/>
    </row>
    <row r="73" spans="1:3" ht="15">
      <c r="A73" s="98" t="s">
        <v>443</v>
      </c>
      <c r="B73" s="204" t="s">
        <v>176</v>
      </c>
      <c r="C73" s="14"/>
    </row>
    <row r="74" spans="1:3" ht="15">
      <c r="A74" s="98" t="s">
        <v>444</v>
      </c>
      <c r="B74" s="204" t="s">
        <v>176</v>
      </c>
      <c r="C74" s="14"/>
    </row>
    <row r="75" spans="1:3" ht="15">
      <c r="A75" s="98" t="s">
        <v>445</v>
      </c>
      <c r="B75" s="204" t="s">
        <v>176</v>
      </c>
      <c r="C75" s="14"/>
    </row>
    <row r="76" spans="1:3" ht="25.5">
      <c r="A76" s="219" t="s">
        <v>463</v>
      </c>
      <c r="B76" s="202" t="s">
        <v>176</v>
      </c>
      <c r="C76" s="14"/>
    </row>
    <row r="77" spans="1:3" ht="15">
      <c r="A77" s="98" t="s">
        <v>436</v>
      </c>
      <c r="B77" s="204" t="s">
        <v>178</v>
      </c>
      <c r="C77" s="14"/>
    </row>
    <row r="78" spans="1:3" ht="15">
      <c r="A78" s="98" t="s">
        <v>437</v>
      </c>
      <c r="B78" s="204" t="s">
        <v>178</v>
      </c>
      <c r="C78" s="14"/>
    </row>
    <row r="79" spans="1:3" ht="15">
      <c r="A79" s="98" t="s">
        <v>438</v>
      </c>
      <c r="B79" s="204" t="s">
        <v>178</v>
      </c>
      <c r="C79" s="14"/>
    </row>
    <row r="80" spans="1:3" ht="15">
      <c r="A80" s="98" t="s">
        <v>439</v>
      </c>
      <c r="B80" s="204" t="s">
        <v>178</v>
      </c>
      <c r="C80" s="14"/>
    </row>
    <row r="81" spans="1:3" ht="15">
      <c r="A81" s="98" t="s">
        <v>440</v>
      </c>
      <c r="B81" s="204" t="s">
        <v>178</v>
      </c>
      <c r="C81" s="14"/>
    </row>
    <row r="82" spans="1:3" ht="15">
      <c r="A82" s="98" t="s">
        <v>441</v>
      </c>
      <c r="B82" s="204" t="s">
        <v>178</v>
      </c>
      <c r="C82" s="14"/>
    </row>
    <row r="83" spans="1:3" ht="15">
      <c r="A83" s="98" t="s">
        <v>442</v>
      </c>
      <c r="B83" s="204" t="s">
        <v>178</v>
      </c>
      <c r="C83" s="14"/>
    </row>
    <row r="84" spans="1:3" ht="15">
      <c r="A84" s="98" t="s">
        <v>443</v>
      </c>
      <c r="B84" s="204" t="s">
        <v>178</v>
      </c>
      <c r="C84" s="14"/>
    </row>
    <row r="85" spans="1:3" ht="15">
      <c r="A85" s="98" t="s">
        <v>444</v>
      </c>
      <c r="B85" s="204" t="s">
        <v>178</v>
      </c>
      <c r="C85" s="14"/>
    </row>
    <row r="86" spans="1:3" ht="15">
      <c r="A86" s="98" t="s">
        <v>445</v>
      </c>
      <c r="B86" s="204" t="s">
        <v>178</v>
      </c>
      <c r="C86" s="14"/>
    </row>
    <row r="87" spans="1:3" ht="25.5">
      <c r="A87" s="219" t="s">
        <v>464</v>
      </c>
      <c r="B87" s="202" t="s">
        <v>178</v>
      </c>
      <c r="C87" s="14"/>
    </row>
    <row r="88" spans="1:3" ht="15">
      <c r="A88" s="98" t="s">
        <v>436</v>
      </c>
      <c r="B88" s="204" t="s">
        <v>180</v>
      </c>
      <c r="C88" s="14"/>
    </row>
    <row r="89" spans="1:3" ht="15">
      <c r="A89" s="98" t="s">
        <v>437</v>
      </c>
      <c r="B89" s="204" t="s">
        <v>180</v>
      </c>
      <c r="C89" s="14"/>
    </row>
    <row r="90" spans="1:3" ht="15">
      <c r="A90" s="98" t="s">
        <v>438</v>
      </c>
      <c r="B90" s="204" t="s">
        <v>180</v>
      </c>
      <c r="C90" s="14"/>
    </row>
    <row r="91" spans="1:3" ht="15">
      <c r="A91" s="98" t="s">
        <v>439</v>
      </c>
      <c r="B91" s="204" t="s">
        <v>180</v>
      </c>
      <c r="C91" s="14"/>
    </row>
    <row r="92" spans="1:3" ht="15">
      <c r="A92" s="98" t="s">
        <v>440</v>
      </c>
      <c r="B92" s="204" t="s">
        <v>180</v>
      </c>
      <c r="C92" s="14"/>
    </row>
    <row r="93" spans="1:3" ht="15">
      <c r="A93" s="98" t="s">
        <v>441</v>
      </c>
      <c r="B93" s="204" t="s">
        <v>180</v>
      </c>
      <c r="C93" s="14"/>
    </row>
    <row r="94" spans="1:3" ht="15">
      <c r="A94" s="98" t="s">
        <v>442</v>
      </c>
      <c r="B94" s="204" t="s">
        <v>180</v>
      </c>
      <c r="C94" s="14"/>
    </row>
    <row r="95" spans="1:3" ht="15">
      <c r="A95" s="98" t="s">
        <v>443</v>
      </c>
      <c r="B95" s="204" t="s">
        <v>180</v>
      </c>
      <c r="C95" s="14"/>
    </row>
    <row r="96" spans="1:3" ht="15">
      <c r="A96" s="98" t="s">
        <v>444</v>
      </c>
      <c r="B96" s="204" t="s">
        <v>180</v>
      </c>
      <c r="C96" s="14"/>
    </row>
    <row r="97" spans="1:3" ht="15">
      <c r="A97" s="98" t="s">
        <v>445</v>
      </c>
      <c r="B97" s="204" t="s">
        <v>180</v>
      </c>
      <c r="C97" s="14"/>
    </row>
    <row r="98" spans="1:3" ht="15">
      <c r="A98" s="219" t="s">
        <v>465</v>
      </c>
      <c r="B98" s="202" t="s">
        <v>180</v>
      </c>
      <c r="C98" s="14"/>
    </row>
    <row r="99" spans="1:3" ht="15">
      <c r="A99" s="98" t="s">
        <v>447</v>
      </c>
      <c r="B99" s="206" t="s">
        <v>184</v>
      </c>
      <c r="C99" s="14"/>
    </row>
    <row r="100" spans="1:3" ht="15">
      <c r="A100" s="98" t="s">
        <v>448</v>
      </c>
      <c r="B100" s="204" t="s">
        <v>184</v>
      </c>
      <c r="C100" s="14"/>
    </row>
    <row r="101" spans="1:3" ht="15">
      <c r="A101" s="98" t="s">
        <v>449</v>
      </c>
      <c r="B101" s="206" t="s">
        <v>184</v>
      </c>
      <c r="C101" s="14"/>
    </row>
    <row r="102" spans="1:3" ht="15">
      <c r="A102" s="206" t="s">
        <v>450</v>
      </c>
      <c r="B102" s="204" t="s">
        <v>184</v>
      </c>
      <c r="C102" s="14"/>
    </row>
    <row r="103" spans="1:3" ht="15">
      <c r="A103" s="206" t="s">
        <v>451</v>
      </c>
      <c r="B103" s="206" t="s">
        <v>184</v>
      </c>
      <c r="C103" s="14"/>
    </row>
    <row r="104" spans="1:3" ht="15">
      <c r="A104" s="206" t="s">
        <v>452</v>
      </c>
      <c r="B104" s="204" t="s">
        <v>184</v>
      </c>
      <c r="C104" s="14"/>
    </row>
    <row r="105" spans="1:3" ht="15">
      <c r="A105" s="98" t="s">
        <v>453</v>
      </c>
      <c r="B105" s="206" t="s">
        <v>184</v>
      </c>
      <c r="C105" s="14"/>
    </row>
    <row r="106" spans="1:3" ht="15">
      <c r="A106" s="98" t="s">
        <v>461</v>
      </c>
      <c r="B106" s="204" t="s">
        <v>184</v>
      </c>
      <c r="C106" s="14"/>
    </row>
    <row r="107" spans="1:3" ht="15">
      <c r="A107" s="98" t="s">
        <v>455</v>
      </c>
      <c r="B107" s="206" t="s">
        <v>184</v>
      </c>
      <c r="C107" s="14"/>
    </row>
    <row r="108" spans="1:3" ht="15">
      <c r="A108" s="98" t="s">
        <v>456</v>
      </c>
      <c r="B108" s="204" t="s">
        <v>184</v>
      </c>
      <c r="C108" s="14"/>
    </row>
    <row r="109" spans="1:3" ht="25.5">
      <c r="A109" s="219" t="s">
        <v>466</v>
      </c>
      <c r="B109" s="202" t="s">
        <v>184</v>
      </c>
      <c r="C109" s="14"/>
    </row>
    <row r="110" spans="1:3" ht="15">
      <c r="A110" s="98" t="s">
        <v>447</v>
      </c>
      <c r="B110" s="206" t="s">
        <v>188</v>
      </c>
      <c r="C110" s="14"/>
    </row>
    <row r="111" spans="1:3" ht="15">
      <c r="A111" s="98" t="s">
        <v>448</v>
      </c>
      <c r="B111" s="206" t="s">
        <v>188</v>
      </c>
      <c r="C111" s="14"/>
    </row>
    <row r="112" spans="1:3" ht="15">
      <c r="A112" s="98" t="s">
        <v>449</v>
      </c>
      <c r="B112" s="206" t="s">
        <v>188</v>
      </c>
      <c r="C112" s="14"/>
    </row>
    <row r="113" spans="1:3" ht="15">
      <c r="A113" s="206" t="s">
        <v>450</v>
      </c>
      <c r="B113" s="206" t="s">
        <v>188</v>
      </c>
      <c r="C113" s="14"/>
    </row>
    <row r="114" spans="1:3" ht="15">
      <c r="A114" s="206" t="s">
        <v>451</v>
      </c>
      <c r="B114" s="206" t="s">
        <v>188</v>
      </c>
      <c r="C114" s="14"/>
    </row>
    <row r="115" spans="1:3" ht="15">
      <c r="A115" s="206" t="s">
        <v>452</v>
      </c>
      <c r="B115" s="206" t="s">
        <v>188</v>
      </c>
      <c r="C115" s="14"/>
    </row>
    <row r="116" spans="1:3" ht="15">
      <c r="A116" s="98" t="s">
        <v>453</v>
      </c>
      <c r="B116" s="206" t="s">
        <v>188</v>
      </c>
      <c r="C116" s="14"/>
    </row>
    <row r="117" spans="1:3" ht="15">
      <c r="A117" s="98" t="s">
        <v>461</v>
      </c>
      <c r="B117" s="206" t="s">
        <v>188</v>
      </c>
      <c r="C117" s="14"/>
    </row>
    <row r="118" spans="1:3" ht="15">
      <c r="A118" s="98" t="s">
        <v>455</v>
      </c>
      <c r="B118" s="206" t="s">
        <v>188</v>
      </c>
      <c r="C118" s="14"/>
    </row>
    <row r="119" spans="1:3" ht="15">
      <c r="A119" s="98" t="s">
        <v>456</v>
      </c>
      <c r="B119" s="206" t="s">
        <v>188</v>
      </c>
      <c r="C119" s="14"/>
    </row>
    <row r="120" spans="1:3" ht="15">
      <c r="A120" s="102" t="s">
        <v>187</v>
      </c>
      <c r="B120" s="202" t="s">
        <v>188</v>
      </c>
      <c r="C120" s="14"/>
    </row>
  </sheetData>
  <sheetProtection/>
  <mergeCells count="3">
    <mergeCell ref="A4:C4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7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82.57421875" style="1" customWidth="1"/>
    <col min="2" max="2" width="9.140625" style="1" customWidth="1"/>
    <col min="3" max="3" width="16.28125" style="1" customWidth="1"/>
    <col min="4" max="16384" width="9.140625" style="1" customWidth="1"/>
  </cols>
  <sheetData>
    <row r="1" spans="1:3" ht="15">
      <c r="A1" s="233" t="s">
        <v>541</v>
      </c>
      <c r="B1" s="233"/>
      <c r="C1" s="233"/>
    </row>
    <row r="2" ht="15">
      <c r="C2" s="226"/>
    </row>
    <row r="3" spans="1:5" ht="27" customHeight="1">
      <c r="A3" s="230" t="s">
        <v>533</v>
      </c>
      <c r="B3" s="238"/>
      <c r="C3" s="238"/>
      <c r="D3" s="238"/>
      <c r="E3" s="238"/>
    </row>
    <row r="4" spans="1:3" ht="25.5" customHeight="1">
      <c r="A4" s="232" t="s">
        <v>467</v>
      </c>
      <c r="B4" s="239"/>
      <c r="C4" s="239"/>
    </row>
    <row r="5" spans="1:3" ht="15.75" customHeight="1">
      <c r="A5" s="2"/>
      <c r="B5" s="194"/>
      <c r="C5" s="194"/>
    </row>
    <row r="6" ht="21" customHeight="1">
      <c r="A6" s="217" t="s">
        <v>1</v>
      </c>
    </row>
    <row r="7" spans="1:3" ht="25.5">
      <c r="A7" s="26" t="s">
        <v>435</v>
      </c>
      <c r="B7" s="199" t="s">
        <v>6</v>
      </c>
      <c r="C7" s="218" t="s">
        <v>468</v>
      </c>
    </row>
    <row r="8" spans="1:3" ht="15">
      <c r="A8" s="98" t="s">
        <v>469</v>
      </c>
      <c r="B8" s="204" t="s">
        <v>266</v>
      </c>
      <c r="C8" s="14"/>
    </row>
    <row r="9" spans="1:3" ht="15">
      <c r="A9" s="98" t="s">
        <v>470</v>
      </c>
      <c r="B9" s="204" t="s">
        <v>266</v>
      </c>
      <c r="C9" s="14"/>
    </row>
    <row r="10" spans="1:3" ht="30">
      <c r="A10" s="98" t="s">
        <v>471</v>
      </c>
      <c r="B10" s="204" t="s">
        <v>266</v>
      </c>
      <c r="C10" s="14"/>
    </row>
    <row r="11" spans="1:3" ht="15">
      <c r="A11" s="98" t="s">
        <v>472</v>
      </c>
      <c r="B11" s="204" t="s">
        <v>266</v>
      </c>
      <c r="C11" s="14"/>
    </row>
    <row r="12" spans="1:3" ht="15">
      <c r="A12" s="98" t="s">
        <v>473</v>
      </c>
      <c r="B12" s="204" t="s">
        <v>266</v>
      </c>
      <c r="C12" s="14"/>
    </row>
    <row r="13" spans="1:3" ht="15">
      <c r="A13" s="98" t="s">
        <v>474</v>
      </c>
      <c r="B13" s="204" t="s">
        <v>266</v>
      </c>
      <c r="C13" s="14"/>
    </row>
    <row r="14" spans="1:3" ht="15">
      <c r="A14" s="98" t="s">
        <v>475</v>
      </c>
      <c r="B14" s="204" t="s">
        <v>266</v>
      </c>
      <c r="C14" s="14"/>
    </row>
    <row r="15" spans="1:3" ht="15">
      <c r="A15" s="98" t="s">
        <v>476</v>
      </c>
      <c r="B15" s="204" t="s">
        <v>266</v>
      </c>
      <c r="C15" s="14"/>
    </row>
    <row r="16" spans="1:3" ht="15">
      <c r="A16" s="98" t="s">
        <v>477</v>
      </c>
      <c r="B16" s="204" t="s">
        <v>266</v>
      </c>
      <c r="C16" s="14"/>
    </row>
    <row r="17" spans="1:3" ht="15">
      <c r="A17" s="98" t="s">
        <v>478</v>
      </c>
      <c r="B17" s="204" t="s">
        <v>266</v>
      </c>
      <c r="C17" s="14"/>
    </row>
    <row r="18" spans="1:3" ht="25.5">
      <c r="A18" s="205" t="s">
        <v>265</v>
      </c>
      <c r="B18" s="202" t="s">
        <v>266</v>
      </c>
      <c r="C18" s="14">
        <v>0</v>
      </c>
    </row>
    <row r="19" spans="1:3" ht="15">
      <c r="A19" s="98" t="s">
        <v>469</v>
      </c>
      <c r="B19" s="204" t="s">
        <v>268</v>
      </c>
      <c r="C19" s="14"/>
    </row>
    <row r="20" spans="1:3" ht="15">
      <c r="A20" s="98" t="s">
        <v>470</v>
      </c>
      <c r="B20" s="204" t="s">
        <v>268</v>
      </c>
      <c r="C20" s="14"/>
    </row>
    <row r="21" spans="1:3" ht="30">
      <c r="A21" s="98" t="s">
        <v>471</v>
      </c>
      <c r="B21" s="204" t="s">
        <v>268</v>
      </c>
      <c r="C21" s="14"/>
    </row>
    <row r="22" spans="1:3" ht="15">
      <c r="A22" s="98" t="s">
        <v>472</v>
      </c>
      <c r="B22" s="204" t="s">
        <v>268</v>
      </c>
      <c r="C22" s="14"/>
    </row>
    <row r="23" spans="1:3" ht="15">
      <c r="A23" s="98" t="s">
        <v>473</v>
      </c>
      <c r="B23" s="204" t="s">
        <v>268</v>
      </c>
      <c r="C23" s="14"/>
    </row>
    <row r="24" spans="1:3" ht="15">
      <c r="A24" s="98" t="s">
        <v>474</v>
      </c>
      <c r="B24" s="204" t="s">
        <v>268</v>
      </c>
      <c r="C24" s="14"/>
    </row>
    <row r="25" spans="1:3" ht="15">
      <c r="A25" s="98" t="s">
        <v>475</v>
      </c>
      <c r="B25" s="204" t="s">
        <v>268</v>
      </c>
      <c r="C25" s="14"/>
    </row>
    <row r="26" spans="1:3" ht="15">
      <c r="A26" s="98" t="s">
        <v>476</v>
      </c>
      <c r="B26" s="204" t="s">
        <v>268</v>
      </c>
      <c r="C26" s="14"/>
    </row>
    <row r="27" spans="1:3" ht="15">
      <c r="A27" s="98" t="s">
        <v>477</v>
      </c>
      <c r="B27" s="204" t="s">
        <v>268</v>
      </c>
      <c r="C27" s="14"/>
    </row>
    <row r="28" spans="1:3" ht="15">
      <c r="A28" s="98" t="s">
        <v>478</v>
      </c>
      <c r="B28" s="204" t="s">
        <v>268</v>
      </c>
      <c r="C28" s="14"/>
    </row>
    <row r="29" spans="1:3" ht="25.5">
      <c r="A29" s="205" t="s">
        <v>479</v>
      </c>
      <c r="B29" s="204"/>
      <c r="C29" s="14">
        <v>0</v>
      </c>
    </row>
    <row r="30" spans="1:3" ht="15">
      <c r="A30" s="98" t="s">
        <v>469</v>
      </c>
      <c r="B30" s="204" t="s">
        <v>270</v>
      </c>
      <c r="C30" s="14"/>
    </row>
    <row r="31" spans="1:3" ht="15">
      <c r="A31" s="98" t="s">
        <v>470</v>
      </c>
      <c r="B31" s="204" t="s">
        <v>270</v>
      </c>
      <c r="C31" s="14">
        <v>99</v>
      </c>
    </row>
    <row r="32" spans="1:3" ht="30">
      <c r="A32" s="98" t="s">
        <v>471</v>
      </c>
      <c r="B32" s="204" t="s">
        <v>270</v>
      </c>
      <c r="C32" s="14"/>
    </row>
    <row r="33" spans="1:3" ht="15">
      <c r="A33" s="98" t="s">
        <v>472</v>
      </c>
      <c r="B33" s="204" t="s">
        <v>270</v>
      </c>
      <c r="C33" s="14"/>
    </row>
    <row r="34" spans="1:3" ht="15">
      <c r="A34" s="98" t="s">
        <v>473</v>
      </c>
      <c r="B34" s="204" t="s">
        <v>270</v>
      </c>
      <c r="C34" s="14"/>
    </row>
    <row r="35" spans="1:3" ht="15">
      <c r="A35" s="98" t="s">
        <v>474</v>
      </c>
      <c r="B35" s="204" t="s">
        <v>270</v>
      </c>
      <c r="C35" s="14">
        <v>911</v>
      </c>
    </row>
    <row r="36" spans="1:3" ht="15">
      <c r="A36" s="98" t="s">
        <v>475</v>
      </c>
      <c r="B36" s="204" t="s">
        <v>270</v>
      </c>
      <c r="C36" s="14"/>
    </row>
    <row r="37" spans="1:3" ht="15">
      <c r="A37" s="98" t="s">
        <v>476</v>
      </c>
      <c r="B37" s="204" t="s">
        <v>270</v>
      </c>
      <c r="C37" s="14"/>
    </row>
    <row r="38" spans="1:3" ht="15">
      <c r="A38" s="98" t="s">
        <v>477</v>
      </c>
      <c r="B38" s="204" t="s">
        <v>270</v>
      </c>
      <c r="C38" s="14"/>
    </row>
    <row r="39" spans="1:3" ht="15">
      <c r="A39" s="98" t="s">
        <v>478</v>
      </c>
      <c r="B39" s="204" t="s">
        <v>270</v>
      </c>
      <c r="C39" s="14"/>
    </row>
    <row r="40" spans="1:3" ht="15">
      <c r="A40" s="205" t="s">
        <v>480</v>
      </c>
      <c r="B40" s="202" t="s">
        <v>270</v>
      </c>
      <c r="C40" s="26">
        <f>C31+C35</f>
        <v>1010</v>
      </c>
    </row>
    <row r="41" spans="1:3" ht="15">
      <c r="A41" s="98" t="s">
        <v>469</v>
      </c>
      <c r="B41" s="204" t="s">
        <v>337</v>
      </c>
      <c r="C41" s="14"/>
    </row>
    <row r="42" spans="1:3" ht="15">
      <c r="A42" s="98" t="s">
        <v>470</v>
      </c>
      <c r="B42" s="204" t="s">
        <v>337</v>
      </c>
      <c r="C42" s="14"/>
    </row>
    <row r="43" spans="1:3" ht="30">
      <c r="A43" s="98" t="s">
        <v>471</v>
      </c>
      <c r="B43" s="204" t="s">
        <v>337</v>
      </c>
      <c r="C43" s="14"/>
    </row>
    <row r="44" spans="1:3" ht="15">
      <c r="A44" s="98" t="s">
        <v>472</v>
      </c>
      <c r="B44" s="204" t="s">
        <v>337</v>
      </c>
      <c r="C44" s="14"/>
    </row>
    <row r="45" spans="1:3" ht="15">
      <c r="A45" s="98" t="s">
        <v>473</v>
      </c>
      <c r="B45" s="204" t="s">
        <v>337</v>
      </c>
      <c r="C45" s="14"/>
    </row>
    <row r="46" spans="1:3" ht="15">
      <c r="A46" s="98" t="s">
        <v>474</v>
      </c>
      <c r="B46" s="204" t="s">
        <v>337</v>
      </c>
      <c r="C46" s="14"/>
    </row>
    <row r="47" spans="1:3" ht="15">
      <c r="A47" s="98" t="s">
        <v>475</v>
      </c>
      <c r="B47" s="204" t="s">
        <v>337</v>
      </c>
      <c r="C47" s="14"/>
    </row>
    <row r="48" spans="1:3" ht="15">
      <c r="A48" s="98" t="s">
        <v>476</v>
      </c>
      <c r="B48" s="204" t="s">
        <v>337</v>
      </c>
      <c r="C48" s="14"/>
    </row>
    <row r="49" spans="1:3" ht="15">
      <c r="A49" s="98" t="s">
        <v>477</v>
      </c>
      <c r="B49" s="204" t="s">
        <v>337</v>
      </c>
      <c r="C49" s="14"/>
    </row>
    <row r="50" spans="1:3" ht="15">
      <c r="A50" s="98" t="s">
        <v>478</v>
      </c>
      <c r="B50" s="204" t="s">
        <v>337</v>
      </c>
      <c r="C50" s="14"/>
    </row>
    <row r="51" spans="1:3" ht="25.5">
      <c r="A51" s="205" t="s">
        <v>481</v>
      </c>
      <c r="B51" s="202" t="s">
        <v>337</v>
      </c>
      <c r="C51" s="14">
        <v>0</v>
      </c>
    </row>
    <row r="52" spans="1:3" ht="15">
      <c r="A52" s="98" t="s">
        <v>482</v>
      </c>
      <c r="B52" s="204" t="s">
        <v>339</v>
      </c>
      <c r="C52" s="14"/>
    </row>
    <row r="53" spans="1:3" ht="15">
      <c r="A53" s="98" t="s">
        <v>470</v>
      </c>
      <c r="B53" s="204" t="s">
        <v>339</v>
      </c>
      <c r="C53" s="14"/>
    </row>
    <row r="54" spans="1:3" ht="30">
      <c r="A54" s="98" t="s">
        <v>471</v>
      </c>
      <c r="B54" s="204" t="s">
        <v>339</v>
      </c>
      <c r="C54" s="14"/>
    </row>
    <row r="55" spans="1:3" ht="15">
      <c r="A55" s="98" t="s">
        <v>472</v>
      </c>
      <c r="B55" s="204" t="s">
        <v>339</v>
      </c>
      <c r="C55" s="14"/>
    </row>
    <row r="56" spans="1:3" ht="15">
      <c r="A56" s="98" t="s">
        <v>473</v>
      </c>
      <c r="B56" s="204" t="s">
        <v>339</v>
      </c>
      <c r="C56" s="14"/>
    </row>
    <row r="57" spans="1:3" ht="15">
      <c r="A57" s="98" t="s">
        <v>474</v>
      </c>
      <c r="B57" s="204" t="s">
        <v>339</v>
      </c>
      <c r="C57" s="14"/>
    </row>
    <row r="58" spans="1:3" ht="15">
      <c r="A58" s="98" t="s">
        <v>475</v>
      </c>
      <c r="B58" s="204" t="s">
        <v>339</v>
      </c>
      <c r="C58" s="14"/>
    </row>
    <row r="59" spans="1:3" ht="15">
      <c r="A59" s="98" t="s">
        <v>476</v>
      </c>
      <c r="B59" s="204" t="s">
        <v>339</v>
      </c>
      <c r="C59" s="14"/>
    </row>
    <row r="60" spans="1:3" ht="15">
      <c r="A60" s="98" t="s">
        <v>477</v>
      </c>
      <c r="B60" s="204" t="s">
        <v>339</v>
      </c>
      <c r="C60" s="14"/>
    </row>
    <row r="61" spans="1:3" ht="15">
      <c r="A61" s="98" t="s">
        <v>478</v>
      </c>
      <c r="B61" s="204" t="s">
        <v>339</v>
      </c>
      <c r="C61" s="14"/>
    </row>
    <row r="62" spans="1:3" ht="25.5">
      <c r="A62" s="205" t="s">
        <v>483</v>
      </c>
      <c r="B62" s="202" t="s">
        <v>339</v>
      </c>
      <c r="C62" s="14">
        <v>0</v>
      </c>
    </row>
    <row r="63" spans="1:3" ht="15">
      <c r="A63" s="98" t="s">
        <v>469</v>
      </c>
      <c r="B63" s="204" t="s">
        <v>341</v>
      </c>
      <c r="C63" s="14"/>
    </row>
    <row r="64" spans="1:3" ht="15">
      <c r="A64" s="98" t="s">
        <v>470</v>
      </c>
      <c r="B64" s="204" t="s">
        <v>341</v>
      </c>
      <c r="C64" s="14"/>
    </row>
    <row r="65" spans="1:3" ht="30">
      <c r="A65" s="98" t="s">
        <v>471</v>
      </c>
      <c r="B65" s="204" t="s">
        <v>341</v>
      </c>
      <c r="C65" s="14"/>
    </row>
    <row r="66" spans="1:3" ht="15">
      <c r="A66" s="98" t="s">
        <v>472</v>
      </c>
      <c r="B66" s="204" t="s">
        <v>341</v>
      </c>
      <c r="C66" s="14"/>
    </row>
    <row r="67" spans="1:3" ht="15">
      <c r="A67" s="98" t="s">
        <v>473</v>
      </c>
      <c r="B67" s="204" t="s">
        <v>341</v>
      </c>
      <c r="C67" s="14"/>
    </row>
    <row r="68" spans="1:3" ht="15">
      <c r="A68" s="98" t="s">
        <v>474</v>
      </c>
      <c r="B68" s="204" t="s">
        <v>341</v>
      </c>
      <c r="C68" s="14">
        <v>1870</v>
      </c>
    </row>
    <row r="69" spans="1:3" ht="15">
      <c r="A69" s="98" t="s">
        <v>475</v>
      </c>
      <c r="B69" s="204" t="s">
        <v>341</v>
      </c>
      <c r="C69" s="14"/>
    </row>
    <row r="70" spans="1:3" ht="15">
      <c r="A70" s="98" t="s">
        <v>476</v>
      </c>
      <c r="B70" s="204" t="s">
        <v>341</v>
      </c>
      <c r="C70" s="14"/>
    </row>
    <row r="71" spans="1:3" ht="15">
      <c r="A71" s="98" t="s">
        <v>477</v>
      </c>
      <c r="B71" s="204" t="s">
        <v>341</v>
      </c>
      <c r="C71" s="14"/>
    </row>
    <row r="72" spans="1:3" ht="15">
      <c r="A72" s="98" t="s">
        <v>478</v>
      </c>
      <c r="B72" s="204" t="s">
        <v>341</v>
      </c>
      <c r="C72" s="14"/>
    </row>
    <row r="73" spans="1:3" ht="15">
      <c r="A73" s="205" t="s">
        <v>340</v>
      </c>
      <c r="B73" s="202" t="s">
        <v>341</v>
      </c>
      <c r="C73" s="26">
        <f>C68</f>
        <v>1870</v>
      </c>
    </row>
    <row r="74" spans="1:3" ht="15">
      <c r="A74" s="98" t="s">
        <v>484</v>
      </c>
      <c r="B74" s="206" t="s">
        <v>326</v>
      </c>
      <c r="C74" s="14"/>
    </row>
    <row r="75" spans="1:3" ht="15">
      <c r="A75" s="98" t="s">
        <v>485</v>
      </c>
      <c r="B75" s="206" t="s">
        <v>326</v>
      </c>
      <c r="C75" s="14"/>
    </row>
    <row r="76" spans="1:3" ht="15">
      <c r="A76" s="98" t="s">
        <v>486</v>
      </c>
      <c r="B76" s="206" t="s">
        <v>326</v>
      </c>
      <c r="C76" s="14"/>
    </row>
    <row r="77" spans="1:3" ht="15">
      <c r="A77" s="206" t="s">
        <v>487</v>
      </c>
      <c r="B77" s="206" t="s">
        <v>326</v>
      </c>
      <c r="C77" s="14"/>
    </row>
    <row r="78" spans="1:3" ht="15">
      <c r="A78" s="206" t="s">
        <v>488</v>
      </c>
      <c r="B78" s="206" t="s">
        <v>326</v>
      </c>
      <c r="C78" s="14"/>
    </row>
    <row r="79" spans="1:3" ht="15">
      <c r="A79" s="206" t="s">
        <v>489</v>
      </c>
      <c r="B79" s="206" t="s">
        <v>326</v>
      </c>
      <c r="C79" s="14"/>
    </row>
    <row r="80" spans="1:3" ht="15">
      <c r="A80" s="98" t="s">
        <v>490</v>
      </c>
      <c r="B80" s="206" t="s">
        <v>326</v>
      </c>
      <c r="C80" s="14"/>
    </row>
    <row r="81" spans="1:3" ht="15">
      <c r="A81" s="98" t="s">
        <v>491</v>
      </c>
      <c r="B81" s="206" t="s">
        <v>326</v>
      </c>
      <c r="C81" s="14"/>
    </row>
    <row r="82" spans="1:3" ht="15">
      <c r="A82" s="98" t="s">
        <v>492</v>
      </c>
      <c r="B82" s="206" t="s">
        <v>326</v>
      </c>
      <c r="C82" s="14"/>
    </row>
    <row r="83" spans="1:3" ht="15">
      <c r="A83" s="98" t="s">
        <v>493</v>
      </c>
      <c r="B83" s="206" t="s">
        <v>326</v>
      </c>
      <c r="C83" s="14"/>
    </row>
    <row r="84" spans="1:3" ht="25.5">
      <c r="A84" s="205" t="s">
        <v>494</v>
      </c>
      <c r="B84" s="202" t="s">
        <v>326</v>
      </c>
      <c r="C84" s="14">
        <v>0</v>
      </c>
    </row>
    <row r="85" spans="1:3" ht="15">
      <c r="A85" s="98" t="s">
        <v>484</v>
      </c>
      <c r="B85" s="206" t="s">
        <v>328</v>
      </c>
      <c r="C85" s="14"/>
    </row>
    <row r="86" spans="1:3" ht="15">
      <c r="A86" s="98" t="s">
        <v>485</v>
      </c>
      <c r="B86" s="206" t="s">
        <v>328</v>
      </c>
      <c r="C86" s="14"/>
    </row>
    <row r="87" spans="1:3" ht="15">
      <c r="A87" s="98" t="s">
        <v>486</v>
      </c>
      <c r="B87" s="206" t="s">
        <v>328</v>
      </c>
      <c r="C87" s="14"/>
    </row>
    <row r="88" spans="1:3" ht="15">
      <c r="A88" s="206" t="s">
        <v>487</v>
      </c>
      <c r="B88" s="206" t="s">
        <v>328</v>
      </c>
      <c r="C88" s="14"/>
    </row>
    <row r="89" spans="1:3" ht="15">
      <c r="A89" s="206" t="s">
        <v>488</v>
      </c>
      <c r="B89" s="206" t="s">
        <v>328</v>
      </c>
      <c r="C89" s="14"/>
    </row>
    <row r="90" spans="1:3" ht="15">
      <c r="A90" s="206" t="s">
        <v>489</v>
      </c>
      <c r="B90" s="206" t="s">
        <v>328</v>
      </c>
      <c r="C90" s="14"/>
    </row>
    <row r="91" spans="1:3" ht="15">
      <c r="A91" s="98" t="s">
        <v>490</v>
      </c>
      <c r="B91" s="206" t="s">
        <v>328</v>
      </c>
      <c r="C91" s="14"/>
    </row>
    <row r="92" spans="1:3" ht="15">
      <c r="A92" s="98" t="s">
        <v>495</v>
      </c>
      <c r="B92" s="206" t="s">
        <v>328</v>
      </c>
      <c r="C92" s="14"/>
    </row>
    <row r="93" spans="1:3" ht="15">
      <c r="A93" s="98" t="s">
        <v>492</v>
      </c>
      <c r="B93" s="206" t="s">
        <v>328</v>
      </c>
      <c r="C93" s="14"/>
    </row>
    <row r="94" spans="1:3" ht="15">
      <c r="A94" s="98" t="s">
        <v>493</v>
      </c>
      <c r="B94" s="206" t="s">
        <v>328</v>
      </c>
      <c r="C94" s="14"/>
    </row>
    <row r="95" spans="1:3" ht="15">
      <c r="A95" s="102" t="s">
        <v>496</v>
      </c>
      <c r="B95" s="202" t="s">
        <v>328</v>
      </c>
      <c r="C95" s="14"/>
    </row>
    <row r="96" spans="1:3" ht="15">
      <c r="A96" s="98" t="s">
        <v>484</v>
      </c>
      <c r="B96" s="206" t="s">
        <v>359</v>
      </c>
      <c r="C96" s="14"/>
    </row>
    <row r="97" spans="1:3" ht="15">
      <c r="A97" s="98" t="s">
        <v>485</v>
      </c>
      <c r="B97" s="206" t="s">
        <v>359</v>
      </c>
      <c r="C97" s="14"/>
    </row>
    <row r="98" spans="1:3" ht="15">
      <c r="A98" s="98" t="s">
        <v>486</v>
      </c>
      <c r="B98" s="206" t="s">
        <v>359</v>
      </c>
      <c r="C98" s="14"/>
    </row>
    <row r="99" spans="1:3" ht="15">
      <c r="A99" s="206" t="s">
        <v>487</v>
      </c>
      <c r="B99" s="206" t="s">
        <v>359</v>
      </c>
      <c r="C99" s="14"/>
    </row>
    <row r="100" spans="1:3" ht="15">
      <c r="A100" s="206" t="s">
        <v>488</v>
      </c>
      <c r="B100" s="206" t="s">
        <v>359</v>
      </c>
      <c r="C100" s="14"/>
    </row>
    <row r="101" spans="1:3" ht="15">
      <c r="A101" s="206" t="s">
        <v>489</v>
      </c>
      <c r="B101" s="206" t="s">
        <v>359</v>
      </c>
      <c r="C101" s="14"/>
    </row>
    <row r="102" spans="1:3" ht="15">
      <c r="A102" s="98" t="s">
        <v>490</v>
      </c>
      <c r="B102" s="206" t="s">
        <v>359</v>
      </c>
      <c r="C102" s="14"/>
    </row>
    <row r="103" spans="1:3" ht="15">
      <c r="A103" s="98" t="s">
        <v>491</v>
      </c>
      <c r="B103" s="206" t="s">
        <v>359</v>
      </c>
      <c r="C103" s="14"/>
    </row>
    <row r="104" spans="1:3" ht="15">
      <c r="A104" s="98" t="s">
        <v>492</v>
      </c>
      <c r="B104" s="206" t="s">
        <v>359</v>
      </c>
      <c r="C104" s="14"/>
    </row>
    <row r="105" spans="1:3" ht="15">
      <c r="A105" s="98" t="s">
        <v>493</v>
      </c>
      <c r="B105" s="206" t="s">
        <v>359</v>
      </c>
      <c r="C105" s="14"/>
    </row>
    <row r="106" spans="1:3" ht="25.5">
      <c r="A106" s="205" t="s">
        <v>497</v>
      </c>
      <c r="B106" s="202" t="s">
        <v>359</v>
      </c>
      <c r="C106" s="14"/>
    </row>
    <row r="107" spans="1:3" ht="15">
      <c r="A107" s="98" t="s">
        <v>484</v>
      </c>
      <c r="B107" s="206" t="s">
        <v>361</v>
      </c>
      <c r="C107" s="14"/>
    </row>
    <row r="108" spans="1:3" ht="15">
      <c r="A108" s="98" t="s">
        <v>485</v>
      </c>
      <c r="B108" s="206" t="s">
        <v>361</v>
      </c>
      <c r="C108" s="14"/>
    </row>
    <row r="109" spans="1:3" ht="15">
      <c r="A109" s="98" t="s">
        <v>486</v>
      </c>
      <c r="B109" s="206" t="s">
        <v>361</v>
      </c>
      <c r="C109" s="14"/>
    </row>
    <row r="110" spans="1:3" ht="15">
      <c r="A110" s="206" t="s">
        <v>487</v>
      </c>
      <c r="B110" s="206" t="s">
        <v>361</v>
      </c>
      <c r="C110" s="14"/>
    </row>
    <row r="111" spans="1:3" ht="15">
      <c r="A111" s="206" t="s">
        <v>488</v>
      </c>
      <c r="B111" s="206" t="s">
        <v>361</v>
      </c>
      <c r="C111" s="14"/>
    </row>
    <row r="112" spans="1:3" ht="15">
      <c r="A112" s="206" t="s">
        <v>489</v>
      </c>
      <c r="B112" s="206" t="s">
        <v>361</v>
      </c>
      <c r="C112" s="14"/>
    </row>
    <row r="113" spans="1:3" ht="15">
      <c r="A113" s="98" t="s">
        <v>490</v>
      </c>
      <c r="B113" s="206" t="s">
        <v>361</v>
      </c>
      <c r="C113" s="14"/>
    </row>
    <row r="114" spans="1:3" ht="15">
      <c r="A114" s="98" t="s">
        <v>495</v>
      </c>
      <c r="B114" s="206" t="s">
        <v>361</v>
      </c>
      <c r="C114" s="14"/>
    </row>
    <row r="115" spans="1:3" ht="15">
      <c r="A115" s="98" t="s">
        <v>492</v>
      </c>
      <c r="B115" s="206" t="s">
        <v>361</v>
      </c>
      <c r="C115" s="14"/>
    </row>
    <row r="116" spans="1:3" ht="15">
      <c r="A116" s="98" t="s">
        <v>493</v>
      </c>
      <c r="B116" s="206" t="s">
        <v>361</v>
      </c>
      <c r="C116" s="14"/>
    </row>
    <row r="117" spans="1:3" ht="15">
      <c r="A117" s="102" t="s">
        <v>498</v>
      </c>
      <c r="B117" s="202" t="s">
        <v>361</v>
      </c>
      <c r="C117" s="14"/>
    </row>
  </sheetData>
  <sheetProtection/>
  <mergeCells count="3">
    <mergeCell ref="A4:C4"/>
    <mergeCell ref="A3:E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1" width="100.00390625" style="1" customWidth="1"/>
    <col min="2" max="2" width="9.140625" style="1" customWidth="1"/>
    <col min="3" max="3" width="17.00390625" style="1" customWidth="1"/>
    <col min="4" max="16384" width="9.140625" style="1" customWidth="1"/>
  </cols>
  <sheetData>
    <row r="1" spans="1:3" ht="15">
      <c r="A1" s="233" t="s">
        <v>542</v>
      </c>
      <c r="B1" s="233"/>
      <c r="C1" s="233"/>
    </row>
    <row r="2" ht="15">
      <c r="C2" s="226"/>
    </row>
    <row r="3" spans="1:5" ht="28.5" customHeight="1">
      <c r="A3" s="230" t="s">
        <v>533</v>
      </c>
      <c r="B3" s="238"/>
      <c r="C3" s="238"/>
      <c r="D3" s="238"/>
      <c r="E3" s="238"/>
    </row>
    <row r="4" spans="1:3" ht="26.25" customHeight="1">
      <c r="A4" s="232" t="s">
        <v>499</v>
      </c>
      <c r="B4" s="232"/>
      <c r="C4" s="232"/>
    </row>
    <row r="5" spans="1:3" ht="18.75" customHeight="1">
      <c r="A5" s="220"/>
      <c r="B5" s="221"/>
      <c r="C5" s="221"/>
    </row>
    <row r="6" ht="23.25" customHeight="1">
      <c r="A6" s="217" t="s">
        <v>1</v>
      </c>
    </row>
    <row r="7" spans="1:3" ht="25.5">
      <c r="A7" s="26" t="s">
        <v>435</v>
      </c>
      <c r="B7" s="199" t="s">
        <v>6</v>
      </c>
      <c r="C7" s="218" t="s">
        <v>468</v>
      </c>
    </row>
    <row r="8" spans="1:3" ht="15">
      <c r="A8" s="222" t="s">
        <v>500</v>
      </c>
      <c r="B8" s="204" t="s">
        <v>108</v>
      </c>
      <c r="C8" s="14"/>
    </row>
    <row r="9" spans="1:3" ht="15">
      <c r="A9" s="222" t="s">
        <v>501</v>
      </c>
      <c r="B9" s="204" t="s">
        <v>108</v>
      </c>
      <c r="C9" s="14"/>
    </row>
    <row r="10" spans="1:3" ht="15">
      <c r="A10" s="222" t="s">
        <v>502</v>
      </c>
      <c r="B10" s="204" t="s">
        <v>108</v>
      </c>
      <c r="C10" s="14"/>
    </row>
    <row r="11" spans="1:3" ht="15">
      <c r="A11" s="222" t="s">
        <v>503</v>
      </c>
      <c r="B11" s="204" t="s">
        <v>108</v>
      </c>
      <c r="C11" s="14"/>
    </row>
    <row r="12" spans="1:3" ht="15">
      <c r="A12" s="98" t="s">
        <v>504</v>
      </c>
      <c r="B12" s="204" t="s">
        <v>108</v>
      </c>
      <c r="C12" s="14"/>
    </row>
    <row r="13" spans="1:3" ht="15">
      <c r="A13" s="98" t="s">
        <v>505</v>
      </c>
      <c r="B13" s="204" t="s">
        <v>108</v>
      </c>
      <c r="C13" s="14"/>
    </row>
    <row r="14" spans="1:3" ht="15">
      <c r="A14" s="102" t="s">
        <v>506</v>
      </c>
      <c r="B14" s="106" t="s">
        <v>108</v>
      </c>
      <c r="C14" s="14"/>
    </row>
    <row r="15" spans="1:3" ht="15">
      <c r="A15" s="222" t="s">
        <v>507</v>
      </c>
      <c r="B15" s="204" t="s">
        <v>110</v>
      </c>
      <c r="C15" s="14"/>
    </row>
    <row r="16" spans="1:3" ht="15">
      <c r="A16" s="223" t="s">
        <v>508</v>
      </c>
      <c r="B16" s="106" t="s">
        <v>110</v>
      </c>
      <c r="C16" s="14"/>
    </row>
    <row r="17" spans="1:3" ht="15">
      <c r="A17" s="222" t="s">
        <v>509</v>
      </c>
      <c r="B17" s="204" t="s">
        <v>112</v>
      </c>
      <c r="C17" s="14"/>
    </row>
    <row r="18" spans="1:3" ht="15">
      <c r="A18" s="222" t="s">
        <v>510</v>
      </c>
      <c r="B18" s="204" t="s">
        <v>112</v>
      </c>
      <c r="C18" s="14"/>
    </row>
    <row r="19" spans="1:3" ht="15">
      <c r="A19" s="98" t="s">
        <v>511</v>
      </c>
      <c r="B19" s="204" t="s">
        <v>112</v>
      </c>
      <c r="C19" s="14"/>
    </row>
    <row r="20" spans="1:3" ht="15">
      <c r="A20" s="98" t="s">
        <v>512</v>
      </c>
      <c r="B20" s="204" t="s">
        <v>112</v>
      </c>
      <c r="C20" s="14"/>
    </row>
    <row r="21" spans="1:3" ht="15">
      <c r="A21" s="98" t="s">
        <v>513</v>
      </c>
      <c r="B21" s="204" t="s">
        <v>112</v>
      </c>
      <c r="C21" s="14"/>
    </row>
    <row r="22" spans="1:3" ht="30">
      <c r="A22" s="224" t="s">
        <v>514</v>
      </c>
      <c r="B22" s="204" t="s">
        <v>112</v>
      </c>
      <c r="C22" s="14"/>
    </row>
    <row r="23" spans="1:3" ht="15">
      <c r="A23" s="219" t="s">
        <v>515</v>
      </c>
      <c r="B23" s="106" t="s">
        <v>112</v>
      </c>
      <c r="C23" s="14"/>
    </row>
    <row r="24" spans="1:3" ht="15">
      <c r="A24" s="222" t="s">
        <v>516</v>
      </c>
      <c r="B24" s="204" t="s">
        <v>114</v>
      </c>
      <c r="C24" s="14"/>
    </row>
    <row r="25" spans="1:3" ht="15">
      <c r="A25" s="222" t="s">
        <v>517</v>
      </c>
      <c r="B25" s="204" t="s">
        <v>114</v>
      </c>
      <c r="C25" s="14">
        <v>175</v>
      </c>
    </row>
    <row r="26" spans="1:3" ht="15">
      <c r="A26" s="219" t="s">
        <v>518</v>
      </c>
      <c r="B26" s="202" t="s">
        <v>114</v>
      </c>
      <c r="C26" s="26">
        <f>C25</f>
        <v>175</v>
      </c>
    </row>
    <row r="27" spans="1:3" ht="15">
      <c r="A27" s="222" t="s">
        <v>519</v>
      </c>
      <c r="B27" s="204" t="s">
        <v>116</v>
      </c>
      <c r="C27" s="14"/>
    </row>
    <row r="28" spans="1:3" ht="15">
      <c r="A28" s="222" t="s">
        <v>520</v>
      </c>
      <c r="B28" s="204" t="s">
        <v>116</v>
      </c>
      <c r="C28" s="14"/>
    </row>
    <row r="29" spans="1:3" ht="15">
      <c r="A29" s="98" t="s">
        <v>521</v>
      </c>
      <c r="B29" s="204" t="s">
        <v>116</v>
      </c>
      <c r="C29" s="14"/>
    </row>
    <row r="30" spans="1:3" ht="15">
      <c r="A30" s="98" t="s">
        <v>522</v>
      </c>
      <c r="B30" s="204" t="s">
        <v>116</v>
      </c>
      <c r="C30" s="14"/>
    </row>
    <row r="31" spans="1:3" ht="15">
      <c r="A31" s="98" t="s">
        <v>523</v>
      </c>
      <c r="B31" s="204" t="s">
        <v>116</v>
      </c>
      <c r="C31" s="14"/>
    </row>
    <row r="32" spans="1:3" ht="15">
      <c r="A32" s="98" t="s">
        <v>524</v>
      </c>
      <c r="B32" s="204" t="s">
        <v>116</v>
      </c>
      <c r="C32" s="14"/>
    </row>
    <row r="33" spans="1:3" ht="15">
      <c r="A33" s="98" t="s">
        <v>525</v>
      </c>
      <c r="B33" s="204" t="s">
        <v>116</v>
      </c>
      <c r="C33" s="14"/>
    </row>
    <row r="34" spans="1:3" ht="15">
      <c r="A34" s="98" t="s">
        <v>526</v>
      </c>
      <c r="B34" s="204" t="s">
        <v>116</v>
      </c>
      <c r="C34" s="14"/>
    </row>
    <row r="35" spans="1:3" ht="15">
      <c r="A35" s="98" t="s">
        <v>527</v>
      </c>
      <c r="B35" s="204" t="s">
        <v>116</v>
      </c>
      <c r="C35" s="14"/>
    </row>
    <row r="36" spans="1:3" ht="15">
      <c r="A36" s="98" t="s">
        <v>528</v>
      </c>
      <c r="B36" s="204" t="s">
        <v>116</v>
      </c>
      <c r="C36" s="14"/>
    </row>
    <row r="37" spans="1:3" ht="30">
      <c r="A37" s="98" t="s">
        <v>529</v>
      </c>
      <c r="B37" s="204" t="s">
        <v>116</v>
      </c>
      <c r="C37" s="14">
        <v>5210</v>
      </c>
    </row>
    <row r="38" spans="1:3" ht="30">
      <c r="A38" s="98" t="s">
        <v>530</v>
      </c>
      <c r="B38" s="204" t="s">
        <v>116</v>
      </c>
      <c r="C38" s="14"/>
    </row>
    <row r="39" spans="1:3" ht="15">
      <c r="A39" s="219" t="s">
        <v>531</v>
      </c>
      <c r="B39" s="106" t="s">
        <v>116</v>
      </c>
      <c r="C39" s="14">
        <f>C37</f>
        <v>5210</v>
      </c>
    </row>
    <row r="40" spans="1:3" ht="15.75">
      <c r="A40" s="225" t="s">
        <v>117</v>
      </c>
      <c r="B40" s="208" t="s">
        <v>118</v>
      </c>
      <c r="C40" s="209">
        <f>C39</f>
        <v>5210</v>
      </c>
    </row>
  </sheetData>
  <sheetProtection/>
  <mergeCells count="3">
    <mergeCell ref="A4:C4"/>
    <mergeCell ref="A3:E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2016-09-28T11:47:18Z</cp:lastPrinted>
  <dcterms:created xsi:type="dcterms:W3CDTF">2016-07-26T07:34:53Z</dcterms:created>
  <dcterms:modified xsi:type="dcterms:W3CDTF">2016-09-29T05:01:40Z</dcterms:modified>
  <cp:category/>
  <cp:version/>
  <cp:contentType/>
  <cp:contentStatus/>
</cp:coreProperties>
</file>