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<sst xmlns="http://schemas.openxmlformats.org/spreadsheetml/2006/main" count="42" uniqueCount="41">
  <si>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</si>
  <si>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</si>
  <si>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</si>
  <si>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</si>
  <si>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</si>
  <si>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</si>
  <si>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</si>
  <si>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</si>
  <si>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</si>
  <si>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</si>
  <si>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</si>
  <si>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</si>
  <si>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</si>
  <si>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</si>
  <si>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</si>
  <si>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</si>
  <si>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</si>
  <si>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</si>
  <si>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</si>
  <si>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</si>
  <si>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</si>
  <si>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</si>
  <si>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</si>
  <si>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</si>
  <si>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</si>
  <si>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</si>
  <si>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2013. évi terv</t>
  </si>
  <si>
    <t>1-6. hó mód</t>
  </si>
  <si>
    <t>%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</si>
  <si>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</si>
  <si>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</si>
  <si>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</si>
  <si>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</si>
  <si>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</si>
  <si>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</si>
  <si>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</si>
  <si>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</si>
  <si>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1-12. hó tény</t>
  </si>
  <si>
    <t>2014.évi  terv</t>
  </si>
  <si>
    <t>Munkaadót terhelő járulékok és szoc.hj.adó</t>
  </si>
  <si>
    <t>Műk.célú garancia-és kezességv.sz.kifiz.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</si>
</sst>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6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60" applyNumberFormat="1" applyFont="1" applyBorder="1" applyAlignment="1">
      <alignment horizontal="center"/>
    </xf>
    <xf numFmtId="3" fontId="3" fillId="0" borderId="10" xfId="60" applyNumberFormat="1" applyFont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164" fontId="1" fillId="2" borderId="10" xfId="60" applyNumberFormat="1" applyFont="1" applyFill="1" applyBorder="1" applyAlignment="1">
      <alignment horizontal="center" vertical="center"/>
    </xf>
    <xf numFmtId="3" fontId="1" fillId="2" borderId="10" xfId="6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2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"/>
  <sheetViews>
    <sheetView tabSelected="1" zoomScale="110" zoomScaleNormal="110" zoomScalePageLayoutView="0" workbookViewId="0" topLeftCell="B1">
      <selection activeCell="K6" sqref="K6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0.140625" style="0" customWidth="1"/>
    <col min="4" max="8" width="8.7109375" style="0" customWidth="1"/>
  </cols>
  <sheetData>
    <row r="2" ht="41.25" customHeight="1"/>
    <row r="3" spans="2:8" ht="27" customHeight="1">
      <c r="B3" s="25" t="s">
        <v>1</v>
      </c>
      <c r="C3" s="1" t="s">
        <v>0</v>
      </c>
      <c r="D3" s="23" t="s">
        <v>26</v>
      </c>
      <c r="E3" s="23" t="s">
        <v>27</v>
      </c>
      <c r="F3" s="23" t="s">
        <v>37</v>
      </c>
      <c r="G3" s="23" t="s">
        <v>28</v>
      </c>
      <c r="H3" s="23" t="s">
        <v>38</v>
      </c>
    </row>
    <row r="4" spans="2:8" ht="15" customHeight="1">
      <c r="B4" s="2"/>
      <c r="C4" s="3" t="s">
        <v>24</v>
      </c>
      <c r="D4" s="4"/>
      <c r="E4" s="4"/>
      <c r="F4" s="4"/>
      <c r="G4" s="4"/>
      <c r="H4" s="13"/>
    </row>
    <row r="5" spans="2:8" ht="15.75" customHeight="1">
      <c r="B5" s="26" t="s">
        <v>2</v>
      </c>
      <c r="C5" s="27"/>
      <c r="D5" s="4"/>
      <c r="E5" s="4"/>
      <c r="F5" s="4"/>
      <c r="G5" s="4"/>
      <c r="H5" s="13"/>
    </row>
    <row r="6" spans="2:8" ht="14.25" customHeight="1">
      <c r="B6" s="5" t="s">
        <v>7</v>
      </c>
      <c r="C6" s="4" t="s">
        <v>3</v>
      </c>
      <c r="D6" s="5">
        <v>14484</v>
      </c>
      <c r="E6" s="5">
        <v>20152</v>
      </c>
      <c r="F6" s="5">
        <v>23493</v>
      </c>
      <c r="G6" s="9">
        <f>F6/E6</f>
        <v>1.1657899960301707</v>
      </c>
      <c r="H6" s="14">
        <f>3732+1436+1878+2010+3477+242</f>
        <v>12775</v>
      </c>
    </row>
    <row r="7" spans="2:8" ht="15.75" customHeight="1">
      <c r="B7" s="5" t="s">
        <v>8</v>
      </c>
      <c r="C7" s="24" t="s">
        <v>39</v>
      </c>
      <c r="D7" s="5">
        <v>3791</v>
      </c>
      <c r="E7" s="5">
        <v>5316</v>
      </c>
      <c r="F7" s="5">
        <v>4417</v>
      </c>
      <c r="G7" s="9">
        <f aca="true" t="shared" si="0" ref="G7:G20">F7/E7</f>
        <v>0.830887885628292</v>
      </c>
      <c r="H7" s="14">
        <f>1258+344+492+271+864</f>
        <v>3229</v>
      </c>
    </row>
    <row r="8" spans="2:8" ht="13.5" customHeight="1">
      <c r="B8" s="5" t="s">
        <v>9</v>
      </c>
      <c r="C8" s="4" t="s">
        <v>18</v>
      </c>
      <c r="D8" s="5">
        <v>15685</v>
      </c>
      <c r="E8" s="5">
        <v>15685</v>
      </c>
      <c r="F8" s="5">
        <v>20742</v>
      </c>
      <c r="G8" s="9">
        <f t="shared" si="0"/>
        <v>1.322409945808097</v>
      </c>
      <c r="H8" s="14">
        <v>20489</v>
      </c>
    </row>
    <row r="9" spans="2:8" ht="14.25">
      <c r="B9" s="5" t="s">
        <v>10</v>
      </c>
      <c r="C9" s="24" t="s">
        <v>40</v>
      </c>
      <c r="D9" s="5">
        <v>12750</v>
      </c>
      <c r="E9" s="5">
        <v>0</v>
      </c>
      <c r="F9" s="5">
        <v>0</v>
      </c>
      <c r="G9" s="9"/>
      <c r="H9" s="14">
        <v>0</v>
      </c>
    </row>
    <row r="10" spans="2:8" ht="15" customHeight="1">
      <c r="B10" s="5" t="s">
        <v>11</v>
      </c>
      <c r="C10" s="4" t="s">
        <v>19</v>
      </c>
      <c r="D10" s="5">
        <v>0</v>
      </c>
      <c r="E10" s="5">
        <v>12193</v>
      </c>
      <c r="F10" s="5">
        <v>14321</v>
      </c>
      <c r="G10" s="9">
        <f t="shared" si="0"/>
        <v>1.1745263675879603</v>
      </c>
      <c r="H10" s="14">
        <v>1786</v>
      </c>
    </row>
    <row r="11" spans="2:8" ht="14.25" customHeight="1">
      <c r="B11" s="5" t="s">
        <v>12</v>
      </c>
      <c r="C11" s="4" t="s">
        <v>20</v>
      </c>
      <c r="D11" s="5">
        <v>0</v>
      </c>
      <c r="E11" s="5">
        <v>557</v>
      </c>
      <c r="F11" s="5">
        <v>680</v>
      </c>
      <c r="G11" s="9">
        <f t="shared" si="0"/>
        <v>1.220825852782765</v>
      </c>
      <c r="H11" s="14">
        <v>429</v>
      </c>
    </row>
    <row r="12" spans="2:8" ht="15" customHeight="1">
      <c r="B12" s="5" t="s">
        <v>13</v>
      </c>
      <c r="C12" s="4" t="s">
        <v>33</v>
      </c>
      <c r="D12" s="5">
        <v>5590</v>
      </c>
      <c r="E12" s="5">
        <v>20112</v>
      </c>
      <c r="F12" s="5">
        <v>21319</v>
      </c>
      <c r="G12" s="9">
        <f t="shared" si="0"/>
        <v>1.0600139220365952</v>
      </c>
      <c r="H12" s="14">
        <v>25162</v>
      </c>
    </row>
    <row r="13" spans="2:8" ht="15" customHeight="1">
      <c r="B13" s="5" t="s">
        <v>14</v>
      </c>
      <c r="C13" s="4" t="s">
        <v>21</v>
      </c>
      <c r="D13" s="5">
        <v>200</v>
      </c>
      <c r="E13" s="5">
        <v>100</v>
      </c>
      <c r="F13" s="5">
        <v>0</v>
      </c>
      <c r="G13" s="9">
        <f t="shared" si="0"/>
        <v>0</v>
      </c>
      <c r="H13" s="14">
        <v>200</v>
      </c>
    </row>
    <row r="14" spans="2:8" ht="15" customHeight="1">
      <c r="B14" s="5" t="s">
        <v>15</v>
      </c>
      <c r="C14" s="7" t="s">
        <v>22</v>
      </c>
      <c r="D14" s="5">
        <v>0</v>
      </c>
      <c r="E14" s="5">
        <v>0</v>
      </c>
      <c r="F14" s="5">
        <v>0</v>
      </c>
      <c r="G14" s="9"/>
      <c r="H14" s="14">
        <v>0</v>
      </c>
    </row>
    <row r="15" spans="2:8" ht="15" customHeight="1">
      <c r="B15" s="6" t="s">
        <v>16</v>
      </c>
      <c r="C15" s="15" t="s">
        <v>32</v>
      </c>
      <c r="D15" s="16">
        <f>SUM(D6:D14)</f>
        <v>52500</v>
      </c>
      <c r="E15" s="16">
        <f>SUM(E6:E14)</f>
        <v>74115</v>
      </c>
      <c r="F15" s="16">
        <f>SUM(F6:F14)</f>
        <v>84972</v>
      </c>
      <c r="G15" s="17">
        <f t="shared" si="0"/>
        <v>1.1464885650678</v>
      </c>
      <c r="H15" s="18">
        <f>SUM(H6:H14)</f>
        <v>64070</v>
      </c>
    </row>
    <row r="16" spans="2:8" ht="15" customHeight="1">
      <c r="B16" s="26" t="s">
        <v>4</v>
      </c>
      <c r="C16" s="27"/>
      <c r="D16" s="4"/>
      <c r="E16" s="4"/>
      <c r="F16" s="4"/>
      <c r="G16" s="9"/>
      <c r="H16" s="14"/>
    </row>
    <row r="17" spans="2:8" ht="14.25" customHeight="1">
      <c r="B17" s="5" t="s">
        <v>16</v>
      </c>
      <c r="C17" s="4" t="s">
        <v>5</v>
      </c>
      <c r="D17" s="5">
        <v>0</v>
      </c>
      <c r="E17" s="5">
        <v>5318</v>
      </c>
      <c r="F17" s="5">
        <v>5318</v>
      </c>
      <c r="G17" s="9">
        <f t="shared" si="0"/>
        <v>1</v>
      </c>
      <c r="H17" s="14">
        <f>1270+12700+280</f>
        <v>14250</v>
      </c>
    </row>
    <row r="18" spans="2:8" ht="15" customHeight="1">
      <c r="B18" s="5" t="s">
        <v>17</v>
      </c>
      <c r="C18" s="4" t="s">
        <v>6</v>
      </c>
      <c r="D18" s="5">
        <v>3600</v>
      </c>
      <c r="E18" s="5">
        <v>3889</v>
      </c>
      <c r="F18" s="5">
        <v>5676</v>
      </c>
      <c r="G18" s="9">
        <f t="shared" si="0"/>
        <v>1.4595011571097969</v>
      </c>
      <c r="H18" s="14">
        <f>10908+127</f>
        <v>11035</v>
      </c>
    </row>
    <row r="19" spans="2:8" ht="14.25" customHeight="1">
      <c r="B19" s="5" t="s">
        <v>23</v>
      </c>
      <c r="C19" s="4" t="s">
        <v>29</v>
      </c>
      <c r="D19" s="5">
        <v>0</v>
      </c>
      <c r="E19" s="5">
        <v>0</v>
      </c>
      <c r="F19" s="5">
        <v>100</v>
      </c>
      <c r="G19" s="9"/>
      <c r="H19" s="14">
        <v>0</v>
      </c>
    </row>
    <row r="20" spans="2:8" ht="17.25" customHeight="1">
      <c r="B20" s="6" t="s">
        <v>25</v>
      </c>
      <c r="C20" s="15" t="s">
        <v>31</v>
      </c>
      <c r="D20" s="16">
        <f>SUM(D17:D19)</f>
        <v>3600</v>
      </c>
      <c r="E20" s="16">
        <f>SUM(E17:E19)</f>
        <v>9207</v>
      </c>
      <c r="F20" s="16">
        <f>SUM(F17:F19)</f>
        <v>11094</v>
      </c>
      <c r="G20" s="17">
        <f t="shared" si="0"/>
        <v>1.20495275333985</v>
      </c>
      <c r="H20" s="18">
        <f>SUM(H17:H19)</f>
        <v>25285</v>
      </c>
    </row>
    <row r="21" spans="2:8" ht="15">
      <c r="B21" s="28" t="s">
        <v>30</v>
      </c>
      <c r="C21" s="29"/>
      <c r="D21" s="8">
        <f>SUM(D15+D20)</f>
        <v>56100</v>
      </c>
      <c r="E21" s="8">
        <f>SUM(E15+E20)</f>
        <v>83322</v>
      </c>
      <c r="F21" s="8">
        <f>SUM(F15+F20)</f>
        <v>96066</v>
      </c>
      <c r="G21" s="21">
        <f>F21/E21</f>
        <v>1.152948801036941</v>
      </c>
      <c r="H21" s="22">
        <f>H15+H20</f>
        <v>89355</v>
      </c>
    </row>
    <row r="22" spans="2:8" ht="14.25">
      <c r="B22" s="10" t="s">
        <v>35</v>
      </c>
      <c r="C22" s="11" t="s">
        <v>36</v>
      </c>
      <c r="D22" s="10">
        <v>0</v>
      </c>
      <c r="E22" s="10">
        <v>0</v>
      </c>
      <c r="F22" s="10">
        <v>373</v>
      </c>
      <c r="G22" s="10"/>
      <c r="H22" s="12">
        <v>0</v>
      </c>
    </row>
    <row r="23" spans="2:8" ht="15">
      <c r="B23" s="30" t="s">
        <v>34</v>
      </c>
      <c r="C23" s="31"/>
      <c r="D23" s="1">
        <f>SUM(D21:D22)</f>
        <v>56100</v>
      </c>
      <c r="E23" s="1">
        <f>SUM(E21:E22)</f>
        <v>83322</v>
      </c>
      <c r="F23" s="1">
        <f>SUM(F21:F22)</f>
        <v>96439</v>
      </c>
      <c r="G23" s="19">
        <f>F23/E23</f>
        <v>1.1574254098557404</v>
      </c>
      <c r="H23" s="20">
        <f>SUM(H21:H22)</f>
        <v>89355</v>
      </c>
    </row>
  </sheetData>
  <sheetProtection/>
  <mergeCells count="4">
    <mergeCell ref="B5:C5"/>
    <mergeCell ref="B16:C16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Roman,Normál"&amp;12 2. melléklet
a 2/2014. (II.05.) önkormányzati rendelethez
Az önkormányzat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Pénzügyi Iroda</cp:lastModifiedBy>
  <cp:lastPrinted>2014-02-05T13:28:55Z</cp:lastPrinted>
  <dcterms:created xsi:type="dcterms:W3CDTF">2011-04-28T11:43:09Z</dcterms:created>
  <dcterms:modified xsi:type="dcterms:W3CDTF">2014-02-05T13:29:06Z</dcterms:modified>
  <cp:category/>
  <cp:version/>
  <cp:contentType/>
  <cp:contentStatus/>
</cp:coreProperties>
</file>