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'Munka1'!$A$1:$F$507</definedName>
  </definedNames>
  <calcPr fullCalcOnLoad="1"/>
</workbook>
</file>

<file path=xl/sharedStrings.xml><?xml version="1.0" encoding="utf-8"?>
<sst xmlns="http://schemas.openxmlformats.org/spreadsheetml/2006/main" count="253" uniqueCount="181">
  <si>
    <t>Kormányzati funkció (Cofog)</t>
  </si>
  <si>
    <t>száma</t>
  </si>
  <si>
    <t>megnevezése</t>
  </si>
  <si>
    <t>Kiadás</t>
  </si>
  <si>
    <t>Önkormányzatok jogalkotói és általános igazgatási tevékenysége</t>
  </si>
  <si>
    <t>Bevétel</t>
  </si>
  <si>
    <t>Polgármester költségtérítése</t>
  </si>
  <si>
    <t>.011130</t>
  </si>
  <si>
    <t>Megbízási díj</t>
  </si>
  <si>
    <t>Munkaadót terhelő járulékok</t>
  </si>
  <si>
    <t>Telefon</t>
  </si>
  <si>
    <t>Villamosenergia</t>
  </si>
  <si>
    <t>Gázdíj</t>
  </si>
  <si>
    <t>Vízdíj</t>
  </si>
  <si>
    <t>ÁFA</t>
  </si>
  <si>
    <t>Dologi kiadások összesen</t>
  </si>
  <si>
    <t>Személyi juttatás összesen</t>
  </si>
  <si>
    <t>Összesen</t>
  </si>
  <si>
    <t>.013320</t>
  </si>
  <si>
    <t>Köztemető fenntartás és működtetés</t>
  </si>
  <si>
    <t>Állami támogatás</t>
  </si>
  <si>
    <t>.013350</t>
  </si>
  <si>
    <t>Önkormányzati vagyonnal való gazdálkodással kapcsolatos feladatok</t>
  </si>
  <si>
    <t>Közfoglalkoztatás</t>
  </si>
  <si>
    <t>Üzemanyag</t>
  </si>
  <si>
    <t>Munkáltatói járulék</t>
  </si>
  <si>
    <t>.045160</t>
  </si>
  <si>
    <t>Közutak, hidak üzemeltetése, fenntartása</t>
  </si>
  <si>
    <t>Összesen:</t>
  </si>
  <si>
    <t>.051030</t>
  </si>
  <si>
    <t>Nem veszélyes hulladék begyűjtése</t>
  </si>
  <si>
    <t>.064010</t>
  </si>
  <si>
    <t>Közvilágítás</t>
  </si>
  <si>
    <t>.066010</t>
  </si>
  <si>
    <t>Zöldterület kezelés</t>
  </si>
  <si>
    <t>.066020</t>
  </si>
  <si>
    <t>Város-, községgazdálkodás</t>
  </si>
  <si>
    <t>.072112</t>
  </si>
  <si>
    <t>Háziorvosi ügyeleti ellátás</t>
  </si>
  <si>
    <t>.072312</t>
  </si>
  <si>
    <t>Fogorvosi ügyeleti ellátás</t>
  </si>
  <si>
    <t>.082091</t>
  </si>
  <si>
    <t>Közművelődés</t>
  </si>
  <si>
    <t>.084031</t>
  </si>
  <si>
    <t>Civil szervezetek támogatása</t>
  </si>
  <si>
    <t>Ellátottak juttatásai:</t>
  </si>
  <si>
    <t>Szociális étkeztetés</t>
  </si>
  <si>
    <t>Közhatalmi bevételek</t>
  </si>
  <si>
    <t>Építményadó</t>
  </si>
  <si>
    <t>Kommunális adó</t>
  </si>
  <si>
    <t>Iparűzési adó</t>
  </si>
  <si>
    <t>Gépjárműadó önkormányzatot megillető része</t>
  </si>
  <si>
    <t>Talajterhelési díj</t>
  </si>
  <si>
    <t>Mindösszesen:</t>
  </si>
  <si>
    <t>Hulladékszállítás</t>
  </si>
  <si>
    <t>Reprezentáció</t>
  </si>
  <si>
    <t>Települési segélyek</t>
  </si>
  <si>
    <t>Pótlék</t>
  </si>
  <si>
    <t xml:space="preserve">Kiadás és állami támogatás </t>
  </si>
  <si>
    <t>Polgármester tiszteletdíja</t>
  </si>
  <si>
    <t>Beruházási ÁFA</t>
  </si>
  <si>
    <t>Tárgyi eszköz beszerzése</t>
  </si>
  <si>
    <t>Nyári munkavégzés illetménye</t>
  </si>
  <si>
    <t>.047410</t>
  </si>
  <si>
    <t>Ár- és belvízvédelemmel összefüggő tevékenységek</t>
  </si>
  <si>
    <t>MT.foglalkoztatott bére</t>
  </si>
  <si>
    <t>Karbantartás, kisjavítás</t>
  </si>
  <si>
    <t>Személyi juttatás és járulék össz.</t>
  </si>
  <si>
    <t>Egyéb szociális ellátások (kölcsönök)</t>
  </si>
  <si>
    <t>Tűzoltóegyesület támogatása</t>
  </si>
  <si>
    <t>Belső ellenőrzés</t>
  </si>
  <si>
    <t>üzemeltetési anyag</t>
  </si>
  <si>
    <t>szemeteszsák</t>
  </si>
  <si>
    <t>járulék</t>
  </si>
  <si>
    <t>karbantartás</t>
  </si>
  <si>
    <t>vásárolt élelmezés</t>
  </si>
  <si>
    <t>áfa</t>
  </si>
  <si>
    <t>Házi segítségnyújtás</t>
  </si>
  <si>
    <t xml:space="preserve">Állami támogatás </t>
  </si>
  <si>
    <t xml:space="preserve">egyéb </t>
  </si>
  <si>
    <t>hulladékszállítás</t>
  </si>
  <si>
    <t>Ingatlan felújítás (kerítés javítás, sírkő felújítás)</t>
  </si>
  <si>
    <t>szálllítás</t>
  </si>
  <si>
    <t>beruházás</t>
  </si>
  <si>
    <t>maradvány</t>
  </si>
  <si>
    <t>üzemeltetési anyag (üzemanyag, egyéb beszerzés, munkaruha)</t>
  </si>
  <si>
    <t>terményértékesítés</t>
  </si>
  <si>
    <t xml:space="preserve">Karbantartási szolgáltatás </t>
  </si>
  <si>
    <t>szolgáltatás(táncoktatás, szállítás,egyéb)</t>
  </si>
  <si>
    <t>ellátási díjak</t>
  </si>
  <si>
    <t>összesen</t>
  </si>
  <si>
    <t>egyéb szolgáltatás testvértelepülés</t>
  </si>
  <si>
    <t>Rászoroló gyermekek szünidei étkeztetése</t>
  </si>
  <si>
    <t>.082092</t>
  </si>
  <si>
    <t>szolgáltatás vásárlás</t>
  </si>
  <si>
    <t>Internet, adatmegőrzés</t>
  </si>
  <si>
    <t>bankköltség</t>
  </si>
  <si>
    <t>kamat</t>
  </si>
  <si>
    <t>sírhely megváltás, használati díjak</t>
  </si>
  <si>
    <t>gépi munka</t>
  </si>
  <si>
    <t>Bérleti díjak( földbérlet, helyiségbérlet,)</t>
  </si>
  <si>
    <t>Kultúrház lakatosmunkái</t>
  </si>
  <si>
    <t xml:space="preserve">üzemeltetés anyag  </t>
  </si>
  <si>
    <t>kaszálás</t>
  </si>
  <si>
    <t>traktor felújítás</t>
  </si>
  <si>
    <t xml:space="preserve">beruházás </t>
  </si>
  <si>
    <t xml:space="preserve"> Nk. Eü.Alap-ellátási Intézménynek</t>
  </si>
  <si>
    <t>tárgyi eszköz beszerzés</t>
  </si>
  <si>
    <t>rendszeres gyv támogatás</t>
  </si>
  <si>
    <t>szállítási költség</t>
  </si>
  <si>
    <t>minimálbér kiegészítése</t>
  </si>
  <si>
    <t>szakmai szolgáltatás</t>
  </si>
  <si>
    <t>beruházás-templom megvilágítás</t>
  </si>
  <si>
    <t>kuka vásárlás</t>
  </si>
  <si>
    <t>normatíva különbözet</t>
  </si>
  <si>
    <t>helyi közbiztonság-Polgárőrség</t>
  </si>
  <si>
    <t>Munkabér -02.28.</t>
  </si>
  <si>
    <t>Munkabér 03.01-12.31.</t>
  </si>
  <si>
    <t>bérlettérítés</t>
  </si>
  <si>
    <t>Támogatás- működési</t>
  </si>
  <si>
    <t>Támogatás-felhalmozási</t>
  </si>
  <si>
    <t>állami támogatás</t>
  </si>
  <si>
    <t>víz</t>
  </si>
  <si>
    <t>.041237</t>
  </si>
  <si>
    <t>biztosítás-traktor</t>
  </si>
  <si>
    <t>egyéb szolgáltatás</t>
  </si>
  <si>
    <t>támogatás</t>
  </si>
  <si>
    <t>betegszabadság</t>
  </si>
  <si>
    <t>összes bevétel</t>
  </si>
  <si>
    <t xml:space="preserve">szakmai anyag </t>
  </si>
  <si>
    <t>Egyéb szolgáltatás</t>
  </si>
  <si>
    <t>szakmai szolgálatatás (telekhatárrendezés,tervezési ktg, földmérési díj, eljárási díj…)</t>
  </si>
  <si>
    <t>közvetített szolgáltatás</t>
  </si>
  <si>
    <t>egyéb bevétel</t>
  </si>
  <si>
    <t>Szelemi hegyi beton</t>
  </si>
  <si>
    <t>kiadás visszatérülése</t>
  </si>
  <si>
    <t>táppénz</t>
  </si>
  <si>
    <t>egyéb szolgáltatás-szántás,kaszálás</t>
  </si>
  <si>
    <t>szakmai tev.</t>
  </si>
  <si>
    <t>megbízási díj</t>
  </si>
  <si>
    <t xml:space="preserve">járulék </t>
  </si>
  <si>
    <t>egyéb üzemeltetési anyag</t>
  </si>
  <si>
    <t xml:space="preserve">Támogatás </t>
  </si>
  <si>
    <t>támogatás nyári ebédszállításhoz</t>
  </si>
  <si>
    <t>szolgáltatás</t>
  </si>
  <si>
    <t>Bursa támogatás  fő</t>
  </si>
  <si>
    <t>Szelemi hegyi kilátó</t>
  </si>
  <si>
    <t>tárgyi eszköz-kilátóhoz</t>
  </si>
  <si>
    <t>költség visszatérülés</t>
  </si>
  <si>
    <t xml:space="preserve"> támogatás</t>
  </si>
  <si>
    <t xml:space="preserve">áfa </t>
  </si>
  <si>
    <t>Nagyrada 2020. évi költségvetés tervezete Ft</t>
  </si>
  <si>
    <t>2019. tény</t>
  </si>
  <si>
    <t>2020. terv</t>
  </si>
  <si>
    <t>pénzkészlet 2019.12.31.</t>
  </si>
  <si>
    <t>GelseiKÖH hozzájárulás</t>
  </si>
  <si>
    <t xml:space="preserve">szoc tűzifa támogatás </t>
  </si>
  <si>
    <t>üzemeltetési anyag (irodaszer, egyéb)</t>
  </si>
  <si>
    <t>biztosítás- vagyon</t>
  </si>
  <si>
    <t xml:space="preserve">Egyéb dologi(TÖOSZ, Innovatív tagdíj, kerekítési különbözet,autópályamatrica) </t>
  </si>
  <si>
    <t>Rnö támogatás</t>
  </si>
  <si>
    <t>Tűzoltó egyesület</t>
  </si>
  <si>
    <t>háziorvos laptop hozzájárulás</t>
  </si>
  <si>
    <t>testvértelepülés támogatás</t>
  </si>
  <si>
    <t>informatikai kiadás</t>
  </si>
  <si>
    <t>szakmai</t>
  </si>
  <si>
    <t>ház vásárlás</t>
  </si>
  <si>
    <t>biztosító kártérítése</t>
  </si>
  <si>
    <t>kerekítés</t>
  </si>
  <si>
    <t>egyéb dologi</t>
  </si>
  <si>
    <t>zártkerti út felújítása 516-490 hrsz</t>
  </si>
  <si>
    <t>713 hrsz felújítása</t>
  </si>
  <si>
    <t>külső személyi</t>
  </si>
  <si>
    <t>biztosítás</t>
  </si>
  <si>
    <t>ktg visszatérülés</t>
  </si>
  <si>
    <t xml:space="preserve">informatikai eszköz </t>
  </si>
  <si>
    <t>Kultúrház felújítása</t>
  </si>
  <si>
    <t>szoc. Tűzifa, gázpalack, téli rezsicsökkentés</t>
  </si>
  <si>
    <t>útjelző tábla</t>
  </si>
  <si>
    <t>vis mayor felújítás 90%</t>
  </si>
  <si>
    <t>út felújítás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</si>
</sst>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[$-40E]yyyy\.\ mmmm\ d\.\,\ dddd"/>
    <numFmt numFmtId="175" formatCode="0.0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left" indent="2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indent="3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indent="2"/>
    </xf>
    <xf numFmtId="3" fontId="1" fillId="0" borderId="10" xfId="0" applyNumberFormat="1" applyFont="1" applyBorder="1" applyAlignment="1">
      <alignment horizontal="right" indent="2"/>
    </xf>
    <xf numFmtId="3" fontId="1" fillId="0" borderId="10" xfId="0" applyNumberFormat="1" applyFont="1" applyBorder="1" applyAlignment="1">
      <alignment horizontal="right" indent="1"/>
    </xf>
    <xf numFmtId="3" fontId="1" fillId="0" borderId="10" xfId="0" applyNumberFormat="1" applyFont="1" applyBorder="1" applyAlignment="1">
      <alignment horizontal="left" indent="4"/>
    </xf>
    <xf numFmtId="3" fontId="2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indent="2"/>
    </xf>
    <xf numFmtId="3" fontId="2" fillId="33" borderId="10" xfId="0" applyNumberFormat="1" applyFont="1" applyFill="1" applyBorder="1" applyAlignment="1">
      <alignment horizontal="left" indent="2"/>
    </xf>
    <xf numFmtId="3" fontId="2" fillId="33" borderId="10" xfId="0" applyNumberFormat="1" applyFont="1" applyFill="1" applyBorder="1" applyAlignment="1">
      <alignment horizontal="right" indent="1"/>
    </xf>
    <xf numFmtId="3" fontId="1" fillId="0" borderId="10" xfId="0" applyNumberFormat="1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indent="2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indent="1"/>
    </xf>
    <xf numFmtId="0" fontId="1" fillId="0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left" indent="3"/>
    </xf>
    <xf numFmtId="0" fontId="4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left" indent="2"/>
    </xf>
    <xf numFmtId="3" fontId="1" fillId="0" borderId="10" xfId="0" applyNumberFormat="1" applyFont="1" applyFill="1" applyBorder="1" applyAlignment="1">
      <alignment horizontal="left" indent="3"/>
    </xf>
    <xf numFmtId="3" fontId="2" fillId="0" borderId="10" xfId="0" applyNumberFormat="1" applyFont="1" applyFill="1" applyBorder="1" applyAlignment="1">
      <alignment horizontal="right" wrapText="1" indent="2"/>
    </xf>
    <xf numFmtId="3" fontId="2" fillId="0" borderId="10" xfId="0" applyNumberFormat="1" applyFont="1" applyFill="1" applyBorder="1" applyAlignment="1">
      <alignment horizontal="left" indent="2"/>
    </xf>
    <xf numFmtId="3" fontId="2" fillId="0" borderId="10" xfId="0" applyNumberFormat="1" applyFont="1" applyFill="1" applyBorder="1" applyAlignment="1">
      <alignment horizontal="right" indent="2"/>
    </xf>
    <xf numFmtId="3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3" borderId="10" xfId="0" applyNumberFormat="1" applyFont="1" applyFill="1" applyBorder="1" applyAlignment="1" applyProtection="1">
      <alignment horizontal="right" indent="1"/>
      <protection locked="0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indent="1"/>
    </xf>
    <xf numFmtId="0" fontId="1" fillId="35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 horizontal="right" indent="1"/>
    </xf>
    <xf numFmtId="3" fontId="1" fillId="34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 indent="2"/>
    </xf>
    <xf numFmtId="3" fontId="42" fillId="35" borderId="10" xfId="0" applyNumberFormat="1" applyFont="1" applyFill="1" applyBorder="1" applyAlignment="1">
      <alignment horizontal="right" indent="1"/>
    </xf>
    <xf numFmtId="3" fontId="42" fillId="0" borderId="10" xfId="0" applyNumberFormat="1" applyFont="1" applyFill="1" applyBorder="1" applyAlignment="1">
      <alignment horizontal="left" indent="2"/>
    </xf>
    <xf numFmtId="3" fontId="42" fillId="0" borderId="10" xfId="0" applyNumberFormat="1" applyFont="1" applyFill="1" applyBorder="1" applyAlignment="1">
      <alignment horizontal="left" indent="3"/>
    </xf>
    <xf numFmtId="0" fontId="2" fillId="35" borderId="12" xfId="0" applyFont="1" applyFill="1" applyBorder="1" applyAlignment="1">
      <alignment wrapText="1"/>
    </xf>
    <xf numFmtId="3" fontId="2" fillId="35" borderId="12" xfId="0" applyNumberFormat="1" applyFont="1" applyFill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0" fontId="1" fillId="35" borderId="13" xfId="0" applyFont="1" applyFill="1" applyBorder="1" applyAlignment="1">
      <alignment wrapText="1"/>
    </xf>
    <xf numFmtId="3" fontId="2" fillId="35" borderId="13" xfId="0" applyNumberFormat="1" applyFont="1" applyFill="1" applyBorder="1" applyAlignment="1">
      <alignment horizontal="right" inden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left" indent="2"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 horizontal="left" indent="2"/>
    </xf>
    <xf numFmtId="3" fontId="2" fillId="36" borderId="10" xfId="0" applyNumberFormat="1" applyFont="1" applyFill="1" applyBorder="1" applyAlignment="1">
      <alignment horizontal="right" indent="1"/>
    </xf>
    <xf numFmtId="3" fontId="42" fillId="0" borderId="10" xfId="0" applyNumberFormat="1" applyFont="1" applyBorder="1" applyAlignment="1">
      <alignment horizontal="right" indent="1"/>
    </xf>
    <xf numFmtId="0" fontId="43" fillId="36" borderId="10" xfId="0" applyFont="1" applyFill="1" applyBorder="1" applyAlignment="1">
      <alignment wrapText="1"/>
    </xf>
    <xf numFmtId="3" fontId="43" fillId="36" borderId="10" xfId="0" applyNumberFormat="1" applyFont="1" applyFill="1" applyBorder="1" applyAlignment="1">
      <alignment horizontal="left" indent="2"/>
    </xf>
    <xf numFmtId="0" fontId="42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horizontal="left" indent="2"/>
    </xf>
    <xf numFmtId="3" fontId="43" fillId="33" borderId="10" xfId="0" applyNumberFormat="1" applyFont="1" applyFill="1" applyBorder="1" applyAlignment="1">
      <alignment horizontal="right" indent="1"/>
    </xf>
    <xf numFmtId="3" fontId="2" fillId="0" borderId="10" xfId="0" applyNumberFormat="1" applyFont="1" applyBorder="1" applyAlignment="1">
      <alignment horizontal="left" indent="2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left" indent="2"/>
    </xf>
    <xf numFmtId="0" fontId="1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7"/>
  <sheetViews>
    <sheetView tabSelected="1" zoomScalePageLayoutView="0" workbookViewId="0" topLeftCell="A1">
      <pane ySplit="3" topLeftCell="A241" activePane="bottomLeft" state="frozen"/>
      <selection pane="topLeft" activeCell="A1" sqref="A1"/>
      <selection pane="bottomLeft" activeCell="D254" sqref="D254"/>
    </sheetView>
  </sheetViews>
  <sheetFormatPr defaultColWidth="9.140625" defaultRowHeight="18" customHeight="1"/>
  <cols>
    <col min="1" max="1" width="7.57421875" style="2" bestFit="1" customWidth="1"/>
    <col min="2" max="2" width="26.7109375" style="6" customWidth="1"/>
    <col min="3" max="4" width="16.140625" style="3" customWidth="1"/>
    <col min="5" max="5" width="15.8515625" style="3" customWidth="1"/>
    <col min="6" max="6" width="17.28125" style="3" customWidth="1"/>
    <col min="7" max="7" width="10.00390625" style="1" customWidth="1"/>
    <col min="8" max="8" width="9.57421875" style="38" customWidth="1"/>
    <col min="9" max="11" width="11.57421875" style="1" bestFit="1" customWidth="1"/>
    <col min="12" max="16384" width="9.140625" style="1" customWidth="1"/>
  </cols>
  <sheetData>
    <row r="1" spans="1:6" ht="27.75" customHeight="1">
      <c r="A1" s="79" t="s">
        <v>151</v>
      </c>
      <c r="B1" s="80"/>
      <c r="C1" s="80"/>
      <c r="D1" s="80"/>
      <c r="E1" s="80"/>
      <c r="F1" s="81"/>
    </row>
    <row r="2" spans="1:6" ht="18.75" customHeight="1">
      <c r="A2" s="78" t="s">
        <v>0</v>
      </c>
      <c r="B2" s="78"/>
      <c r="C2" s="77" t="s">
        <v>3</v>
      </c>
      <c r="D2" s="77"/>
      <c r="E2" s="77" t="s">
        <v>5</v>
      </c>
      <c r="F2" s="77"/>
    </row>
    <row r="3" spans="1:6" ht="18" customHeight="1">
      <c r="A3" s="5" t="s">
        <v>1</v>
      </c>
      <c r="B3" s="23" t="s">
        <v>2</v>
      </c>
      <c r="C3" s="4" t="s">
        <v>152</v>
      </c>
      <c r="D3" s="4" t="s">
        <v>153</v>
      </c>
      <c r="E3" s="4" t="s">
        <v>152</v>
      </c>
      <c r="F3" s="4" t="s">
        <v>153</v>
      </c>
    </row>
    <row r="4" spans="1:6" ht="47.25" customHeight="1">
      <c r="A4" s="63" t="s">
        <v>7</v>
      </c>
      <c r="B4" s="64" t="s">
        <v>4</v>
      </c>
      <c r="C4" s="65"/>
      <c r="D4" s="65"/>
      <c r="E4" s="65"/>
      <c r="F4" s="65">
        <v>-1012862</v>
      </c>
    </row>
    <row r="5" spans="1:6" ht="16.5">
      <c r="A5" s="5"/>
      <c r="B5" s="29" t="s">
        <v>121</v>
      </c>
      <c r="E5" s="3">
        <v>5000000</v>
      </c>
      <c r="F5" s="3">
        <v>5000000</v>
      </c>
    </row>
    <row r="6" spans="2:6" ht="18" customHeight="1">
      <c r="B6" s="6" t="s">
        <v>59</v>
      </c>
      <c r="C6" s="32">
        <v>2392800</v>
      </c>
      <c r="D6" s="50">
        <v>2392800</v>
      </c>
      <c r="E6" s="32">
        <v>990400</v>
      </c>
      <c r="F6" s="3">
        <v>512400</v>
      </c>
    </row>
    <row r="7" spans="2:5" ht="18" customHeight="1">
      <c r="B7" s="6" t="s">
        <v>6</v>
      </c>
      <c r="C7" s="24">
        <v>365287</v>
      </c>
      <c r="D7" s="51">
        <v>358920</v>
      </c>
      <c r="E7" s="32"/>
    </row>
    <row r="8" spans="2:5" ht="30.75" customHeight="1">
      <c r="B8" s="6" t="s">
        <v>62</v>
      </c>
      <c r="C8" s="24"/>
      <c r="D8" s="32"/>
      <c r="E8" s="32"/>
    </row>
    <row r="9" spans="2:5" ht="18" customHeight="1">
      <c r="B9" s="7" t="s">
        <v>8</v>
      </c>
      <c r="C9" s="33"/>
      <c r="D9" s="33"/>
      <c r="E9" s="32"/>
    </row>
    <row r="10" spans="2:5" ht="18" customHeight="1">
      <c r="B10" s="7" t="s">
        <v>55</v>
      </c>
      <c r="C10" s="33"/>
      <c r="D10" s="33"/>
      <c r="E10" s="32"/>
    </row>
    <row r="11" spans="2:5" ht="18" customHeight="1">
      <c r="B11" s="9" t="s">
        <v>16</v>
      </c>
      <c r="C11" s="34">
        <f>SUM(C6:C10)</f>
        <v>2758087</v>
      </c>
      <c r="D11" s="34">
        <f>SUM(D6:D10)</f>
        <v>2751720</v>
      </c>
      <c r="E11" s="32"/>
    </row>
    <row r="12" spans="2:5" ht="18" customHeight="1">
      <c r="B12" s="10" t="s">
        <v>9</v>
      </c>
      <c r="C12" s="35">
        <v>446434</v>
      </c>
      <c r="D12" s="35">
        <v>418740</v>
      </c>
      <c r="E12" s="32"/>
    </row>
    <row r="13" spans="2:5" ht="18" customHeight="1">
      <c r="B13" s="6" t="s">
        <v>129</v>
      </c>
      <c r="C13" s="32"/>
      <c r="D13" s="32">
        <v>25000</v>
      </c>
      <c r="E13" s="32"/>
    </row>
    <row r="14" spans="2:5" ht="35.25" customHeight="1">
      <c r="B14" s="29" t="s">
        <v>157</v>
      </c>
      <c r="C14" s="24">
        <v>38015</v>
      </c>
      <c r="D14" s="24">
        <v>40000</v>
      </c>
      <c r="E14" s="32"/>
    </row>
    <row r="15" spans="2:5" ht="18" customHeight="1">
      <c r="B15" s="6" t="s">
        <v>95</v>
      </c>
      <c r="C15" s="24">
        <v>151690</v>
      </c>
      <c r="D15" s="24">
        <v>169200</v>
      </c>
      <c r="E15" s="32"/>
    </row>
    <row r="16" spans="2:5" ht="18" customHeight="1">
      <c r="B16" s="6" t="s">
        <v>10</v>
      </c>
      <c r="C16" s="24">
        <v>104533</v>
      </c>
      <c r="D16" s="24">
        <v>105000</v>
      </c>
      <c r="E16" s="32"/>
    </row>
    <row r="17" spans="2:5" ht="15.75">
      <c r="B17" s="6" t="s">
        <v>130</v>
      </c>
      <c r="C17" s="24">
        <v>577058</v>
      </c>
      <c r="D17" s="24">
        <v>195000</v>
      </c>
      <c r="E17" s="32"/>
    </row>
    <row r="18" spans="2:5" ht="15.75">
      <c r="B18" s="6" t="s">
        <v>96</v>
      </c>
      <c r="C18" s="24">
        <v>463476</v>
      </c>
      <c r="D18" s="24">
        <v>465000</v>
      </c>
      <c r="E18" s="32"/>
    </row>
    <row r="19" spans="2:5" ht="63">
      <c r="B19" s="6" t="s">
        <v>131</v>
      </c>
      <c r="C19" s="24">
        <v>63000</v>
      </c>
      <c r="D19" s="48">
        <v>50000</v>
      </c>
      <c r="E19" s="32"/>
    </row>
    <row r="20" spans="2:5" ht="15.75">
      <c r="B20" s="6" t="s">
        <v>74</v>
      </c>
      <c r="C20" s="24"/>
      <c r="D20" s="48"/>
      <c r="E20" s="32"/>
    </row>
    <row r="21" spans="2:5" ht="16.5" customHeight="1">
      <c r="B21" s="6" t="s">
        <v>158</v>
      </c>
      <c r="C21" s="24">
        <v>54965</v>
      </c>
      <c r="D21" s="24">
        <v>248100</v>
      </c>
      <c r="E21" s="32"/>
    </row>
    <row r="22" spans="2:5" ht="18" customHeight="1">
      <c r="B22" s="6" t="s">
        <v>132</v>
      </c>
      <c r="C22" s="24"/>
      <c r="D22" s="24"/>
      <c r="E22" s="32"/>
    </row>
    <row r="23" spans="2:5" ht="18" customHeight="1">
      <c r="B23" s="6" t="s">
        <v>14</v>
      </c>
      <c r="C23" s="24">
        <v>87881</v>
      </c>
      <c r="D23" s="24">
        <v>90000</v>
      </c>
      <c r="E23" s="32"/>
    </row>
    <row r="24" spans="2:5" ht="47.25">
      <c r="B24" s="6" t="s">
        <v>159</v>
      </c>
      <c r="C24" s="24">
        <v>277377</v>
      </c>
      <c r="D24" s="24">
        <v>50000</v>
      </c>
      <c r="E24" s="32"/>
    </row>
    <row r="25" spans="2:10" ht="18" customHeight="1">
      <c r="B25" s="10" t="s">
        <v>15</v>
      </c>
      <c r="C25" s="36">
        <f>SUM(C14:C24)</f>
        <v>1817995</v>
      </c>
      <c r="D25" s="36">
        <f>SUM(D13:D24)</f>
        <v>1437300</v>
      </c>
      <c r="E25" s="36"/>
      <c r="F25" s="11">
        <f>SUM(F14:F24)</f>
        <v>0</v>
      </c>
      <c r="H25" s="47"/>
      <c r="I25" s="37"/>
      <c r="J25" s="37"/>
    </row>
    <row r="26" spans="2:5" ht="18" customHeight="1">
      <c r="B26" s="6" t="s">
        <v>160</v>
      </c>
      <c r="C26" s="24">
        <v>10000</v>
      </c>
      <c r="D26" s="24"/>
      <c r="E26" s="32"/>
    </row>
    <row r="27" spans="2:5" ht="15.75">
      <c r="B27" s="6" t="s">
        <v>161</v>
      </c>
      <c r="C27" s="24">
        <v>200000</v>
      </c>
      <c r="D27" s="24">
        <v>100000</v>
      </c>
      <c r="E27" s="32"/>
    </row>
    <row r="28" spans="2:5" ht="15.75">
      <c r="B28" s="6" t="s">
        <v>155</v>
      </c>
      <c r="C28" s="24">
        <v>658853</v>
      </c>
      <c r="D28" s="24">
        <v>942790</v>
      </c>
      <c r="E28" s="32"/>
    </row>
    <row r="29" spans="2:5" ht="31.5">
      <c r="B29" s="6" t="s">
        <v>162</v>
      </c>
      <c r="C29" s="24">
        <v>67094</v>
      </c>
      <c r="D29" s="24"/>
      <c r="E29" s="32"/>
    </row>
    <row r="30" spans="2:6" ht="15.75">
      <c r="B30" s="6" t="s">
        <v>144</v>
      </c>
      <c r="C30" s="24"/>
      <c r="D30" s="24"/>
      <c r="E30" s="32">
        <v>27020</v>
      </c>
      <c r="F30" s="3">
        <v>25000</v>
      </c>
    </row>
    <row r="31" spans="2:6" ht="15.75">
      <c r="B31" s="6" t="s">
        <v>133</v>
      </c>
      <c r="C31" s="24"/>
      <c r="D31" s="24"/>
      <c r="E31" s="32">
        <v>4</v>
      </c>
      <c r="F31" s="3">
        <v>10</v>
      </c>
    </row>
    <row r="32" spans="2:5" ht="15.75">
      <c r="B32" s="6" t="s">
        <v>163</v>
      </c>
      <c r="C32" s="24"/>
      <c r="D32" s="24"/>
      <c r="E32" s="32">
        <v>350000</v>
      </c>
    </row>
    <row r="33" spans="2:6" ht="15.75">
      <c r="B33" s="6" t="s">
        <v>97</v>
      </c>
      <c r="C33" s="24"/>
      <c r="D33" s="24"/>
      <c r="E33" s="32">
        <v>1077</v>
      </c>
      <c r="F33" s="3">
        <v>1000</v>
      </c>
    </row>
    <row r="34" spans="1:10" ht="18" customHeight="1">
      <c r="A34" s="16" t="s">
        <v>7</v>
      </c>
      <c r="B34" s="17" t="s">
        <v>17</v>
      </c>
      <c r="C34" s="18">
        <f>C11+C12+C25</f>
        <v>5022516</v>
      </c>
      <c r="D34" s="18">
        <f>D11+D12+D25+D28+D27</f>
        <v>5650550</v>
      </c>
      <c r="E34" s="18">
        <f>SUM(E5:E33)</f>
        <v>6368501</v>
      </c>
      <c r="F34" s="18">
        <f>SUM(F4:F33)</f>
        <v>4525548</v>
      </c>
      <c r="I34" s="1">
        <v>5650550</v>
      </c>
      <c r="J34" s="1">
        <v>4525548</v>
      </c>
    </row>
    <row r="36" spans="1:10" ht="18" customHeight="1">
      <c r="A36" s="5"/>
      <c r="B36" s="57" t="s">
        <v>70</v>
      </c>
      <c r="C36" s="58">
        <v>70000</v>
      </c>
      <c r="D36" s="58">
        <v>70000</v>
      </c>
      <c r="H36" s="47"/>
      <c r="I36" s="37">
        <v>70000</v>
      </c>
      <c r="J36" s="37"/>
    </row>
    <row r="38" spans="1:6" ht="33" customHeight="1">
      <c r="A38" s="5" t="s">
        <v>18</v>
      </c>
      <c r="B38" s="10" t="s">
        <v>19</v>
      </c>
      <c r="C38" s="8"/>
      <c r="D38" s="8"/>
      <c r="F38" s="42"/>
    </row>
    <row r="39" spans="2:6" ht="19.5" customHeight="1">
      <c r="B39" s="6" t="s">
        <v>20</v>
      </c>
      <c r="C39" s="14"/>
      <c r="D39" s="14"/>
      <c r="E39" s="12">
        <v>807645</v>
      </c>
      <c r="F39" s="12">
        <v>807645</v>
      </c>
    </row>
    <row r="40" spans="2:6" ht="31.5">
      <c r="B40" s="6" t="s">
        <v>98</v>
      </c>
      <c r="C40" s="14"/>
      <c r="D40" s="14"/>
      <c r="E40" s="12">
        <v>128000</v>
      </c>
      <c r="F40" s="12">
        <v>128000</v>
      </c>
    </row>
    <row r="41" spans="2:6" ht="19.5" customHeight="1">
      <c r="B41" s="6" t="s">
        <v>103</v>
      </c>
      <c r="C41" s="14">
        <v>433070</v>
      </c>
      <c r="D41" s="14">
        <v>435000</v>
      </c>
      <c r="E41" s="12"/>
      <c r="F41" s="12"/>
    </row>
    <row r="42" spans="2:6" ht="18" customHeight="1">
      <c r="B42" s="6" t="s">
        <v>80</v>
      </c>
      <c r="C42" s="12">
        <v>244202</v>
      </c>
      <c r="D42" s="8">
        <v>245000</v>
      </c>
      <c r="E42" s="8"/>
      <c r="F42" s="8"/>
    </row>
    <row r="43" spans="2:6" ht="18" customHeight="1">
      <c r="B43" s="6" t="s">
        <v>14</v>
      </c>
      <c r="C43" s="12">
        <v>182865</v>
      </c>
      <c r="D43" s="12">
        <v>170000</v>
      </c>
      <c r="E43" s="8"/>
      <c r="F43" s="8"/>
    </row>
    <row r="44" spans="2:6" ht="33.75" customHeight="1">
      <c r="B44" s="6" t="s">
        <v>81</v>
      </c>
      <c r="C44" s="12"/>
      <c r="D44" s="8"/>
      <c r="E44" s="8"/>
      <c r="F44" s="8"/>
    </row>
    <row r="45" spans="2:6" ht="18" customHeight="1">
      <c r="B45" s="6" t="s">
        <v>99</v>
      </c>
      <c r="C45" s="12"/>
      <c r="D45" s="8"/>
      <c r="E45" s="8"/>
      <c r="F45" s="8"/>
    </row>
    <row r="46" spans="2:10" ht="18" customHeight="1">
      <c r="B46" s="17" t="s">
        <v>17</v>
      </c>
      <c r="C46" s="18">
        <f>SUM(C39:C45)</f>
        <v>860137</v>
      </c>
      <c r="D46" s="18">
        <f>SUM(D39:D45)</f>
        <v>850000</v>
      </c>
      <c r="E46" s="18">
        <f>SUM(E39:E45)</f>
        <v>935645</v>
      </c>
      <c r="F46" s="18">
        <f>SUM(F39:F45)</f>
        <v>935645</v>
      </c>
      <c r="I46" s="1">
        <v>850000</v>
      </c>
      <c r="J46" s="1">
        <v>935645</v>
      </c>
    </row>
    <row r="48" spans="1:2" ht="51.75" customHeight="1">
      <c r="A48" s="5" t="s">
        <v>21</v>
      </c>
      <c r="B48" s="10" t="s">
        <v>22</v>
      </c>
    </row>
    <row r="49" spans="2:4" ht="15.75">
      <c r="B49" s="6" t="s">
        <v>164</v>
      </c>
      <c r="C49" s="12">
        <v>2063</v>
      </c>
      <c r="D49" s="12"/>
    </row>
    <row r="50" spans="2:4" ht="18" customHeight="1">
      <c r="B50" s="6" t="s">
        <v>101</v>
      </c>
      <c r="C50" s="12"/>
      <c r="D50" s="12"/>
    </row>
    <row r="51" spans="2:4" ht="15.75">
      <c r="B51" s="6" t="s">
        <v>134</v>
      </c>
      <c r="C51" s="12"/>
      <c r="D51" s="12"/>
    </row>
    <row r="52" spans="2:4" ht="18" customHeight="1">
      <c r="B52" s="6" t="s">
        <v>74</v>
      </c>
      <c r="C52" s="12">
        <v>92000</v>
      </c>
      <c r="D52" s="12">
        <v>90000</v>
      </c>
    </row>
    <row r="53" spans="2:4" ht="18" customHeight="1">
      <c r="B53" s="6" t="s">
        <v>165</v>
      </c>
      <c r="C53" s="12">
        <v>500600</v>
      </c>
      <c r="D53" s="12"/>
    </row>
    <row r="54" spans="2:4" ht="18" customHeight="1">
      <c r="B54" s="6" t="s">
        <v>76</v>
      </c>
      <c r="C54" s="12">
        <v>130960</v>
      </c>
      <c r="D54" s="12">
        <v>24300</v>
      </c>
    </row>
    <row r="55" spans="2:4" ht="18" customHeight="1">
      <c r="B55" s="6" t="s">
        <v>166</v>
      </c>
      <c r="C55" s="12">
        <v>130960</v>
      </c>
      <c r="D55" s="12"/>
    </row>
    <row r="56" spans="2:6" ht="18" customHeight="1">
      <c r="B56" s="6" t="s">
        <v>146</v>
      </c>
      <c r="C56" s="12">
        <v>6955393</v>
      </c>
      <c r="D56" s="12"/>
      <c r="F56" s="3">
        <v>4780000</v>
      </c>
    </row>
    <row r="57" spans="2:4" ht="18" customHeight="1">
      <c r="B57" s="6" t="s">
        <v>76</v>
      </c>
      <c r="C57" s="12">
        <v>1256955</v>
      </c>
      <c r="D57" s="12"/>
    </row>
    <row r="58" spans="2:5" ht="15.75">
      <c r="B58" s="7" t="s">
        <v>147</v>
      </c>
      <c r="C58" s="12">
        <v>517750</v>
      </c>
      <c r="D58" s="12"/>
      <c r="E58" s="24"/>
    </row>
    <row r="59" spans="2:5" ht="18" customHeight="1">
      <c r="B59" s="6" t="s">
        <v>76</v>
      </c>
      <c r="C59" s="12">
        <v>139793</v>
      </c>
      <c r="D59" s="12"/>
      <c r="E59" s="12"/>
    </row>
    <row r="60" spans="2:6" ht="31.5">
      <c r="B60" s="6" t="s">
        <v>100</v>
      </c>
      <c r="C60" s="12"/>
      <c r="D60" s="12"/>
      <c r="E60" s="12">
        <v>382507</v>
      </c>
      <c r="F60" s="3">
        <v>385000</v>
      </c>
    </row>
    <row r="61" spans="2:5" ht="15.75">
      <c r="B61" s="6" t="s">
        <v>167</v>
      </c>
      <c r="C61" s="12"/>
      <c r="D61" s="12"/>
      <c r="E61" s="12">
        <v>392220</v>
      </c>
    </row>
    <row r="62" spans="2:5" ht="15.75">
      <c r="B62" s="6" t="s">
        <v>168</v>
      </c>
      <c r="C62" s="12"/>
      <c r="D62" s="12"/>
      <c r="E62" s="12">
        <v>2</v>
      </c>
    </row>
    <row r="63" spans="2:5" ht="15.75">
      <c r="B63" s="6" t="s">
        <v>135</v>
      </c>
      <c r="C63" s="12"/>
      <c r="D63" s="12"/>
      <c r="E63" s="12"/>
    </row>
    <row r="64" spans="2:5" ht="15.75">
      <c r="B64" s="6" t="s">
        <v>178</v>
      </c>
      <c r="C64" s="12"/>
      <c r="D64" s="12">
        <v>300000</v>
      </c>
      <c r="E64" s="12"/>
    </row>
    <row r="65" spans="2:5" ht="15.75">
      <c r="B65" s="6" t="s">
        <v>76</v>
      </c>
      <c r="C65" s="12"/>
      <c r="D65" s="12">
        <v>75000</v>
      </c>
      <c r="E65" s="12"/>
    </row>
    <row r="66" spans="2:6" ht="15.75">
      <c r="B66" s="6" t="s">
        <v>179</v>
      </c>
      <c r="C66" s="12"/>
      <c r="D66" s="12">
        <v>7468504</v>
      </c>
      <c r="E66" s="12"/>
      <c r="F66" s="3">
        <v>8536000</v>
      </c>
    </row>
    <row r="67" spans="2:5" ht="15.75">
      <c r="B67" s="6" t="s">
        <v>76</v>
      </c>
      <c r="C67" s="12"/>
      <c r="D67" s="12">
        <v>2016496</v>
      </c>
      <c r="E67" s="12"/>
    </row>
    <row r="68" spans="2:10" ht="18" customHeight="1">
      <c r="B68" s="17" t="s">
        <v>17</v>
      </c>
      <c r="C68" s="28">
        <f>SUM(C49:C60)</f>
        <v>9726474</v>
      </c>
      <c r="D68" s="28">
        <f>SUM(D49:D67)</f>
        <v>9974300</v>
      </c>
      <c r="E68" s="19">
        <f>SUM(E49:E63)</f>
        <v>774729</v>
      </c>
      <c r="F68" s="19">
        <f>SUM(F50:F67)</f>
        <v>13701000</v>
      </c>
      <c r="I68" s="1">
        <v>9974300</v>
      </c>
      <c r="J68" s="37">
        <v>13701000</v>
      </c>
    </row>
    <row r="70" spans="1:2" ht="18" customHeight="1">
      <c r="A70" s="5" t="s">
        <v>123</v>
      </c>
      <c r="B70" s="10" t="s">
        <v>23</v>
      </c>
    </row>
    <row r="71" spans="1:6" ht="18.75" customHeight="1">
      <c r="A71" s="5"/>
      <c r="B71" s="6" t="s">
        <v>119</v>
      </c>
      <c r="C71" s="1"/>
      <c r="D71" s="13"/>
      <c r="E71" s="13">
        <v>10114966</v>
      </c>
      <c r="F71" s="13">
        <v>1342794</v>
      </c>
    </row>
    <row r="72" spans="1:6" ht="18.75" customHeight="1">
      <c r="A72" s="5"/>
      <c r="B72" s="6" t="s">
        <v>120</v>
      </c>
      <c r="C72" s="1"/>
      <c r="D72" s="13"/>
      <c r="E72" s="13">
        <v>6785610</v>
      </c>
      <c r="F72" s="13">
        <v>4840832</v>
      </c>
    </row>
    <row r="73" spans="2:6" ht="18" customHeight="1">
      <c r="B73" s="6" t="s">
        <v>86</v>
      </c>
      <c r="C73" s="13"/>
      <c r="D73" s="13"/>
      <c r="E73" s="13">
        <v>325705</v>
      </c>
      <c r="F73" s="13">
        <v>350000</v>
      </c>
    </row>
    <row r="74" spans="2:6" ht="18" customHeight="1">
      <c r="B74" s="6" t="s">
        <v>116</v>
      </c>
      <c r="C74" s="13">
        <v>6714342</v>
      </c>
      <c r="D74" s="13">
        <v>1647714</v>
      </c>
      <c r="E74" s="13"/>
      <c r="F74" s="13">
        <v>1791888</v>
      </c>
    </row>
    <row r="75" spans="2:6" ht="18" customHeight="1">
      <c r="B75" s="6" t="s">
        <v>117</v>
      </c>
      <c r="C75" s="13"/>
      <c r="D75" s="13">
        <v>5209965</v>
      </c>
      <c r="E75" s="13"/>
      <c r="F75" s="13">
        <v>5665842</v>
      </c>
    </row>
    <row r="76" spans="2:6" ht="18" customHeight="1">
      <c r="B76" s="6" t="s">
        <v>127</v>
      </c>
      <c r="C76" s="13">
        <v>224126</v>
      </c>
      <c r="D76" s="13"/>
      <c r="E76" s="13"/>
      <c r="F76" s="13"/>
    </row>
    <row r="77" spans="2:6" ht="18" customHeight="1">
      <c r="B77" s="6" t="s">
        <v>118</v>
      </c>
      <c r="C77" s="13">
        <v>71280</v>
      </c>
      <c r="D77" s="13">
        <v>53458</v>
      </c>
      <c r="E77" s="13"/>
      <c r="F77" s="13"/>
    </row>
    <row r="78" spans="2:6" ht="18" customHeight="1">
      <c r="B78" s="6" t="s">
        <v>25</v>
      </c>
      <c r="C78" s="13">
        <v>677356</v>
      </c>
      <c r="D78" s="13">
        <v>600051</v>
      </c>
      <c r="E78" s="13"/>
      <c r="F78" s="13"/>
    </row>
    <row r="79" spans="2:6" ht="18" customHeight="1">
      <c r="B79" s="6" t="s">
        <v>136</v>
      </c>
      <c r="C79" s="13">
        <v>14818</v>
      </c>
      <c r="D79" s="13"/>
      <c r="E79" s="13"/>
      <c r="F79" s="13"/>
    </row>
    <row r="80" spans="2:6" ht="18" customHeight="1">
      <c r="B80" s="6" t="s">
        <v>111</v>
      </c>
      <c r="C80" s="13">
        <v>8500</v>
      </c>
      <c r="D80" s="13"/>
      <c r="E80" s="13"/>
      <c r="F80" s="13"/>
    </row>
    <row r="81" spans="2:6" ht="47.25">
      <c r="B81" s="6" t="s">
        <v>85</v>
      </c>
      <c r="C81" s="13">
        <v>1629754</v>
      </c>
      <c r="D81" s="13">
        <v>1015225</v>
      </c>
      <c r="E81" s="13"/>
      <c r="F81" s="13"/>
    </row>
    <row r="82" spans="2:6" ht="15.75">
      <c r="B82" s="6" t="s">
        <v>74</v>
      </c>
      <c r="C82" s="13">
        <v>315728</v>
      </c>
      <c r="D82" s="13"/>
      <c r="E82" s="13"/>
      <c r="F82" s="13"/>
    </row>
    <row r="83" spans="2:6" ht="31.5">
      <c r="B83" s="6" t="s">
        <v>137</v>
      </c>
      <c r="C83" s="13">
        <v>400000</v>
      </c>
      <c r="D83" s="13"/>
      <c r="E83" s="13"/>
      <c r="F83" s="13"/>
    </row>
    <row r="84" spans="2:6" ht="18" customHeight="1">
      <c r="B84" s="6" t="s">
        <v>76</v>
      </c>
      <c r="C84" s="13">
        <v>584679</v>
      </c>
      <c r="D84" s="13">
        <v>274111</v>
      </c>
      <c r="E84" s="13"/>
      <c r="F84" s="13"/>
    </row>
    <row r="85" spans="2:6" ht="18" customHeight="1">
      <c r="B85" s="6" t="s">
        <v>61</v>
      </c>
      <c r="C85" s="13">
        <v>5343000</v>
      </c>
      <c r="D85" s="13">
        <v>4087269</v>
      </c>
      <c r="E85" s="13"/>
      <c r="F85" s="13"/>
    </row>
    <row r="86" spans="2:6" ht="18" customHeight="1">
      <c r="B86" s="6" t="s">
        <v>60</v>
      </c>
      <c r="C86" s="13">
        <v>1442610</v>
      </c>
      <c r="D86" s="13">
        <v>1103563</v>
      </c>
      <c r="E86" s="13"/>
      <c r="F86" s="13"/>
    </row>
    <row r="87" spans="2:6" ht="18" customHeight="1">
      <c r="B87" s="6" t="s">
        <v>169</v>
      </c>
      <c r="C87" s="13">
        <v>2</v>
      </c>
      <c r="D87" s="13"/>
      <c r="E87" s="13"/>
      <c r="F87" s="13"/>
    </row>
    <row r="88" spans="2:6" ht="18" customHeight="1">
      <c r="B88" s="6" t="s">
        <v>168</v>
      </c>
      <c r="C88" s="13"/>
      <c r="D88" s="13"/>
      <c r="E88" s="13">
        <v>9</v>
      </c>
      <c r="F88" s="13"/>
    </row>
    <row r="89" spans="2:6" ht="18" customHeight="1">
      <c r="B89" s="6" t="s">
        <v>148</v>
      </c>
      <c r="C89" s="13"/>
      <c r="D89" s="13"/>
      <c r="E89" s="13">
        <v>3592</v>
      </c>
      <c r="F89" s="13"/>
    </row>
    <row r="90" spans="2:10" ht="18" customHeight="1">
      <c r="B90" s="17" t="s">
        <v>17</v>
      </c>
      <c r="C90" s="20">
        <f>SUM(C71:C88)</f>
        <v>17426195</v>
      </c>
      <c r="D90" s="20">
        <f>SUM(D74:D86)</f>
        <v>13991356</v>
      </c>
      <c r="E90" s="20">
        <f>SUM(E71:E89)</f>
        <v>17229882</v>
      </c>
      <c r="F90" s="20">
        <f>SUM(F71:F86)</f>
        <v>13991356</v>
      </c>
      <c r="I90" s="1">
        <v>13991356</v>
      </c>
      <c r="J90" s="1">
        <v>13991356</v>
      </c>
    </row>
    <row r="92" spans="1:6" ht="33" customHeight="1">
      <c r="A92" s="5" t="s">
        <v>26</v>
      </c>
      <c r="B92" s="10" t="s">
        <v>27</v>
      </c>
      <c r="C92" s="13"/>
      <c r="D92" s="13"/>
      <c r="E92" s="13"/>
      <c r="F92" s="13"/>
    </row>
    <row r="93" spans="2:8" ht="18" customHeight="1">
      <c r="B93" s="6" t="s">
        <v>20</v>
      </c>
      <c r="C93" s="13"/>
      <c r="D93" s="13"/>
      <c r="E93" s="13">
        <v>1278010</v>
      </c>
      <c r="F93" s="13">
        <v>1278010</v>
      </c>
      <c r="H93" s="39"/>
    </row>
    <row r="94" spans="2:8" ht="18" customHeight="1">
      <c r="B94" s="6" t="s">
        <v>71</v>
      </c>
      <c r="C94" s="13">
        <v>6299</v>
      </c>
      <c r="D94" s="13">
        <v>10000</v>
      </c>
      <c r="E94" s="13"/>
      <c r="F94" s="13"/>
      <c r="H94" s="39"/>
    </row>
    <row r="95" spans="2:8" ht="15.75">
      <c r="B95" s="6" t="s">
        <v>138</v>
      </c>
      <c r="C95" s="13">
        <v>10000</v>
      </c>
      <c r="D95" s="13"/>
      <c r="E95" s="13"/>
      <c r="F95" s="13"/>
      <c r="H95" s="39"/>
    </row>
    <row r="96" spans="2:8" ht="18" customHeight="1">
      <c r="B96" s="6" t="s">
        <v>76</v>
      </c>
      <c r="C96" s="13">
        <v>4401</v>
      </c>
      <c r="D96" s="13">
        <v>2700</v>
      </c>
      <c r="E96" s="13"/>
      <c r="F96" s="13"/>
      <c r="H96" s="39"/>
    </row>
    <row r="97" spans="2:6" ht="31.5">
      <c r="B97" s="6" t="s">
        <v>170</v>
      </c>
      <c r="C97" s="13">
        <v>5914809</v>
      </c>
      <c r="D97" s="13"/>
      <c r="E97" s="13"/>
      <c r="F97" s="13"/>
    </row>
    <row r="98" spans="2:6" ht="18" customHeight="1">
      <c r="B98" s="6" t="s">
        <v>76</v>
      </c>
      <c r="C98" s="12">
        <v>1326998</v>
      </c>
      <c r="D98" s="12"/>
      <c r="E98" s="13"/>
      <c r="F98" s="13"/>
    </row>
    <row r="99" spans="2:6" ht="15.75">
      <c r="B99" s="6" t="s">
        <v>171</v>
      </c>
      <c r="C99" s="12">
        <v>14926875</v>
      </c>
      <c r="D99" s="12"/>
      <c r="E99" s="13"/>
      <c r="F99" s="13"/>
    </row>
    <row r="100" spans="2:6" ht="15.75">
      <c r="B100" s="6" t="s">
        <v>76</v>
      </c>
      <c r="C100" s="12">
        <v>4030256</v>
      </c>
      <c r="D100" s="12"/>
      <c r="E100" s="13"/>
      <c r="F100" s="13"/>
    </row>
    <row r="101" spans="2:6" ht="18" customHeight="1">
      <c r="B101" s="6" t="s">
        <v>149</v>
      </c>
      <c r="C101" s="13"/>
      <c r="D101" s="13"/>
      <c r="E101" s="13"/>
      <c r="F101" s="13"/>
    </row>
    <row r="102" spans="2:6" ht="18" customHeight="1">
      <c r="B102" s="6" t="s">
        <v>180</v>
      </c>
      <c r="C102" s="13"/>
      <c r="D102" s="13">
        <v>1006308</v>
      </c>
      <c r="E102" s="13"/>
      <c r="F102" s="13"/>
    </row>
    <row r="103" spans="2:6" ht="18" customHeight="1">
      <c r="B103" s="6" t="s">
        <v>76</v>
      </c>
      <c r="C103" s="13"/>
      <c r="D103" s="13">
        <v>271702</v>
      </c>
      <c r="E103" s="13"/>
      <c r="F103" s="13"/>
    </row>
    <row r="104" spans="2:10" ht="18" customHeight="1">
      <c r="B104" s="17" t="s">
        <v>28</v>
      </c>
      <c r="C104" s="20">
        <f>SUM(C94:C103)</f>
        <v>26219638</v>
      </c>
      <c r="D104" s="20">
        <f>SUM(D93:D103)</f>
        <v>1290710</v>
      </c>
      <c r="E104" s="20">
        <f>SUM(E93:E103)</f>
        <v>1278010</v>
      </c>
      <c r="F104" s="20">
        <f>SUM(F93:F103)</f>
        <v>1278010</v>
      </c>
      <c r="I104" s="1">
        <v>1290710</v>
      </c>
      <c r="J104" s="37">
        <v>1278010</v>
      </c>
    </row>
    <row r="106" spans="1:6" ht="31.5" customHeight="1">
      <c r="A106" s="5" t="s">
        <v>63</v>
      </c>
      <c r="B106" s="10" t="s">
        <v>64</v>
      </c>
      <c r="C106" s="13"/>
      <c r="D106" s="13"/>
      <c r="E106" s="13"/>
      <c r="F106" s="13"/>
    </row>
    <row r="107" spans="1:6" ht="15.75">
      <c r="A107" s="5"/>
      <c r="B107" s="6" t="s">
        <v>139</v>
      </c>
      <c r="C107" s="13"/>
      <c r="D107" s="13"/>
      <c r="E107" s="13"/>
      <c r="F107" s="13"/>
    </row>
    <row r="108" spans="1:6" ht="15.75">
      <c r="A108" s="5"/>
      <c r="B108" s="6" t="s">
        <v>140</v>
      </c>
      <c r="C108" s="13"/>
      <c r="D108" s="13"/>
      <c r="E108" s="13"/>
      <c r="F108" s="13"/>
    </row>
    <row r="109" spans="1:6" ht="15.75">
      <c r="A109" s="5"/>
      <c r="B109" s="6" t="s">
        <v>111</v>
      </c>
      <c r="C109" s="13">
        <v>472441</v>
      </c>
      <c r="D109" s="13"/>
      <c r="E109" s="13"/>
      <c r="F109" s="13"/>
    </row>
    <row r="110" spans="1:6" ht="15.75">
      <c r="A110" s="5"/>
      <c r="B110" s="6" t="s">
        <v>125</v>
      </c>
      <c r="C110" s="13"/>
      <c r="D110" s="13"/>
      <c r="E110" s="13"/>
      <c r="F110" s="13"/>
    </row>
    <row r="111" spans="2:4" ht="18" customHeight="1">
      <c r="B111" s="29" t="s">
        <v>76</v>
      </c>
      <c r="C111" s="12">
        <v>127559</v>
      </c>
      <c r="D111" s="12"/>
    </row>
    <row r="112" spans="2:4" ht="18" customHeight="1">
      <c r="B112" s="29" t="s">
        <v>83</v>
      </c>
      <c r="C112" s="12">
        <v>23806975</v>
      </c>
      <c r="D112" s="12"/>
    </row>
    <row r="113" spans="2:4" ht="18" customHeight="1">
      <c r="B113" s="6" t="s">
        <v>14</v>
      </c>
      <c r="C113" s="12">
        <v>13447876</v>
      </c>
      <c r="D113" s="12"/>
    </row>
    <row r="114" spans="2:6" ht="18" customHeight="1">
      <c r="B114" s="6" t="s">
        <v>126</v>
      </c>
      <c r="C114" s="12"/>
      <c r="D114" s="12"/>
      <c r="E114" s="3">
        <v>21278960</v>
      </c>
      <c r="F114" s="3">
        <v>2193000</v>
      </c>
    </row>
    <row r="115" spans="2:4" ht="18" customHeight="1">
      <c r="B115" s="6" t="s">
        <v>84</v>
      </c>
      <c r="C115" s="12"/>
      <c r="D115" s="12"/>
    </row>
    <row r="116" spans="2:10" ht="18" customHeight="1">
      <c r="B116" s="17" t="s">
        <v>28</v>
      </c>
      <c r="C116" s="18">
        <f>SUM(C109:C113)</f>
        <v>37854851</v>
      </c>
      <c r="D116" s="18">
        <f>SUM(D109:D115)</f>
        <v>0</v>
      </c>
      <c r="E116" s="18">
        <f>SUM(E109:E115)</f>
        <v>21278960</v>
      </c>
      <c r="F116" s="18">
        <f>SUM(F109:F115)</f>
        <v>2193000</v>
      </c>
      <c r="J116" s="1">
        <v>2193000</v>
      </c>
    </row>
    <row r="117" spans="3:8" ht="18" customHeight="1">
      <c r="C117" s="13"/>
      <c r="D117" s="13"/>
      <c r="E117" s="13"/>
      <c r="F117" s="13"/>
      <c r="H117" s="39"/>
    </row>
    <row r="118" spans="1:6" ht="30" customHeight="1">
      <c r="A118" s="5" t="s">
        <v>29</v>
      </c>
      <c r="B118" s="10" t="s">
        <v>30</v>
      </c>
      <c r="C118" s="13"/>
      <c r="D118" s="13"/>
      <c r="E118" s="13"/>
      <c r="F118" s="13"/>
    </row>
    <row r="119" spans="1:6" ht="15.75">
      <c r="A119" s="5"/>
      <c r="B119" s="6" t="s">
        <v>72</v>
      </c>
      <c r="C119" s="13"/>
      <c r="D119" s="13"/>
      <c r="E119" s="13"/>
      <c r="F119" s="13"/>
    </row>
    <row r="120" spans="1:6" ht="15.75">
      <c r="A120" s="5"/>
      <c r="B120" s="6" t="s">
        <v>76</v>
      </c>
      <c r="C120" s="13"/>
      <c r="D120" s="13"/>
      <c r="E120" s="13"/>
      <c r="F120" s="13"/>
    </row>
    <row r="121" spans="1:6" ht="15.75">
      <c r="A121" s="5"/>
      <c r="B121" s="6" t="s">
        <v>113</v>
      </c>
      <c r="C121" s="13">
        <v>5050</v>
      </c>
      <c r="D121" s="13"/>
      <c r="E121" s="13"/>
      <c r="F121" s="13"/>
    </row>
    <row r="122" spans="1:6" ht="15.75">
      <c r="A122" s="5"/>
      <c r="B122" s="6" t="s">
        <v>76</v>
      </c>
      <c r="C122" s="13"/>
      <c r="D122" s="13"/>
      <c r="E122" s="13"/>
      <c r="F122" s="13"/>
    </row>
    <row r="123" spans="1:6" ht="15.75">
      <c r="A123" s="5"/>
      <c r="B123" s="6" t="s">
        <v>84</v>
      </c>
      <c r="C123" s="13"/>
      <c r="D123" s="13"/>
      <c r="E123" s="13"/>
      <c r="F123" s="15"/>
    </row>
    <row r="124" spans="2:6" ht="18" customHeight="1">
      <c r="B124" s="6" t="s">
        <v>54</v>
      </c>
      <c r="C124" s="13">
        <v>36992</v>
      </c>
      <c r="D124" s="13">
        <v>40000</v>
      </c>
      <c r="E124" s="13"/>
      <c r="F124" s="13"/>
    </row>
    <row r="125" spans="2:6" ht="18" customHeight="1">
      <c r="B125" s="6" t="s">
        <v>14</v>
      </c>
      <c r="C125" s="13">
        <v>9990</v>
      </c>
      <c r="D125" s="13">
        <v>10800</v>
      </c>
      <c r="E125" s="13"/>
      <c r="F125" s="13"/>
    </row>
    <row r="126" spans="2:10" ht="18" customHeight="1">
      <c r="B126" s="17" t="s">
        <v>28</v>
      </c>
      <c r="C126" s="20">
        <f>SUM(C119:C125)</f>
        <v>52032</v>
      </c>
      <c r="D126" s="20">
        <f>SUM(D119:D125)</f>
        <v>50800</v>
      </c>
      <c r="E126" s="20">
        <f>SUM(E119:E125)</f>
        <v>0</v>
      </c>
      <c r="F126" s="20">
        <f>SUM(F119:F125)</f>
        <v>0</v>
      </c>
      <c r="I126" s="37">
        <v>50800</v>
      </c>
      <c r="J126" s="37"/>
    </row>
    <row r="129" spans="1:6" ht="18" customHeight="1">
      <c r="A129" s="5" t="s">
        <v>31</v>
      </c>
      <c r="B129" s="10" t="s">
        <v>32</v>
      </c>
      <c r="C129" s="13"/>
      <c r="D129" s="13"/>
      <c r="E129" s="13"/>
      <c r="F129" s="13"/>
    </row>
    <row r="130" spans="2:8" ht="18" customHeight="1">
      <c r="B130" s="6" t="s">
        <v>20</v>
      </c>
      <c r="C130" s="13"/>
      <c r="D130" s="13"/>
      <c r="E130" s="13">
        <v>2624000</v>
      </c>
      <c r="F130" s="13">
        <v>2624000</v>
      </c>
      <c r="H130" s="39"/>
    </row>
    <row r="131" spans="2:6" ht="18" customHeight="1">
      <c r="B131" s="6" t="s">
        <v>11</v>
      </c>
      <c r="C131" s="13">
        <v>871198</v>
      </c>
      <c r="D131" s="13">
        <v>1400955</v>
      </c>
      <c r="E131" s="13"/>
      <c r="F131" s="13"/>
    </row>
    <row r="132" spans="2:6" ht="18" customHeight="1">
      <c r="B132" s="6" t="s">
        <v>94</v>
      </c>
      <c r="C132" s="13">
        <v>322560</v>
      </c>
      <c r="D132" s="13">
        <v>338600</v>
      </c>
      <c r="E132" s="13"/>
      <c r="F132" s="13"/>
    </row>
    <row r="133" spans="2:6" ht="18" customHeight="1">
      <c r="B133" s="6" t="s">
        <v>71</v>
      </c>
      <c r="C133" s="13"/>
      <c r="D133" s="13">
        <v>35585</v>
      </c>
      <c r="E133" s="13"/>
      <c r="F133" s="13"/>
    </row>
    <row r="134" spans="2:6" ht="18" customHeight="1">
      <c r="B134" s="6" t="s">
        <v>14</v>
      </c>
      <c r="C134" s="13">
        <v>303637</v>
      </c>
      <c r="D134" s="13">
        <v>467860</v>
      </c>
      <c r="E134" s="13"/>
      <c r="F134" s="13"/>
    </row>
    <row r="135" spans="2:6" ht="31.5">
      <c r="B135" s="6" t="s">
        <v>112</v>
      </c>
      <c r="C135" s="13"/>
      <c r="D135" s="13">
        <v>300000</v>
      </c>
      <c r="E135" s="13"/>
      <c r="F135" s="13"/>
    </row>
    <row r="136" spans="2:6" ht="18" customHeight="1">
      <c r="B136" s="6" t="s">
        <v>76</v>
      </c>
      <c r="C136" s="13"/>
      <c r="D136" s="13">
        <v>81000</v>
      </c>
      <c r="E136" s="13"/>
      <c r="F136" s="13"/>
    </row>
    <row r="137" spans="2:10" ht="18" customHeight="1">
      <c r="B137" s="17" t="s">
        <v>28</v>
      </c>
      <c r="C137" s="20">
        <f>SUM(C130:C134)</f>
        <v>1497395</v>
      </c>
      <c r="D137" s="20">
        <f>SUM(D131:D136)</f>
        <v>2624000</v>
      </c>
      <c r="E137" s="20">
        <f>SUM(E130:E134)</f>
        <v>2624000</v>
      </c>
      <c r="F137" s="20">
        <f>SUM(F130:F134)</f>
        <v>2624000</v>
      </c>
      <c r="I137" s="1">
        <v>2624000</v>
      </c>
      <c r="J137" s="1">
        <v>2624000</v>
      </c>
    </row>
    <row r="139" spans="1:6" ht="18" customHeight="1">
      <c r="A139" s="5" t="s">
        <v>33</v>
      </c>
      <c r="B139" s="10" t="s">
        <v>34</v>
      </c>
      <c r="C139" s="13"/>
      <c r="D139" s="13"/>
      <c r="E139" s="13"/>
      <c r="F139" s="13"/>
    </row>
    <row r="140" spans="2:8" ht="18" customHeight="1">
      <c r="B140" s="6" t="s">
        <v>20</v>
      </c>
      <c r="C140" s="13"/>
      <c r="D140" s="13"/>
      <c r="E140" s="13">
        <v>1697030</v>
      </c>
      <c r="F140" s="13">
        <v>1917720</v>
      </c>
      <c r="H140" s="39"/>
    </row>
    <row r="141" spans="2:6" ht="18" customHeight="1">
      <c r="B141" s="6" t="s">
        <v>102</v>
      </c>
      <c r="C141" s="13">
        <v>359817</v>
      </c>
      <c r="D141" s="13">
        <v>360000</v>
      </c>
      <c r="E141" s="13"/>
      <c r="F141" s="13"/>
    </row>
    <row r="142" spans="2:6" ht="18" customHeight="1">
      <c r="B142" s="6" t="s">
        <v>24</v>
      </c>
      <c r="C142" s="13"/>
      <c r="D142" s="13"/>
      <c r="E142" s="13"/>
      <c r="F142" s="13"/>
    </row>
    <row r="143" spans="2:6" ht="21.75" customHeight="1">
      <c r="B143" s="6" t="s">
        <v>87</v>
      </c>
      <c r="C143" s="13">
        <v>8500</v>
      </c>
      <c r="D143" s="13">
        <v>10000</v>
      </c>
      <c r="E143" s="13"/>
      <c r="F143" s="13"/>
    </row>
    <row r="144" spans="2:6" ht="18" customHeight="1">
      <c r="B144" s="6" t="s">
        <v>103</v>
      </c>
      <c r="C144" s="13">
        <v>1153542</v>
      </c>
      <c r="D144" s="13">
        <v>1100000</v>
      </c>
      <c r="E144" s="13"/>
      <c r="F144" s="13"/>
    </row>
    <row r="145" spans="2:6" ht="18" customHeight="1">
      <c r="B145" s="6" t="s">
        <v>125</v>
      </c>
      <c r="C145" s="13">
        <v>39140</v>
      </c>
      <c r="D145" s="13">
        <v>50000</v>
      </c>
      <c r="E145" s="13"/>
      <c r="F145" s="13"/>
    </row>
    <row r="146" spans="2:6" ht="18" customHeight="1">
      <c r="B146" s="6" t="s">
        <v>76</v>
      </c>
      <c r="C146" s="13">
        <v>421469</v>
      </c>
      <c r="D146" s="13">
        <v>410400</v>
      </c>
      <c r="E146" s="13"/>
      <c r="F146" s="13"/>
    </row>
    <row r="147" spans="2:6" ht="18" customHeight="1">
      <c r="B147" s="6" t="s">
        <v>104</v>
      </c>
      <c r="C147" s="13"/>
      <c r="D147" s="13"/>
      <c r="E147" s="13"/>
      <c r="F147" s="13"/>
    </row>
    <row r="148" spans="2:6" ht="18" customHeight="1">
      <c r="B148" s="6" t="s">
        <v>76</v>
      </c>
      <c r="C148" s="13"/>
      <c r="D148" s="13"/>
      <c r="E148" s="13"/>
      <c r="F148" s="13"/>
    </row>
    <row r="149" spans="2:6" ht="18" customHeight="1">
      <c r="B149" s="6" t="s">
        <v>124</v>
      </c>
      <c r="C149" s="13">
        <v>37370</v>
      </c>
      <c r="D149" s="13">
        <v>40000</v>
      </c>
      <c r="E149" s="13"/>
      <c r="F149" s="13"/>
    </row>
    <row r="150" spans="2:10" ht="18" customHeight="1">
      <c r="B150" s="17" t="s">
        <v>28</v>
      </c>
      <c r="C150" s="20">
        <f>SUM(C141:C149)</f>
        <v>2019838</v>
      </c>
      <c r="D150" s="20">
        <f>SUM(D141:D149)</f>
        <v>1970400</v>
      </c>
      <c r="E150" s="20">
        <f>SUM(E140:E144)</f>
        <v>1697030</v>
      </c>
      <c r="F150" s="20">
        <f>SUM(F140:F144)</f>
        <v>1917720</v>
      </c>
      <c r="I150" s="37">
        <v>1970400</v>
      </c>
      <c r="J150" s="37">
        <v>1917720</v>
      </c>
    </row>
    <row r="152" spans="1:6" ht="18" customHeight="1">
      <c r="A152" s="5" t="s">
        <v>35</v>
      </c>
      <c r="B152" s="10" t="s">
        <v>36</v>
      </c>
      <c r="C152" s="13"/>
      <c r="D152" s="13"/>
      <c r="E152" s="13"/>
      <c r="F152" s="13"/>
    </row>
    <row r="153" spans="1:6" ht="18" customHeight="1">
      <c r="A153" s="5"/>
      <c r="B153" s="6" t="s">
        <v>121</v>
      </c>
      <c r="C153" s="13"/>
      <c r="D153" s="13"/>
      <c r="E153" s="13">
        <v>2974334</v>
      </c>
      <c r="F153" s="13">
        <v>5266494</v>
      </c>
    </row>
    <row r="154" spans="1:6" ht="18" customHeight="1">
      <c r="A154" s="5"/>
      <c r="B154" s="6" t="s">
        <v>110</v>
      </c>
      <c r="C154" s="13"/>
      <c r="D154" s="13"/>
      <c r="E154" s="13"/>
      <c r="F154" s="13"/>
    </row>
    <row r="155" spans="2:6" ht="18" customHeight="1">
      <c r="B155" s="6" t="s">
        <v>172</v>
      </c>
      <c r="C155" s="3">
        <v>60424</v>
      </c>
      <c r="E155" s="13"/>
      <c r="F155" s="13"/>
    </row>
    <row r="156" spans="2:6" ht="18" customHeight="1">
      <c r="B156" s="6" t="s">
        <v>65</v>
      </c>
      <c r="C156" s="13">
        <v>2737500</v>
      </c>
      <c r="D156" s="67">
        <v>4035000</v>
      </c>
      <c r="E156" s="13"/>
      <c r="F156" s="13"/>
    </row>
    <row r="157" spans="2:6" ht="18" customHeight="1">
      <c r="B157" s="6" t="s">
        <v>25</v>
      </c>
      <c r="C157" s="13">
        <v>530013</v>
      </c>
      <c r="D157" s="67">
        <v>706125</v>
      </c>
      <c r="E157" s="13"/>
      <c r="F157" s="13"/>
    </row>
    <row r="158" spans="2:6" ht="31.5">
      <c r="B158" s="10" t="s">
        <v>67</v>
      </c>
      <c r="C158" s="15">
        <f>SUM(C155:C157)</f>
        <v>3327937</v>
      </c>
      <c r="D158" s="15">
        <f>SUM(D155:D157)</f>
        <v>4741125</v>
      </c>
      <c r="E158" s="15">
        <f>SUM(E152:E157)</f>
        <v>2974334</v>
      </c>
      <c r="F158" s="15">
        <f>SUM(F152:F157)</f>
        <v>5266494</v>
      </c>
    </row>
    <row r="159" spans="3:6" ht="18" customHeight="1">
      <c r="C159" s="13"/>
      <c r="D159" s="13"/>
      <c r="E159" s="13"/>
      <c r="F159" s="13"/>
    </row>
    <row r="160" spans="2:6" ht="15.75">
      <c r="B160" s="6" t="s">
        <v>141</v>
      </c>
      <c r="C160" s="13">
        <v>651933</v>
      </c>
      <c r="D160" s="13">
        <v>650000</v>
      </c>
      <c r="E160" s="13"/>
      <c r="F160" s="13"/>
    </row>
    <row r="161" spans="2:4" ht="18" customHeight="1">
      <c r="B161" s="6" t="s">
        <v>11</v>
      </c>
      <c r="C161" s="13">
        <v>524617</v>
      </c>
      <c r="D161" s="13">
        <v>525000</v>
      </c>
    </row>
    <row r="162" spans="2:4" ht="18" customHeight="1">
      <c r="B162" s="7" t="s">
        <v>12</v>
      </c>
      <c r="C162" s="13">
        <v>387236</v>
      </c>
      <c r="D162" s="13">
        <v>388000</v>
      </c>
    </row>
    <row r="163" spans="2:4" ht="18" customHeight="1">
      <c r="B163" s="6" t="s">
        <v>13</v>
      </c>
      <c r="C163" s="13">
        <v>79773</v>
      </c>
      <c r="D163" s="13">
        <v>80000</v>
      </c>
    </row>
    <row r="164" spans="2:4" ht="19.5" customHeight="1">
      <c r="B164" s="6" t="s">
        <v>66</v>
      </c>
      <c r="C164" s="13">
        <v>231700</v>
      </c>
      <c r="D164" s="13">
        <v>200000</v>
      </c>
    </row>
    <row r="165" spans="2:4" ht="18" customHeight="1">
      <c r="B165" s="6" t="s">
        <v>125</v>
      </c>
      <c r="C165" s="13">
        <v>469111</v>
      </c>
      <c r="D165" s="13">
        <v>450000</v>
      </c>
    </row>
    <row r="166" spans="2:4" ht="18" customHeight="1">
      <c r="B166" s="6" t="s">
        <v>173</v>
      </c>
      <c r="C166" s="13">
        <v>374590</v>
      </c>
      <c r="D166" s="13">
        <v>375000</v>
      </c>
    </row>
    <row r="167" spans="2:4" ht="18" customHeight="1">
      <c r="B167" s="6" t="s">
        <v>14</v>
      </c>
      <c r="C167" s="13">
        <v>595261</v>
      </c>
      <c r="D167" s="13">
        <v>619000</v>
      </c>
    </row>
    <row r="168" spans="2:4" ht="18" customHeight="1">
      <c r="B168" s="6" t="s">
        <v>169</v>
      </c>
      <c r="C168" s="13">
        <v>27336</v>
      </c>
      <c r="D168" s="13">
        <v>30000</v>
      </c>
    </row>
    <row r="169" spans="2:6" ht="18" customHeight="1">
      <c r="B169" s="10" t="s">
        <v>15</v>
      </c>
      <c r="C169" s="15">
        <f>SUM(C159:C167)</f>
        <v>3314221</v>
      </c>
      <c r="D169" s="15">
        <f>SUM(D159:D168)</f>
        <v>3317000</v>
      </c>
      <c r="E169" s="15">
        <f>SUM(E159:E167)</f>
        <v>0</v>
      </c>
      <c r="F169" s="15">
        <f>SUM(F159:F167)</f>
        <v>0</v>
      </c>
    </row>
    <row r="170" spans="2:6" ht="15.75">
      <c r="B170" s="6" t="s">
        <v>105</v>
      </c>
      <c r="C170" s="13"/>
      <c r="D170" s="15"/>
      <c r="E170" s="15"/>
      <c r="F170" s="15"/>
    </row>
    <row r="171" spans="2:6" ht="18" customHeight="1">
      <c r="B171" s="6" t="s">
        <v>76</v>
      </c>
      <c r="C171" s="13"/>
      <c r="D171" s="15"/>
      <c r="E171" s="15"/>
      <c r="F171" s="15"/>
    </row>
    <row r="172" spans="2:6" ht="18" customHeight="1">
      <c r="B172" s="6" t="s">
        <v>174</v>
      </c>
      <c r="C172" s="13"/>
      <c r="D172" s="15"/>
      <c r="E172" s="15">
        <v>5733</v>
      </c>
      <c r="F172" s="15"/>
    </row>
    <row r="173" spans="2:10" ht="18" customHeight="1">
      <c r="B173" s="17" t="s">
        <v>28</v>
      </c>
      <c r="C173" s="20">
        <f>C158+C169</f>
        <v>6642158</v>
      </c>
      <c r="D173" s="20">
        <f>D158+D169</f>
        <v>8058125</v>
      </c>
      <c r="E173" s="20">
        <f>E158+E169+E172</f>
        <v>2980067</v>
      </c>
      <c r="F173" s="20">
        <f>F158+F169</f>
        <v>5266494</v>
      </c>
      <c r="I173" s="37">
        <v>8058125</v>
      </c>
      <c r="J173" s="37">
        <v>5266494</v>
      </c>
    </row>
    <row r="174" spans="2:10" ht="18" customHeight="1">
      <c r="B174" s="43"/>
      <c r="C174" s="44"/>
      <c r="D174" s="44"/>
      <c r="E174" s="44"/>
      <c r="F174" s="44"/>
      <c r="I174" s="37"/>
      <c r="J174" s="37"/>
    </row>
    <row r="175" spans="1:6" ht="18" customHeight="1">
      <c r="A175" s="5" t="s">
        <v>37</v>
      </c>
      <c r="B175" s="10" t="s">
        <v>38</v>
      </c>
      <c r="C175" s="13"/>
      <c r="D175" s="13"/>
      <c r="E175" s="13"/>
      <c r="F175" s="13"/>
    </row>
    <row r="176" spans="2:6" ht="15.75">
      <c r="B176" s="7" t="s">
        <v>142</v>
      </c>
      <c r="C176" s="13">
        <v>1081367</v>
      </c>
      <c r="D176" s="13">
        <v>1390255</v>
      </c>
      <c r="E176" s="13"/>
      <c r="F176" s="13"/>
    </row>
    <row r="177" spans="2:10" ht="18" customHeight="1">
      <c r="B177" s="17" t="s">
        <v>28</v>
      </c>
      <c r="C177" s="20">
        <f>SUM(C176)</f>
        <v>1081367</v>
      </c>
      <c r="D177" s="20">
        <f>SUM(D176)</f>
        <v>1390255</v>
      </c>
      <c r="I177" s="1">
        <v>1390255</v>
      </c>
      <c r="J177" s="37"/>
    </row>
    <row r="179" spans="1:6" ht="18" customHeight="1">
      <c r="A179" s="5" t="s">
        <v>39</v>
      </c>
      <c r="B179" s="10" t="s">
        <v>40</v>
      </c>
      <c r="C179" s="13"/>
      <c r="D179" s="13"/>
      <c r="E179" s="13"/>
      <c r="F179" s="13"/>
    </row>
    <row r="180" spans="2:6" ht="30" customHeight="1">
      <c r="B180" s="6" t="s">
        <v>106</v>
      </c>
      <c r="C180" s="13">
        <v>50800</v>
      </c>
      <c r="D180" s="13">
        <v>50800</v>
      </c>
      <c r="E180" s="13"/>
      <c r="F180" s="13"/>
    </row>
    <row r="181" spans="2:10" ht="18" customHeight="1">
      <c r="B181" s="17" t="s">
        <v>28</v>
      </c>
      <c r="C181" s="20">
        <f>SUM(C180)</f>
        <v>50800</v>
      </c>
      <c r="D181" s="20">
        <f>SUM(D180)</f>
        <v>50800</v>
      </c>
      <c r="E181" s="13"/>
      <c r="F181" s="13"/>
      <c r="I181" s="1">
        <v>50800</v>
      </c>
      <c r="J181" s="37"/>
    </row>
    <row r="183" spans="1:6" ht="18" customHeight="1">
      <c r="A183" s="5" t="s">
        <v>41</v>
      </c>
      <c r="B183" s="10" t="s">
        <v>42</v>
      </c>
      <c r="C183" s="13"/>
      <c r="D183" s="13"/>
      <c r="E183" s="13"/>
      <c r="F183" s="13"/>
    </row>
    <row r="184" spans="1:8" ht="18" customHeight="1">
      <c r="A184" s="5" t="s">
        <v>93</v>
      </c>
      <c r="B184" s="6" t="s">
        <v>20</v>
      </c>
      <c r="E184" s="13">
        <v>1800000</v>
      </c>
      <c r="F184" s="13">
        <v>1800000</v>
      </c>
      <c r="H184" s="39"/>
    </row>
    <row r="185" spans="2:6" ht="18" customHeight="1">
      <c r="B185" s="6" t="s">
        <v>55</v>
      </c>
      <c r="C185" s="13">
        <v>45791</v>
      </c>
      <c r="D185" s="67"/>
      <c r="E185" s="13"/>
      <c r="F185" s="13"/>
    </row>
    <row r="186" spans="2:6" ht="18" customHeight="1">
      <c r="B186" s="6" t="s">
        <v>73</v>
      </c>
      <c r="C186" s="13">
        <v>21165</v>
      </c>
      <c r="D186" s="67"/>
      <c r="E186" s="13"/>
      <c r="F186" s="13"/>
    </row>
    <row r="187" spans="2:6" ht="18" customHeight="1">
      <c r="B187" s="6" t="s">
        <v>71</v>
      </c>
      <c r="C187" s="13">
        <v>109249</v>
      </c>
      <c r="D187" s="67">
        <v>155000</v>
      </c>
      <c r="E187" s="13"/>
      <c r="F187" s="13"/>
    </row>
    <row r="188" spans="2:6" ht="18" customHeight="1">
      <c r="B188" s="6" t="s">
        <v>122</v>
      </c>
      <c r="C188" s="13">
        <v>142295</v>
      </c>
      <c r="D188" s="67">
        <v>140000</v>
      </c>
      <c r="E188" s="13"/>
      <c r="F188" s="13"/>
    </row>
    <row r="189" spans="2:6" ht="18" customHeight="1">
      <c r="B189" s="6" t="s">
        <v>74</v>
      </c>
      <c r="C189" s="13">
        <v>8120</v>
      </c>
      <c r="D189" s="67">
        <v>10000</v>
      </c>
      <c r="E189" s="13"/>
      <c r="F189" s="13"/>
    </row>
    <row r="190" spans="2:6" ht="28.5" customHeight="1">
      <c r="B190" s="6" t="s">
        <v>91</v>
      </c>
      <c r="C190" s="13">
        <v>850000</v>
      </c>
      <c r="D190" s="67"/>
      <c r="E190" s="13"/>
      <c r="F190" s="13"/>
    </row>
    <row r="191" spans="2:6" ht="32.25" customHeight="1">
      <c r="B191" s="6" t="s">
        <v>88</v>
      </c>
      <c r="C191" s="13">
        <v>661988</v>
      </c>
      <c r="D191" s="67">
        <v>757990</v>
      </c>
      <c r="E191" s="13"/>
      <c r="F191" s="13"/>
    </row>
    <row r="192" spans="2:6" ht="15.75">
      <c r="B192" s="6" t="s">
        <v>76</v>
      </c>
      <c r="C192" s="13">
        <v>67152</v>
      </c>
      <c r="D192" s="67">
        <v>287010</v>
      </c>
      <c r="E192" s="13"/>
      <c r="F192" s="13"/>
    </row>
    <row r="193" spans="2:6" ht="15.75">
      <c r="B193" s="6" t="s">
        <v>169</v>
      </c>
      <c r="C193" s="13">
        <v>2</v>
      </c>
      <c r="D193" s="67"/>
      <c r="E193" s="13"/>
      <c r="F193" s="13"/>
    </row>
    <row r="194" spans="2:6" ht="15.75">
      <c r="B194" s="6" t="s">
        <v>175</v>
      </c>
      <c r="C194" s="13">
        <v>143228</v>
      </c>
      <c r="D194" s="67"/>
      <c r="E194" s="13"/>
      <c r="F194" s="13"/>
    </row>
    <row r="195" spans="2:6" ht="18" customHeight="1">
      <c r="B195" s="6" t="s">
        <v>107</v>
      </c>
      <c r="C195" s="13">
        <v>102039</v>
      </c>
      <c r="D195" s="67">
        <v>354331</v>
      </c>
      <c r="E195" s="13"/>
      <c r="F195" s="13"/>
    </row>
    <row r="196" spans="2:6" ht="18" customHeight="1">
      <c r="B196" s="6" t="s">
        <v>76</v>
      </c>
      <c r="C196" s="13">
        <v>66223</v>
      </c>
      <c r="D196" s="67">
        <v>95669</v>
      </c>
      <c r="E196" s="13"/>
      <c r="F196" s="13"/>
    </row>
    <row r="197" spans="2:6" ht="18" customHeight="1">
      <c r="B197" s="6" t="s">
        <v>176</v>
      </c>
      <c r="C197" s="13">
        <v>817000</v>
      </c>
      <c r="D197" s="67"/>
      <c r="E197" s="13"/>
      <c r="F197" s="13"/>
    </row>
    <row r="198" spans="2:6" ht="18" customHeight="1">
      <c r="B198" s="6" t="s">
        <v>76</v>
      </c>
      <c r="C198" s="13">
        <v>220590</v>
      </c>
      <c r="D198" s="67"/>
      <c r="E198" s="13"/>
      <c r="F198" s="13"/>
    </row>
    <row r="199" spans="2:10" ht="18" customHeight="1">
      <c r="B199" s="17" t="s">
        <v>28</v>
      </c>
      <c r="C199" s="20">
        <f>SUM(C184:C198)</f>
        <v>3254842</v>
      </c>
      <c r="D199" s="20">
        <f>SUM(D185:D196)</f>
        <v>1800000</v>
      </c>
      <c r="E199" s="20">
        <f>SUM(E184:E195)</f>
        <v>1800000</v>
      </c>
      <c r="F199" s="20">
        <f>SUM(F184:F195)</f>
        <v>1800000</v>
      </c>
      <c r="I199" s="1">
        <v>1800000</v>
      </c>
      <c r="J199" s="37">
        <v>1800000</v>
      </c>
    </row>
    <row r="200" spans="2:10" ht="18" customHeight="1">
      <c r="B200" s="43"/>
      <c r="C200" s="44"/>
      <c r="D200" s="44"/>
      <c r="E200" s="44"/>
      <c r="F200" s="44"/>
      <c r="J200" s="37"/>
    </row>
    <row r="201" spans="1:2" ht="31.5">
      <c r="A201" s="5" t="s">
        <v>43</v>
      </c>
      <c r="B201" s="10" t="s">
        <v>44</v>
      </c>
    </row>
    <row r="202" spans="2:6" ht="15.75">
      <c r="B202" s="6" t="s">
        <v>69</v>
      </c>
      <c r="C202" s="13"/>
      <c r="D202" s="13"/>
      <c r="E202" s="13"/>
      <c r="F202" s="13"/>
    </row>
    <row r="203" spans="2:6" ht="31.5">
      <c r="B203" s="6" t="s">
        <v>115</v>
      </c>
      <c r="C203" s="13"/>
      <c r="D203" s="13"/>
      <c r="E203" s="13"/>
      <c r="F203" s="13"/>
    </row>
    <row r="204" spans="2:6" ht="15.75">
      <c r="B204" s="6" t="s">
        <v>84</v>
      </c>
      <c r="C204" s="13"/>
      <c r="D204" s="13"/>
      <c r="E204" s="13"/>
      <c r="F204" s="13"/>
    </row>
    <row r="205" spans="2:6" ht="18" customHeight="1">
      <c r="B205" s="17" t="s">
        <v>28</v>
      </c>
      <c r="C205" s="20">
        <f>SUM(C202:C202)</f>
        <v>0</v>
      </c>
      <c r="D205" s="20">
        <f>SUM(D202:D204)</f>
        <v>0</v>
      </c>
      <c r="E205" s="20">
        <f>SUM(E202:E204)</f>
        <v>0</v>
      </c>
      <c r="F205" s="20">
        <f>SUM(F202:F204)</f>
        <v>0</v>
      </c>
    </row>
    <row r="206" ht="18" customHeight="1">
      <c r="J206" s="37"/>
    </row>
    <row r="207" spans="1:4" ht="32.25" customHeight="1">
      <c r="A207" s="5">
        <v>104037</v>
      </c>
      <c r="B207" s="10" t="s">
        <v>92</v>
      </c>
      <c r="C207" s="1"/>
      <c r="D207" s="1"/>
    </row>
    <row r="208" spans="1:6" ht="15.75">
      <c r="A208" s="5"/>
      <c r="B208" s="6" t="s">
        <v>121</v>
      </c>
      <c r="C208" s="1"/>
      <c r="D208" s="1"/>
      <c r="E208" s="3">
        <v>70680</v>
      </c>
      <c r="F208" s="3">
        <v>72960</v>
      </c>
    </row>
    <row r="209" spans="1:4" ht="18" customHeight="1">
      <c r="A209" s="5"/>
      <c r="B209" s="6" t="s">
        <v>75</v>
      </c>
      <c r="C209" s="1">
        <v>53858</v>
      </c>
      <c r="D209" s="1">
        <v>57450</v>
      </c>
    </row>
    <row r="210" spans="1:4" ht="18" customHeight="1">
      <c r="A210" s="5"/>
      <c r="B210" s="6" t="s">
        <v>76</v>
      </c>
      <c r="C210" s="1">
        <v>14542</v>
      </c>
      <c r="D210" s="1">
        <v>15510</v>
      </c>
    </row>
    <row r="211" spans="1:10" ht="18" customHeight="1">
      <c r="A211" s="5"/>
      <c r="B211" s="31" t="s">
        <v>58</v>
      </c>
      <c r="C211" s="20">
        <f>SUM(C209:C210)</f>
        <v>68400</v>
      </c>
      <c r="D211" s="20">
        <f>SUM(D209:D210)</f>
        <v>72960</v>
      </c>
      <c r="E211" s="20">
        <f>SUM(E207:E210)</f>
        <v>70680</v>
      </c>
      <c r="F211" s="20">
        <f>SUM(F207:F210)</f>
        <v>72960</v>
      </c>
      <c r="I211" s="1">
        <v>72960</v>
      </c>
      <c r="J211" s="1">
        <v>72960</v>
      </c>
    </row>
    <row r="212" spans="1:6" ht="18" customHeight="1">
      <c r="A212" s="5"/>
      <c r="B212" s="45"/>
      <c r="C212" s="44"/>
      <c r="D212" s="44"/>
      <c r="E212" s="44"/>
      <c r="F212" s="44"/>
    </row>
    <row r="213" spans="1:6" ht="18" customHeight="1">
      <c r="A213" s="5">
        <v>104051</v>
      </c>
      <c r="B213" s="17" t="s">
        <v>108</v>
      </c>
      <c r="C213" s="20"/>
      <c r="D213" s="20"/>
      <c r="E213" s="20"/>
      <c r="F213" s="44"/>
    </row>
    <row r="214" spans="1:6" ht="18" customHeight="1">
      <c r="A214" s="5"/>
      <c r="B214" s="45"/>
      <c r="C214" s="44"/>
      <c r="D214" s="44"/>
      <c r="E214" s="44"/>
      <c r="F214" s="44"/>
    </row>
    <row r="215" spans="1:6" ht="18" customHeight="1">
      <c r="A215" s="5"/>
      <c r="B215" s="55"/>
      <c r="C215" s="56"/>
      <c r="D215" s="56"/>
      <c r="E215" s="56"/>
      <c r="F215" s="56"/>
    </row>
    <row r="216" spans="1:6" ht="18" customHeight="1">
      <c r="A216" s="5">
        <v>107051</v>
      </c>
      <c r="B216" s="52" t="s">
        <v>46</v>
      </c>
      <c r="C216" s="53"/>
      <c r="D216" s="53"/>
      <c r="E216" s="53"/>
      <c r="F216" s="54"/>
    </row>
    <row r="217" spans="1:6" ht="15.75">
      <c r="A217" s="5"/>
      <c r="B217" s="45"/>
      <c r="C217" s="46"/>
      <c r="D217" s="46"/>
      <c r="E217" s="46"/>
      <c r="F217" s="13"/>
    </row>
    <row r="218" spans="1:6" ht="15.75">
      <c r="A218" s="5"/>
      <c r="B218" s="45" t="s">
        <v>121</v>
      </c>
      <c r="C218" s="46"/>
      <c r="D218" s="46"/>
      <c r="E218" s="46">
        <v>664320</v>
      </c>
      <c r="F218" s="13">
        <v>784320</v>
      </c>
    </row>
    <row r="219" spans="1:6" ht="18" customHeight="1">
      <c r="A219" s="5"/>
      <c r="B219" s="45" t="s">
        <v>89</v>
      </c>
      <c r="C219" s="46"/>
      <c r="D219" s="46"/>
      <c r="E219" s="46">
        <v>1462450</v>
      </c>
      <c r="F219" s="13">
        <v>2021760</v>
      </c>
    </row>
    <row r="220" spans="1:6" ht="18" customHeight="1">
      <c r="A220" s="5"/>
      <c r="B220" s="45" t="s">
        <v>82</v>
      </c>
      <c r="C220" s="46"/>
      <c r="D220" s="49"/>
      <c r="E220" s="46"/>
      <c r="F220" s="13"/>
    </row>
    <row r="221" spans="1:6" ht="18" customHeight="1">
      <c r="A221" s="5"/>
      <c r="B221" s="45" t="s">
        <v>75</v>
      </c>
      <c r="C221" s="46">
        <v>1443393</v>
      </c>
      <c r="D221" s="46">
        <v>2262047</v>
      </c>
      <c r="E221" s="46"/>
      <c r="F221" s="13"/>
    </row>
    <row r="222" spans="1:6" ht="18" customHeight="1">
      <c r="A222" s="5"/>
      <c r="B222" s="45" t="s">
        <v>76</v>
      </c>
      <c r="C222" s="46">
        <v>389718</v>
      </c>
      <c r="D222" s="46">
        <v>610753</v>
      </c>
      <c r="E222" s="46"/>
      <c r="F222" s="13"/>
    </row>
    <row r="223" spans="1:6" ht="31.5">
      <c r="A223" s="5"/>
      <c r="B223" s="45" t="s">
        <v>143</v>
      </c>
      <c r="C223" s="46"/>
      <c r="D223" s="46"/>
      <c r="E223" s="46"/>
      <c r="F223" s="13"/>
    </row>
    <row r="224" spans="1:10" ht="18" customHeight="1">
      <c r="A224" s="63"/>
      <c r="B224" s="57" t="s">
        <v>90</v>
      </c>
      <c r="C224" s="66">
        <f>SUM(C217:C223)</f>
        <v>1833111</v>
      </c>
      <c r="D224" s="66">
        <f>SUM(D217:D222)</f>
        <v>2872800</v>
      </c>
      <c r="E224" s="66">
        <f>SUM(E216:E222)</f>
        <v>2126770</v>
      </c>
      <c r="F224" s="66">
        <f>SUM(F216:F222)</f>
        <v>2806080</v>
      </c>
      <c r="I224" s="1">
        <v>2872800</v>
      </c>
      <c r="J224" s="37">
        <v>2806080</v>
      </c>
    </row>
    <row r="225" spans="1:6" ht="18" customHeight="1">
      <c r="A225" s="5"/>
      <c r="B225" s="43"/>
      <c r="C225" s="44"/>
      <c r="D225" s="44"/>
      <c r="E225" s="44"/>
      <c r="F225" s="13"/>
    </row>
    <row r="226" spans="1:6" ht="18" customHeight="1">
      <c r="A226" s="5">
        <v>107052</v>
      </c>
      <c r="B226" s="43" t="s">
        <v>77</v>
      </c>
      <c r="C226" s="44"/>
      <c r="D226" s="44"/>
      <c r="E226" s="44"/>
      <c r="F226" s="13"/>
    </row>
    <row r="227" spans="1:6" ht="18" customHeight="1">
      <c r="A227" s="5"/>
      <c r="B227" s="45" t="s">
        <v>114</v>
      </c>
      <c r="C227" s="46">
        <v>693000</v>
      </c>
      <c r="D227" s="49">
        <v>693000</v>
      </c>
      <c r="E227" s="44"/>
      <c r="F227" s="13"/>
    </row>
    <row r="228" spans="1:6" ht="15.75">
      <c r="A228" s="5"/>
      <c r="B228" s="45" t="s">
        <v>144</v>
      </c>
      <c r="C228" s="46">
        <v>419400</v>
      </c>
      <c r="D228" s="49">
        <v>719400</v>
      </c>
      <c r="E228" s="44"/>
      <c r="F228" s="13"/>
    </row>
    <row r="229" spans="1:9" ht="15.75">
      <c r="A229" s="5"/>
      <c r="B229" s="17" t="s">
        <v>90</v>
      </c>
      <c r="C229" s="20">
        <f>SUM(C227:C228)</f>
        <v>1112400</v>
      </c>
      <c r="D229" s="72">
        <f>SUM(D227:D228)</f>
        <v>1412400</v>
      </c>
      <c r="E229" s="20"/>
      <c r="F229" s="13"/>
      <c r="I229" s="1">
        <v>1412400</v>
      </c>
    </row>
    <row r="230" spans="1:6" ht="18" customHeight="1">
      <c r="A230" s="5"/>
      <c r="B230" s="45"/>
      <c r="C230" s="44"/>
      <c r="D230" s="44"/>
      <c r="E230" s="44"/>
      <c r="F230" s="13"/>
    </row>
    <row r="231" spans="1:6" ht="18" customHeight="1">
      <c r="A231" s="5">
        <v>107060</v>
      </c>
      <c r="B231" s="10" t="s">
        <v>45</v>
      </c>
      <c r="C231" s="13"/>
      <c r="D231" s="13"/>
      <c r="E231" s="13"/>
      <c r="F231" s="13"/>
    </row>
    <row r="232" spans="2:8" ht="18" customHeight="1">
      <c r="B232" s="29" t="s">
        <v>78</v>
      </c>
      <c r="C232" s="21"/>
      <c r="D232" s="13"/>
      <c r="E232" s="13">
        <v>4376000</v>
      </c>
      <c r="F232" s="13">
        <v>5258000</v>
      </c>
      <c r="H232" s="39"/>
    </row>
    <row r="233" spans="2:8" ht="18" customHeight="1">
      <c r="B233" s="29" t="s">
        <v>84</v>
      </c>
      <c r="C233" s="21"/>
      <c r="D233" s="13"/>
      <c r="E233" s="13"/>
      <c r="F233" s="13"/>
      <c r="H233" s="39"/>
    </row>
    <row r="234" spans="2:8" ht="16.5">
      <c r="B234" s="29" t="s">
        <v>156</v>
      </c>
      <c r="C234" s="21"/>
      <c r="D234" s="13"/>
      <c r="E234" s="13"/>
      <c r="F234" s="13"/>
      <c r="H234" s="39"/>
    </row>
    <row r="235" spans="2:8" ht="33">
      <c r="B235" s="29" t="s">
        <v>177</v>
      </c>
      <c r="C235" s="21">
        <v>1024055</v>
      </c>
      <c r="D235" s="13"/>
      <c r="E235" s="13"/>
      <c r="F235" s="13"/>
      <c r="H235" s="39"/>
    </row>
    <row r="236" spans="2:8" ht="18" customHeight="1">
      <c r="B236" s="29" t="s">
        <v>109</v>
      </c>
      <c r="C236" s="21">
        <v>83600</v>
      </c>
      <c r="D236" s="13"/>
      <c r="E236" s="13"/>
      <c r="F236" s="13"/>
      <c r="H236" s="39"/>
    </row>
    <row r="237" spans="2:8" ht="18" customHeight="1">
      <c r="B237" s="29" t="s">
        <v>150</v>
      </c>
      <c r="C237" s="21">
        <v>299067</v>
      </c>
      <c r="D237" s="13"/>
      <c r="E237" s="13"/>
      <c r="F237" s="13"/>
      <c r="H237" s="39"/>
    </row>
    <row r="238" spans="2:8" ht="18" customHeight="1">
      <c r="B238" s="29" t="s">
        <v>145</v>
      </c>
      <c r="C238" s="21">
        <v>100000</v>
      </c>
      <c r="D238" s="13">
        <v>100000</v>
      </c>
      <c r="E238" s="13">
        <v>25000</v>
      </c>
      <c r="F238" s="13"/>
      <c r="H238" s="39"/>
    </row>
    <row r="239" spans="2:6" ht="18" customHeight="1">
      <c r="B239" s="29" t="s">
        <v>68</v>
      </c>
      <c r="C239" s="21"/>
      <c r="D239" s="13"/>
      <c r="E239" s="13"/>
      <c r="F239" s="13"/>
    </row>
    <row r="240" spans="2:6" ht="18" customHeight="1">
      <c r="B240" s="6" t="s">
        <v>56</v>
      </c>
      <c r="C240" s="21">
        <v>3095400</v>
      </c>
      <c r="D240" s="13">
        <v>3878880</v>
      </c>
      <c r="E240" s="13"/>
      <c r="F240" s="13"/>
    </row>
    <row r="241" spans="2:10" ht="26.25" customHeight="1">
      <c r="B241" s="22" t="s">
        <v>28</v>
      </c>
      <c r="C241" s="19">
        <f>SUM(C232:C240)</f>
        <v>4602122</v>
      </c>
      <c r="D241" s="19">
        <f>SUM(D232:D240)</f>
        <v>3978880</v>
      </c>
      <c r="E241" s="19">
        <f>SUM(E232:E240)</f>
        <v>4401000</v>
      </c>
      <c r="F241" s="19">
        <f>SUM(F232:F240)</f>
        <v>5258000</v>
      </c>
      <c r="I241" s="1">
        <v>3978800</v>
      </c>
      <c r="J241" s="1">
        <v>5258000</v>
      </c>
    </row>
    <row r="242" spans="2:6" ht="18" customHeight="1">
      <c r="B242" s="27"/>
      <c r="C242" s="21"/>
      <c r="D242" s="21"/>
      <c r="E242" s="21"/>
      <c r="F242" s="24"/>
    </row>
    <row r="243" spans="1:6" ht="18" customHeight="1">
      <c r="A243" s="5">
        <v>900020</v>
      </c>
      <c r="B243" s="10" t="s">
        <v>47</v>
      </c>
      <c r="C243" s="13"/>
      <c r="D243" s="13"/>
      <c r="E243" s="13"/>
      <c r="F243" s="13"/>
    </row>
    <row r="244" spans="2:6" ht="18" customHeight="1">
      <c r="B244" s="6" t="s">
        <v>48</v>
      </c>
      <c r="C244" s="13"/>
      <c r="D244" s="1"/>
      <c r="E244" s="13">
        <v>1482053</v>
      </c>
      <c r="F244" s="13">
        <v>1250000</v>
      </c>
    </row>
    <row r="245" spans="2:6" ht="18" customHeight="1">
      <c r="B245" s="6" t="s">
        <v>49</v>
      </c>
      <c r="C245" s="13"/>
      <c r="D245" s="13"/>
      <c r="E245" s="13">
        <v>4372211</v>
      </c>
      <c r="F245" s="13">
        <v>4400000</v>
      </c>
    </row>
    <row r="246" spans="2:6" ht="18" customHeight="1">
      <c r="B246" s="6" t="s">
        <v>50</v>
      </c>
      <c r="C246" s="13"/>
      <c r="D246" s="13"/>
      <c r="E246" s="13">
        <v>4659680</v>
      </c>
      <c r="F246" s="13">
        <v>4300000</v>
      </c>
    </row>
    <row r="247" spans="2:6" ht="29.25" customHeight="1">
      <c r="B247" s="6" t="s">
        <v>51</v>
      </c>
      <c r="C247" s="13"/>
      <c r="D247" s="13"/>
      <c r="E247" s="13">
        <v>1230661</v>
      </c>
      <c r="F247" s="13">
        <v>1250000</v>
      </c>
    </row>
    <row r="248" spans="2:6" ht="18" customHeight="1">
      <c r="B248" s="6" t="s">
        <v>52</v>
      </c>
      <c r="C248" s="13"/>
      <c r="D248" s="13"/>
      <c r="E248" s="13">
        <v>68400</v>
      </c>
      <c r="F248" s="13">
        <v>70000</v>
      </c>
    </row>
    <row r="249" spans="2:6" ht="18" customHeight="1">
      <c r="B249" s="6" t="s">
        <v>57</v>
      </c>
      <c r="C249" s="13"/>
      <c r="D249" s="13"/>
      <c r="E249" s="13">
        <v>10724</v>
      </c>
      <c r="F249" s="13">
        <v>10000</v>
      </c>
    </row>
    <row r="250" spans="2:6" ht="18" customHeight="1">
      <c r="B250" s="6" t="s">
        <v>79</v>
      </c>
      <c r="C250" s="13"/>
      <c r="D250" s="13"/>
      <c r="E250" s="13"/>
      <c r="F250" s="13"/>
    </row>
    <row r="251" spans="2:10" ht="18" customHeight="1">
      <c r="B251" s="17" t="s">
        <v>28</v>
      </c>
      <c r="C251" s="20"/>
      <c r="D251" s="20"/>
      <c r="E251" s="20">
        <f>SUM(E244:E250)</f>
        <v>11823729</v>
      </c>
      <c r="F251" s="20">
        <f>SUM(F244:F250)</f>
        <v>11280000</v>
      </c>
      <c r="J251" s="37">
        <v>11280000</v>
      </c>
    </row>
    <row r="253" spans="2:11" ht="21.75" customHeight="1">
      <c r="B253" s="17" t="s">
        <v>53</v>
      </c>
      <c r="C253" s="40"/>
      <c r="D253" s="40">
        <v>56108256</v>
      </c>
      <c r="E253" s="40"/>
      <c r="F253" s="40">
        <v>67649813</v>
      </c>
      <c r="G253" s="37"/>
      <c r="H253" s="37"/>
      <c r="I253" s="37">
        <f>SUM(I34:I252)</f>
        <v>56108256</v>
      </c>
      <c r="J253" s="37">
        <f>SUM(J34:J252)</f>
        <v>67649813</v>
      </c>
      <c r="K253" s="37">
        <f>J253-I253</f>
        <v>11541557</v>
      </c>
    </row>
    <row r="254" spans="3:5" ht="15.75">
      <c r="C254" s="1"/>
      <c r="D254" s="1"/>
      <c r="E254" s="13"/>
    </row>
    <row r="255" spans="3:5" ht="18" customHeight="1">
      <c r="C255" s="1"/>
      <c r="D255" s="1"/>
      <c r="E255" s="13"/>
    </row>
    <row r="256" spans="3:5" ht="15.75">
      <c r="C256" s="1"/>
      <c r="D256" s="1"/>
      <c r="E256" s="13"/>
    </row>
    <row r="257" spans="2:6" ht="18" customHeight="1">
      <c r="B257" s="10" t="s">
        <v>128</v>
      </c>
      <c r="C257" s="1"/>
      <c r="D257" s="1"/>
      <c r="E257" s="13"/>
      <c r="F257" s="15"/>
    </row>
    <row r="259" spans="2:3" ht="18" customHeight="1">
      <c r="B259" s="6" t="s">
        <v>154</v>
      </c>
      <c r="C259" s="3">
        <v>19784797</v>
      </c>
    </row>
    <row r="260" ht="15.75"/>
    <row r="262" spans="2:3" ht="15.75">
      <c r="B262" s="74"/>
      <c r="C262" s="75"/>
    </row>
    <row r="263" ht="15.75">
      <c r="C263" s="73"/>
    </row>
    <row r="265" ht="15.75"/>
    <row r="273" spans="2:6" ht="18" customHeight="1">
      <c r="B273" s="68"/>
      <c r="C273" s="69"/>
      <c r="D273" s="69"/>
      <c r="E273" s="69"/>
      <c r="F273" s="69"/>
    </row>
    <row r="274" spans="2:6" ht="18" customHeight="1">
      <c r="B274" s="70"/>
      <c r="C274" s="71"/>
      <c r="D274" s="71"/>
      <c r="E274" s="71"/>
      <c r="F274" s="71"/>
    </row>
    <row r="275" spans="3:6" ht="18" customHeight="1">
      <c r="C275" s="1"/>
      <c r="D275" s="1"/>
      <c r="E275" s="13"/>
      <c r="F275" s="13"/>
    </row>
    <row r="276" spans="2:6" ht="18" customHeight="1">
      <c r="B276" s="10"/>
      <c r="C276" s="62"/>
      <c r="D276" s="62"/>
      <c r="E276" s="15"/>
      <c r="F276" s="15"/>
    </row>
    <row r="277" spans="3:6" ht="18" customHeight="1">
      <c r="C277" s="1"/>
      <c r="D277" s="1"/>
      <c r="E277" s="13"/>
      <c r="F277" s="13"/>
    </row>
    <row r="278" spans="3:6" ht="18" customHeight="1">
      <c r="C278" s="59"/>
      <c r="D278" s="59"/>
      <c r="E278" s="13"/>
      <c r="F278" s="13"/>
    </row>
    <row r="279" spans="3:6" ht="19.5" customHeight="1">
      <c r="C279" s="59"/>
      <c r="D279" s="59"/>
      <c r="E279" s="13"/>
      <c r="F279" s="13"/>
    </row>
    <row r="280" spans="3:6" ht="18" customHeight="1">
      <c r="C280" s="61"/>
      <c r="D280" s="61"/>
      <c r="E280" s="13"/>
      <c r="F280" s="13"/>
    </row>
    <row r="281" spans="1:6" s="41" customFormat="1" ht="18" customHeight="1">
      <c r="A281" s="30"/>
      <c r="B281" s="25"/>
      <c r="C281" s="60"/>
      <c r="D281" s="60"/>
      <c r="E281" s="26"/>
      <c r="F281" s="26"/>
    </row>
    <row r="295" spans="3:6" ht="18" customHeight="1">
      <c r="C295" s="13"/>
      <c r="D295" s="13"/>
      <c r="E295" s="13"/>
      <c r="F295" s="13"/>
    </row>
    <row r="307" spans="2:6" ht="41.25" customHeight="1">
      <c r="B307" s="76"/>
      <c r="C307" s="76"/>
      <c r="D307" s="76"/>
      <c r="E307" s="76"/>
      <c r="F307" s="76"/>
    </row>
    <row r="308" spans="3:6" ht="18" customHeight="1">
      <c r="C308" s="13"/>
      <c r="D308" s="13"/>
      <c r="E308" s="13"/>
      <c r="F308" s="13"/>
    </row>
    <row r="367" spans="3:6" ht="18" customHeight="1">
      <c r="C367" s="13"/>
      <c r="D367" s="13"/>
      <c r="E367" s="13"/>
      <c r="F367" s="13"/>
    </row>
    <row r="368" spans="3:6" ht="18" customHeight="1">
      <c r="C368" s="13"/>
      <c r="D368" s="13"/>
      <c r="E368" s="13"/>
      <c r="F368" s="13"/>
    </row>
    <row r="369" spans="3:6" ht="18" customHeight="1">
      <c r="C369" s="13"/>
      <c r="D369" s="13"/>
      <c r="E369" s="13"/>
      <c r="F369" s="13"/>
    </row>
    <row r="398" spans="3:6" ht="18" customHeight="1">
      <c r="C398" s="13"/>
      <c r="D398" s="13"/>
      <c r="E398" s="13"/>
      <c r="F398" s="13"/>
    </row>
    <row r="399" spans="3:6" ht="18" customHeight="1">
      <c r="C399" s="13"/>
      <c r="D399" s="13"/>
      <c r="E399" s="13"/>
      <c r="F399" s="13"/>
    </row>
    <row r="400" spans="3:6" ht="18" customHeight="1">
      <c r="C400" s="13"/>
      <c r="D400" s="13"/>
      <c r="E400" s="13"/>
      <c r="F400" s="13"/>
    </row>
    <row r="401" spans="3:6" ht="18" customHeight="1">
      <c r="C401" s="13"/>
      <c r="D401" s="13"/>
      <c r="E401" s="13"/>
      <c r="F401" s="13"/>
    </row>
    <row r="402" spans="3:6" ht="18" customHeight="1">
      <c r="C402" s="13"/>
      <c r="D402" s="13"/>
      <c r="E402" s="13"/>
      <c r="F402" s="13"/>
    </row>
    <row r="403" spans="3:6" ht="18" customHeight="1">
      <c r="C403" s="13"/>
      <c r="D403" s="13"/>
      <c r="E403" s="13"/>
      <c r="F403" s="13"/>
    </row>
    <row r="404" spans="3:6" ht="18" customHeight="1">
      <c r="C404" s="13"/>
      <c r="D404" s="13"/>
      <c r="E404" s="13"/>
      <c r="F404" s="13"/>
    </row>
    <row r="405" spans="3:6" ht="18" customHeight="1">
      <c r="C405" s="13"/>
      <c r="D405" s="13"/>
      <c r="E405" s="13"/>
      <c r="F405" s="13"/>
    </row>
    <row r="406" spans="3:6" ht="18" customHeight="1">
      <c r="C406" s="13"/>
      <c r="D406" s="13"/>
      <c r="E406" s="13"/>
      <c r="F406" s="13"/>
    </row>
    <row r="407" spans="3:6" ht="18" customHeight="1">
      <c r="C407" s="13"/>
      <c r="D407" s="13"/>
      <c r="E407" s="13"/>
      <c r="F407" s="13"/>
    </row>
    <row r="408" spans="3:6" ht="18" customHeight="1">
      <c r="C408" s="13"/>
      <c r="D408" s="13"/>
      <c r="E408" s="13"/>
      <c r="F408" s="13"/>
    </row>
    <row r="409" spans="3:6" ht="18" customHeight="1">
      <c r="C409" s="13"/>
      <c r="D409" s="13"/>
      <c r="E409" s="13"/>
      <c r="F409" s="13"/>
    </row>
    <row r="410" spans="3:6" ht="18" customHeight="1">
      <c r="C410" s="13"/>
      <c r="D410" s="13"/>
      <c r="E410" s="13"/>
      <c r="F410" s="13"/>
    </row>
    <row r="411" spans="3:6" ht="18" customHeight="1">
      <c r="C411" s="13"/>
      <c r="D411" s="13"/>
      <c r="E411" s="13"/>
      <c r="F411" s="13"/>
    </row>
    <row r="412" spans="3:6" ht="18" customHeight="1">
      <c r="C412" s="13"/>
      <c r="D412" s="13"/>
      <c r="E412" s="13"/>
      <c r="F412" s="13"/>
    </row>
    <row r="413" spans="3:6" ht="18" customHeight="1">
      <c r="C413" s="13"/>
      <c r="D413" s="13"/>
      <c r="E413" s="13"/>
      <c r="F413" s="13"/>
    </row>
    <row r="414" spans="3:6" ht="18" customHeight="1">
      <c r="C414" s="13"/>
      <c r="D414" s="13"/>
      <c r="E414" s="13"/>
      <c r="F414" s="13"/>
    </row>
    <row r="415" spans="3:6" ht="18" customHeight="1">
      <c r="C415" s="13"/>
      <c r="D415" s="13"/>
      <c r="E415" s="13"/>
      <c r="F415" s="13"/>
    </row>
    <row r="416" spans="3:6" ht="18" customHeight="1">
      <c r="C416" s="13"/>
      <c r="D416" s="13"/>
      <c r="E416" s="13"/>
      <c r="F416" s="13"/>
    </row>
    <row r="417" spans="3:6" ht="18" customHeight="1">
      <c r="C417" s="13"/>
      <c r="D417" s="13"/>
      <c r="E417" s="13"/>
      <c r="F417" s="13"/>
    </row>
    <row r="418" spans="3:6" ht="18" customHeight="1">
      <c r="C418" s="13"/>
      <c r="D418" s="13"/>
      <c r="E418" s="13"/>
      <c r="F418" s="13"/>
    </row>
    <row r="419" spans="3:6" ht="18" customHeight="1">
      <c r="C419" s="13"/>
      <c r="D419" s="13"/>
      <c r="E419" s="13"/>
      <c r="F419" s="13"/>
    </row>
    <row r="420" spans="3:6" ht="18" customHeight="1">
      <c r="C420" s="13"/>
      <c r="D420" s="13"/>
      <c r="E420" s="13"/>
      <c r="F420" s="13"/>
    </row>
    <row r="421" spans="3:6" ht="18" customHeight="1">
      <c r="C421" s="13"/>
      <c r="D421" s="13"/>
      <c r="E421" s="13"/>
      <c r="F421" s="13"/>
    </row>
    <row r="422" spans="3:6" ht="18" customHeight="1">
      <c r="C422" s="13"/>
      <c r="D422" s="13"/>
      <c r="E422" s="13"/>
      <c r="F422" s="13"/>
    </row>
    <row r="423" spans="3:6" ht="18" customHeight="1">
      <c r="C423" s="13"/>
      <c r="D423" s="13"/>
      <c r="E423" s="13"/>
      <c r="F423" s="13"/>
    </row>
    <row r="424" spans="3:6" ht="18" customHeight="1">
      <c r="C424" s="13"/>
      <c r="D424" s="13"/>
      <c r="E424" s="13"/>
      <c r="F424" s="13"/>
    </row>
    <row r="425" spans="3:6" ht="18" customHeight="1">
      <c r="C425" s="13"/>
      <c r="D425" s="13"/>
      <c r="E425" s="13"/>
      <c r="F425" s="13"/>
    </row>
    <row r="426" spans="3:6" ht="18" customHeight="1">
      <c r="C426" s="13"/>
      <c r="D426" s="13"/>
      <c r="E426" s="13"/>
      <c r="F426" s="13"/>
    </row>
    <row r="427" spans="3:6" ht="18" customHeight="1">
      <c r="C427" s="13"/>
      <c r="D427" s="13"/>
      <c r="E427" s="13"/>
      <c r="F427" s="13"/>
    </row>
    <row r="428" spans="3:6" ht="18" customHeight="1">
      <c r="C428" s="13"/>
      <c r="D428" s="13"/>
      <c r="E428" s="13"/>
      <c r="F428" s="13"/>
    </row>
    <row r="429" spans="3:6" ht="18" customHeight="1">
      <c r="C429" s="13"/>
      <c r="D429" s="13"/>
      <c r="E429" s="13"/>
      <c r="F429" s="13"/>
    </row>
    <row r="430" spans="3:6" ht="18" customHeight="1">
      <c r="C430" s="13"/>
      <c r="D430" s="13"/>
      <c r="E430" s="13"/>
      <c r="F430" s="13"/>
    </row>
    <row r="431" spans="3:6" ht="18" customHeight="1">
      <c r="C431" s="13"/>
      <c r="D431" s="13"/>
      <c r="E431" s="13"/>
      <c r="F431" s="13"/>
    </row>
    <row r="432" spans="3:6" ht="18" customHeight="1">
      <c r="C432" s="13"/>
      <c r="D432" s="13"/>
      <c r="E432" s="13"/>
      <c r="F432" s="13"/>
    </row>
    <row r="433" spans="3:6" ht="18" customHeight="1">
      <c r="C433" s="13"/>
      <c r="D433" s="13"/>
      <c r="E433" s="13"/>
      <c r="F433" s="13"/>
    </row>
    <row r="434" spans="3:6" ht="18" customHeight="1">
      <c r="C434" s="13"/>
      <c r="D434" s="13"/>
      <c r="E434" s="13"/>
      <c r="F434" s="13"/>
    </row>
    <row r="435" spans="3:6" ht="18" customHeight="1">
      <c r="C435" s="13"/>
      <c r="D435" s="13"/>
      <c r="E435" s="13"/>
      <c r="F435" s="13"/>
    </row>
    <row r="436" spans="3:6" ht="18" customHeight="1">
      <c r="C436" s="13"/>
      <c r="D436" s="13"/>
      <c r="E436" s="13"/>
      <c r="F436" s="13"/>
    </row>
    <row r="437" spans="3:6" ht="18" customHeight="1">
      <c r="C437" s="13"/>
      <c r="D437" s="13"/>
      <c r="E437" s="13"/>
      <c r="F437" s="13"/>
    </row>
    <row r="438" spans="3:6" ht="18" customHeight="1">
      <c r="C438" s="13"/>
      <c r="D438" s="13"/>
      <c r="E438" s="13"/>
      <c r="F438" s="13"/>
    </row>
    <row r="439" spans="3:6" ht="18" customHeight="1">
      <c r="C439" s="13"/>
      <c r="D439" s="13"/>
      <c r="E439" s="13"/>
      <c r="F439" s="13"/>
    </row>
    <row r="440" spans="3:6" ht="18" customHeight="1">
      <c r="C440" s="13"/>
      <c r="D440" s="13"/>
      <c r="E440" s="13"/>
      <c r="F440" s="13"/>
    </row>
    <row r="441" spans="3:6" ht="18" customHeight="1">
      <c r="C441" s="13"/>
      <c r="D441" s="13"/>
      <c r="E441" s="13"/>
      <c r="F441" s="13"/>
    </row>
    <row r="442" spans="3:6" ht="18" customHeight="1">
      <c r="C442" s="13"/>
      <c r="D442" s="13"/>
      <c r="E442" s="13"/>
      <c r="F442" s="13"/>
    </row>
    <row r="443" spans="3:6" ht="18" customHeight="1">
      <c r="C443" s="13"/>
      <c r="D443" s="13"/>
      <c r="E443" s="13"/>
      <c r="F443" s="13"/>
    </row>
    <row r="444" spans="3:6" ht="18" customHeight="1">
      <c r="C444" s="13"/>
      <c r="D444" s="13"/>
      <c r="E444" s="13"/>
      <c r="F444" s="13"/>
    </row>
    <row r="445" spans="3:6" ht="18" customHeight="1">
      <c r="C445" s="13"/>
      <c r="D445" s="13"/>
      <c r="E445" s="13"/>
      <c r="F445" s="13"/>
    </row>
    <row r="446" spans="3:6" ht="18" customHeight="1">
      <c r="C446" s="13"/>
      <c r="D446" s="13"/>
      <c r="E446" s="13"/>
      <c r="F446" s="13"/>
    </row>
    <row r="447" spans="3:6" ht="18" customHeight="1">
      <c r="C447" s="13"/>
      <c r="D447" s="13"/>
      <c r="E447" s="13"/>
      <c r="F447" s="13"/>
    </row>
    <row r="448" spans="3:6" ht="18" customHeight="1">
      <c r="C448" s="13"/>
      <c r="D448" s="13"/>
      <c r="E448" s="13"/>
      <c r="F448" s="13"/>
    </row>
    <row r="449" spans="3:6" ht="18" customHeight="1">
      <c r="C449" s="13"/>
      <c r="D449" s="13"/>
      <c r="E449" s="13"/>
      <c r="F449" s="13"/>
    </row>
    <row r="450" spans="3:6" ht="18" customHeight="1">
      <c r="C450" s="13"/>
      <c r="D450" s="13"/>
      <c r="E450" s="13"/>
      <c r="F450" s="13"/>
    </row>
    <row r="451" spans="3:6" ht="18" customHeight="1">
      <c r="C451" s="13"/>
      <c r="D451" s="13"/>
      <c r="E451" s="13"/>
      <c r="F451" s="13"/>
    </row>
    <row r="452" spans="3:6" ht="18" customHeight="1">
      <c r="C452" s="13"/>
      <c r="D452" s="13"/>
      <c r="E452" s="13"/>
      <c r="F452" s="13"/>
    </row>
    <row r="453" spans="3:6" ht="18" customHeight="1">
      <c r="C453" s="13"/>
      <c r="D453" s="13"/>
      <c r="E453" s="13"/>
      <c r="F453" s="13"/>
    </row>
    <row r="454" spans="3:6" ht="18" customHeight="1">
      <c r="C454" s="13"/>
      <c r="D454" s="13"/>
      <c r="E454" s="13"/>
      <c r="F454" s="13"/>
    </row>
    <row r="455" spans="3:6" ht="18" customHeight="1">
      <c r="C455" s="13"/>
      <c r="D455" s="13"/>
      <c r="E455" s="13"/>
      <c r="F455" s="13"/>
    </row>
    <row r="456" spans="3:6" ht="18" customHeight="1">
      <c r="C456" s="13"/>
      <c r="D456" s="13"/>
      <c r="E456" s="13"/>
      <c r="F456" s="13"/>
    </row>
    <row r="457" spans="3:6" ht="18" customHeight="1">
      <c r="C457" s="13"/>
      <c r="D457" s="13"/>
      <c r="E457" s="13"/>
      <c r="F457" s="13"/>
    </row>
    <row r="458" spans="3:6" ht="18" customHeight="1">
      <c r="C458" s="13"/>
      <c r="D458" s="13"/>
      <c r="E458" s="13"/>
      <c r="F458" s="13"/>
    </row>
    <row r="459" spans="3:6" ht="18" customHeight="1">
      <c r="C459" s="13"/>
      <c r="D459" s="13"/>
      <c r="E459" s="13"/>
      <c r="F459" s="13"/>
    </row>
    <row r="460" spans="3:6" ht="18" customHeight="1">
      <c r="C460" s="13"/>
      <c r="D460" s="13"/>
      <c r="E460" s="13"/>
      <c r="F460" s="13"/>
    </row>
    <row r="461" spans="3:6" ht="18" customHeight="1">
      <c r="C461" s="13"/>
      <c r="D461" s="13"/>
      <c r="E461" s="13"/>
      <c r="F461" s="13"/>
    </row>
    <row r="462" spans="3:6" ht="18" customHeight="1">
      <c r="C462" s="13"/>
      <c r="D462" s="13"/>
      <c r="E462" s="13"/>
      <c r="F462" s="13"/>
    </row>
    <row r="463" spans="3:6" ht="18" customHeight="1">
      <c r="C463" s="13"/>
      <c r="D463" s="13"/>
      <c r="E463" s="13"/>
      <c r="F463" s="13"/>
    </row>
    <row r="464" spans="3:6" ht="18" customHeight="1">
      <c r="C464" s="13"/>
      <c r="D464" s="13"/>
      <c r="E464" s="13"/>
      <c r="F464" s="13"/>
    </row>
    <row r="465" spans="3:6" ht="18" customHeight="1">
      <c r="C465" s="13"/>
      <c r="D465" s="13"/>
      <c r="E465" s="13"/>
      <c r="F465" s="13"/>
    </row>
    <row r="466" spans="3:6" ht="18" customHeight="1">
      <c r="C466" s="13"/>
      <c r="D466" s="13"/>
      <c r="E466" s="13"/>
      <c r="F466" s="13"/>
    </row>
    <row r="467" spans="3:6" ht="18" customHeight="1">
      <c r="C467" s="13"/>
      <c r="D467" s="13"/>
      <c r="E467" s="13"/>
      <c r="F467" s="13"/>
    </row>
    <row r="468" spans="3:6" ht="18" customHeight="1">
      <c r="C468" s="13"/>
      <c r="D468" s="13"/>
      <c r="E468" s="13"/>
      <c r="F468" s="13"/>
    </row>
    <row r="469" spans="3:6" ht="18" customHeight="1">
      <c r="C469" s="13"/>
      <c r="D469" s="13"/>
      <c r="E469" s="13"/>
      <c r="F469" s="13"/>
    </row>
    <row r="470" spans="3:6" ht="18" customHeight="1">
      <c r="C470" s="13"/>
      <c r="D470" s="13"/>
      <c r="E470" s="13"/>
      <c r="F470" s="13"/>
    </row>
    <row r="471" spans="3:6" ht="18" customHeight="1">
      <c r="C471" s="13"/>
      <c r="D471" s="13"/>
      <c r="E471" s="13"/>
      <c r="F471" s="13"/>
    </row>
    <row r="472" spans="3:6" ht="18" customHeight="1">
      <c r="C472" s="13"/>
      <c r="D472" s="13"/>
      <c r="E472" s="13"/>
      <c r="F472" s="13"/>
    </row>
    <row r="473" spans="3:6" ht="18" customHeight="1">
      <c r="C473" s="13"/>
      <c r="D473" s="13"/>
      <c r="E473" s="13"/>
      <c r="F473" s="13"/>
    </row>
    <row r="474" spans="3:6" ht="18" customHeight="1">
      <c r="C474" s="13"/>
      <c r="D474" s="13"/>
      <c r="E474" s="13"/>
      <c r="F474" s="13"/>
    </row>
    <row r="475" spans="3:6" ht="18" customHeight="1">
      <c r="C475" s="13"/>
      <c r="D475" s="13"/>
      <c r="E475" s="13"/>
      <c r="F475" s="13"/>
    </row>
    <row r="476" spans="3:6" ht="18" customHeight="1">
      <c r="C476" s="13"/>
      <c r="D476" s="13"/>
      <c r="E476" s="13"/>
      <c r="F476" s="13"/>
    </row>
    <row r="477" spans="3:6" ht="18" customHeight="1">
      <c r="C477" s="13"/>
      <c r="D477" s="13"/>
      <c r="E477" s="13"/>
      <c r="F477" s="13"/>
    </row>
    <row r="478" spans="3:6" ht="18" customHeight="1">
      <c r="C478" s="13"/>
      <c r="D478" s="13"/>
      <c r="E478" s="13"/>
      <c r="F478" s="13"/>
    </row>
    <row r="479" spans="3:6" ht="18" customHeight="1">
      <c r="C479" s="13"/>
      <c r="D479" s="13"/>
      <c r="E479" s="13"/>
      <c r="F479" s="13"/>
    </row>
    <row r="480" spans="3:6" ht="18" customHeight="1">
      <c r="C480" s="13"/>
      <c r="D480" s="13"/>
      <c r="E480" s="13"/>
      <c r="F480" s="13"/>
    </row>
    <row r="481" spans="3:6" ht="18" customHeight="1">
      <c r="C481" s="13"/>
      <c r="D481" s="13"/>
      <c r="E481" s="13"/>
      <c r="F481" s="13"/>
    </row>
    <row r="482" spans="3:6" ht="18" customHeight="1">
      <c r="C482" s="13"/>
      <c r="D482" s="13"/>
      <c r="E482" s="13"/>
      <c r="F482" s="13"/>
    </row>
    <row r="483" spans="3:6" ht="18" customHeight="1">
      <c r="C483" s="13"/>
      <c r="D483" s="13"/>
      <c r="E483" s="13"/>
      <c r="F483" s="13"/>
    </row>
    <row r="484" spans="3:6" ht="18" customHeight="1">
      <c r="C484" s="13"/>
      <c r="D484" s="13"/>
      <c r="E484" s="13"/>
      <c r="F484" s="13"/>
    </row>
    <row r="485" spans="3:6" ht="18" customHeight="1">
      <c r="C485" s="13"/>
      <c r="D485" s="13"/>
      <c r="E485" s="13"/>
      <c r="F485" s="13"/>
    </row>
    <row r="486" spans="3:6" ht="18" customHeight="1">
      <c r="C486" s="13"/>
      <c r="D486" s="13"/>
      <c r="E486" s="13"/>
      <c r="F486" s="13"/>
    </row>
    <row r="487" spans="3:6" ht="18" customHeight="1">
      <c r="C487" s="13"/>
      <c r="D487" s="13"/>
      <c r="E487" s="13"/>
      <c r="F487" s="13"/>
    </row>
    <row r="488" spans="3:6" ht="18" customHeight="1">
      <c r="C488" s="13"/>
      <c r="D488" s="13"/>
      <c r="E488" s="13"/>
      <c r="F488" s="13"/>
    </row>
    <row r="489" spans="3:6" ht="18" customHeight="1">
      <c r="C489" s="13"/>
      <c r="D489" s="13"/>
      <c r="E489" s="13"/>
      <c r="F489" s="13"/>
    </row>
    <row r="490" spans="3:6" ht="18" customHeight="1">
      <c r="C490" s="13"/>
      <c r="D490" s="13"/>
      <c r="E490" s="13"/>
      <c r="F490" s="13"/>
    </row>
    <row r="491" spans="3:6" ht="18" customHeight="1">
      <c r="C491" s="13"/>
      <c r="D491" s="13"/>
      <c r="E491" s="13"/>
      <c r="F491" s="13"/>
    </row>
    <row r="492" spans="3:6" ht="18" customHeight="1">
      <c r="C492" s="13"/>
      <c r="D492" s="13"/>
      <c r="E492" s="13"/>
      <c r="F492" s="13"/>
    </row>
    <row r="493" spans="3:6" ht="18" customHeight="1">
      <c r="C493" s="13"/>
      <c r="D493" s="13"/>
      <c r="E493" s="13"/>
      <c r="F493" s="13"/>
    </row>
    <row r="494" spans="3:6" ht="18" customHeight="1">
      <c r="C494" s="13"/>
      <c r="D494" s="13"/>
      <c r="E494" s="13"/>
      <c r="F494" s="13"/>
    </row>
    <row r="495" spans="3:6" ht="18" customHeight="1">
      <c r="C495" s="13"/>
      <c r="D495" s="13"/>
      <c r="E495" s="13"/>
      <c r="F495" s="13"/>
    </row>
    <row r="496" spans="3:6" ht="18" customHeight="1">
      <c r="C496" s="13"/>
      <c r="D496" s="13"/>
      <c r="E496" s="13"/>
      <c r="F496" s="13"/>
    </row>
    <row r="497" spans="3:6" ht="18" customHeight="1">
      <c r="C497" s="13"/>
      <c r="D497" s="13"/>
      <c r="E497" s="13"/>
      <c r="F497" s="13"/>
    </row>
    <row r="498" spans="3:6" ht="18" customHeight="1">
      <c r="C498" s="13"/>
      <c r="D498" s="13"/>
      <c r="E498" s="13"/>
      <c r="F498" s="13"/>
    </row>
    <row r="499" spans="3:6" ht="18" customHeight="1">
      <c r="C499" s="13"/>
      <c r="D499" s="13"/>
      <c r="E499" s="13"/>
      <c r="F499" s="13"/>
    </row>
    <row r="500" spans="3:6" ht="18" customHeight="1">
      <c r="C500" s="13"/>
      <c r="D500" s="13"/>
      <c r="E500" s="13"/>
      <c r="F500" s="13"/>
    </row>
    <row r="501" spans="3:6" ht="18" customHeight="1">
      <c r="C501" s="13"/>
      <c r="D501" s="13"/>
      <c r="E501" s="13"/>
      <c r="F501" s="13"/>
    </row>
    <row r="502" spans="3:6" ht="18" customHeight="1">
      <c r="C502" s="13"/>
      <c r="D502" s="13"/>
      <c r="E502" s="13"/>
      <c r="F502" s="13"/>
    </row>
    <row r="503" spans="3:6" ht="18" customHeight="1">
      <c r="C503" s="13"/>
      <c r="D503" s="13"/>
      <c r="E503" s="13"/>
      <c r="F503" s="13"/>
    </row>
    <row r="504" spans="3:6" ht="18" customHeight="1">
      <c r="C504" s="13"/>
      <c r="D504" s="13"/>
      <c r="E504" s="13"/>
      <c r="F504" s="13"/>
    </row>
    <row r="505" spans="3:6" ht="18" customHeight="1">
      <c r="C505" s="13"/>
      <c r="D505" s="13"/>
      <c r="E505" s="13"/>
      <c r="F505" s="13"/>
    </row>
    <row r="506" spans="3:6" ht="18" customHeight="1">
      <c r="C506" s="13"/>
      <c r="D506" s="13"/>
      <c r="E506" s="13"/>
      <c r="F506" s="13"/>
    </row>
    <row r="507" spans="3:6" ht="18" customHeight="1">
      <c r="C507" s="13"/>
      <c r="D507" s="13"/>
      <c r="E507" s="13"/>
      <c r="F507" s="13"/>
    </row>
  </sheetData>
  <sheetProtection/>
  <mergeCells count="5">
    <mergeCell ref="B307:F307"/>
    <mergeCell ref="E2:F2"/>
    <mergeCell ref="A2:B2"/>
    <mergeCell ref="C2:D2"/>
    <mergeCell ref="A1:F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r:id="rId1"/>
  <rowBreaks count="8" manualBreakCount="8">
    <brk id="34" max="5" man="1"/>
    <brk id="69" max="5" man="1"/>
    <brk id="105" max="5" man="1"/>
    <brk id="138" max="5" man="1"/>
    <brk id="174" max="5" man="1"/>
    <brk id="205" max="5" man="1"/>
    <brk id="241" max="5" man="1"/>
    <brk id="2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 Kistérség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Zalakaros Kistérség Többcélú Társulás</dc:creator>
  <cp:keywords/>
  <dc:description/>
  <cp:lastModifiedBy>Windows-felhasználó</cp:lastModifiedBy>
  <cp:lastPrinted>2019-02-22T12:01:31Z</cp:lastPrinted>
  <dcterms:created xsi:type="dcterms:W3CDTF">2015-01-28T13:48:45Z</dcterms:created>
  <dcterms:modified xsi:type="dcterms:W3CDTF">2020-02-19T13:47:32Z</dcterms:modified>
  <cp:category/>
  <cp:version/>
  <cp:contentType/>
  <cp:contentStatus/>
</cp:coreProperties>
</file>