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480" windowHeight="8190" tabRatio="598" firstSheet="2" activeTab="7"/>
  </bookViews>
  <sheets>
    <sheet name="Önk. bev-kiad 1.m." sheetId="2" r:id="rId1"/>
    <sheet name="bevétel 2.m." sheetId="3" r:id="rId2"/>
    <sheet name="bér,járulék 3.m." sheetId="4" r:id="rId3"/>
    <sheet name="kiadás 4.m" sheetId="10" r:id="rId4"/>
    <sheet name="Beruházás 5.m." sheetId="6" r:id="rId5"/>
    <sheet name="Felújítás 6.m." sheetId="7" r:id="rId6"/>
    <sheet name="Átadott p.eszk. 7.m." sheetId="8" r:id="rId7"/>
    <sheet name="szoc.8.m." sheetId="9" r:id="rId8"/>
  </sheets>
  <definedNames>
    <definedName name="_xlnm.Print_Titles" localSheetId="1">'bevétel 2.m.'!$7:$9</definedName>
    <definedName name="_xlnm.Print_Titles" localSheetId="0">'Önk. bev-kiad 1.m.'!$5:$5</definedName>
    <definedName name="_xlnm.Print_Area" localSheetId="2">'bér,járulék 3.m.'!$A$1:$F$59</definedName>
    <definedName name="_xlnm.Print_Area" localSheetId="1">'bevétel 2.m.'!$A$1:$I$89</definedName>
    <definedName name="_xlnm.Print_Area" localSheetId="3">'kiadás 4.m'!$A$1:$G$143</definedName>
    <definedName name="_pr1158">#REF!</definedName>
    <definedName name="_pr1159">#REF!</definedName>
    <definedName name="_pr1175">#REF!</definedName>
    <definedName name="_pr1176">#REF!</definedName>
    <definedName name="_pr1177">#REF!</definedName>
    <definedName name="_pr1249">#REF!</definedName>
    <definedName name="_pr442">#REF!</definedName>
    <definedName name="_pr443">#REF!</definedName>
    <definedName name="_pr445">#REF!</definedName>
    <definedName name="_pr482">#REF!</definedName>
    <definedName name="_pr962">#REF!</definedName>
  </definedNames>
  <calcPr calcId="125725" fullCalcOnLoad="1"/>
</workbook>
</file>

<file path=xl/calcChain.xml><?xml version="1.0" encoding="utf-8"?>
<calcChain xmlns="http://schemas.openxmlformats.org/spreadsheetml/2006/main">
  <c r="E72" i="10"/>
  <c r="E119"/>
  <c r="E143"/>
  <c r="D143"/>
  <c r="E131"/>
  <c r="E126"/>
  <c r="E110"/>
  <c r="E95"/>
  <c r="D95"/>
  <c r="E92"/>
  <c r="D92"/>
  <c r="E85"/>
  <c r="D85"/>
  <c r="D72"/>
  <c r="E57"/>
  <c r="D57"/>
  <c r="E39"/>
  <c r="D39"/>
  <c r="E17"/>
  <c r="D17"/>
  <c r="E13"/>
  <c r="D13"/>
  <c r="E7"/>
  <c r="E140" s="1"/>
  <c r="D7"/>
  <c r="D140" s="1"/>
  <c r="D59" i="4"/>
  <c r="D58"/>
  <c r="D34" i="9"/>
  <c r="C34"/>
  <c r="C59" i="4"/>
  <c r="F23" i="3"/>
  <c r="F11"/>
  <c r="D23" i="2"/>
  <c r="D15" i="8"/>
  <c r="D42" s="1"/>
  <c r="F60" i="4"/>
  <c r="F61"/>
  <c r="F60" i="3"/>
  <c r="C60" i="4"/>
  <c r="C61"/>
  <c r="C58"/>
  <c r="E22" i="6"/>
  <c r="G11" i="3"/>
  <c r="J23" i="2"/>
  <c r="J29" s="1"/>
  <c r="G23" i="3"/>
  <c r="G41"/>
  <c r="G60"/>
  <c r="D22" i="6"/>
  <c r="E23" i="2"/>
  <c r="E29"/>
  <c r="G35" i="3"/>
  <c r="G28"/>
  <c r="G69"/>
  <c r="F41"/>
  <c r="F28"/>
  <c r="F22" s="1"/>
  <c r="F75" s="1"/>
  <c r="F85" s="1"/>
  <c r="F54"/>
  <c r="D29" i="2"/>
  <c r="G51" i="3"/>
  <c r="G54"/>
  <c r="E17" i="7"/>
  <c r="F35" i="3"/>
  <c r="F51"/>
  <c r="F69"/>
  <c r="C15" i="8"/>
  <c r="C42" s="1"/>
  <c r="D17" i="7"/>
  <c r="I23" i="2"/>
  <c r="I29" s="1"/>
  <c r="G22" i="3"/>
  <c r="G75" s="1"/>
  <c r="G85" s="1"/>
</calcChain>
</file>

<file path=xl/sharedStrings.xml><?xml version="1.0" encoding="utf-8"?>
<sst xmlns="http://schemas.openxmlformats.org/spreadsheetml/2006/main" count="338" uniqueCount="210">
  <si>
    <t>Bevételek</t>
  </si>
  <si>
    <t>Kiadások</t>
  </si>
  <si>
    <t>Intézményi működési bevételek</t>
  </si>
  <si>
    <t>Személyi juttatás</t>
  </si>
  <si>
    <t>Önkormányzat sajátos működési bevételei</t>
  </si>
  <si>
    <t>Munkaadót terhelő kiadások</t>
  </si>
  <si>
    <t>Helyi adók</t>
  </si>
  <si>
    <t>Átengedett központi adók</t>
  </si>
  <si>
    <t>Bírságok, pótlékok és egyéb sajátos bevételek</t>
  </si>
  <si>
    <t>Beruházási kiadások</t>
  </si>
  <si>
    <t>Önkormányzat költségvetési támogatásai</t>
  </si>
  <si>
    <t>Felújítási kiadások</t>
  </si>
  <si>
    <t>Fejlesztési és vis maior feladatok támogatása</t>
  </si>
  <si>
    <t>Támogatás értékű müködési célú kiadás</t>
  </si>
  <si>
    <t xml:space="preserve">Önkormányzati sajátos felhalmozási és tőkebevételek </t>
  </si>
  <si>
    <t xml:space="preserve">Működési célú pénzeszközátadás </t>
  </si>
  <si>
    <t>Társadalmi, szociálpolitikai támogatások</t>
  </si>
  <si>
    <t>Támogatásértékű működési célú bevételek</t>
  </si>
  <si>
    <t>Támogatásértékű felhalmozási célú bevételek</t>
  </si>
  <si>
    <t>Működési célú pénzeszköz átvételek</t>
  </si>
  <si>
    <t>Lakásfelújítási támogatás, kölcsön</t>
  </si>
  <si>
    <t>Előző évi pénzmaradvány igénybevétele</t>
  </si>
  <si>
    <t>Tartalékok</t>
  </si>
  <si>
    <t>Költségvetési bevételek összesen</t>
  </si>
  <si>
    <t>Költségvetési kiadások összesen:</t>
  </si>
  <si>
    <t>Bevétel összesen:</t>
  </si>
  <si>
    <t>Kiadás összesen:</t>
  </si>
  <si>
    <t>adatok ezer forintban</t>
  </si>
  <si>
    <t>Cím</t>
  </si>
  <si>
    <t>alcím</t>
  </si>
  <si>
    <t>Beruházás célú támogatésértékű kiadás</t>
  </si>
  <si>
    <t>Felhalmozási célú pénzeszköz átadás, kölcsön nyújtás</t>
  </si>
  <si>
    <t>Sorszám</t>
  </si>
  <si>
    <t>M e g n e v e z é s</t>
  </si>
  <si>
    <t>Működési bevétel</t>
  </si>
  <si>
    <t>Sajátos működési bevétel</t>
  </si>
  <si>
    <t xml:space="preserve">   Helyi adók</t>
  </si>
  <si>
    <t>Magánszemélyek kommunális adója</t>
  </si>
  <si>
    <t>Iparűzési adó</t>
  </si>
  <si>
    <t xml:space="preserve">   Átengedett központi adók</t>
  </si>
  <si>
    <t>Gépjárműadó</t>
  </si>
  <si>
    <t>Termőföld bérbeadásából származó SZJA</t>
  </si>
  <si>
    <t xml:space="preserve">   Bírság, pótlék és egyéb sajátos bevételek</t>
  </si>
  <si>
    <t xml:space="preserve">Egyéb sajátos bevétel </t>
  </si>
  <si>
    <t>Bírság, pótlék</t>
  </si>
  <si>
    <t>Költségvetési támogatás</t>
  </si>
  <si>
    <t>Sajátos felhalmozási és tőkebevétel</t>
  </si>
  <si>
    <t>Működési célú támogatás értékű bevétel</t>
  </si>
  <si>
    <t>Működési célú pénzeszköz átvétel</t>
  </si>
  <si>
    <t>Felhalmozási célú pénzmaradvány</t>
  </si>
  <si>
    <t xml:space="preserve">Költségvetési bevételek összesen </t>
  </si>
  <si>
    <t>Bevétel összesen (21+22+23)</t>
  </si>
  <si>
    <t>Megnevezés</t>
  </si>
  <si>
    <t>Munkaadót terhelő járulék</t>
  </si>
  <si>
    <t>Háziorvosi Szolgálat</t>
  </si>
  <si>
    <t>Család és nővédelmi egészségügyi szolgálat</t>
  </si>
  <si>
    <t>Közművelődési Intézmények, Közösségi Színterek</t>
  </si>
  <si>
    <t>Köztemető-fenntartás és működtetés</t>
  </si>
  <si>
    <t>Összesen</t>
  </si>
  <si>
    <t>Közvilágítás</t>
  </si>
  <si>
    <t>Város és községgazdálkodás</t>
  </si>
  <si>
    <t>sorszám</t>
  </si>
  <si>
    <t xml:space="preserve">Vis maior </t>
  </si>
  <si>
    <t>Támogatás értékű működési kiadás</t>
  </si>
  <si>
    <t>Társadalmi szervezeteknek</t>
  </si>
  <si>
    <t xml:space="preserve"> - Ebből:</t>
  </si>
  <si>
    <t>Királyhegyesi Nyugdíjas Egyesület</t>
  </si>
  <si>
    <t>Királyhegyesért Közalapítvány</t>
  </si>
  <si>
    <t>Együtt Közösen Királyhegyesért Egyesület</t>
  </si>
  <si>
    <t>Királyhegyesi Polgárőr Egyesület</t>
  </si>
  <si>
    <t>Hegyesi Dalkör</t>
  </si>
  <si>
    <t>Katolikus Egyház Királyhegyesi Plébánia</t>
  </si>
  <si>
    <t>Összesen:</t>
  </si>
  <si>
    <t>Többcélú Kistérségi Társulás feladataihoz hozzájár.</t>
  </si>
  <si>
    <t>Tagdíjak ( TÖOSZ, LEADER)</t>
  </si>
  <si>
    <t>Csanádpalota Város Önkormányzata</t>
  </si>
  <si>
    <t>Óvoda működési hozzájárulás</t>
  </si>
  <si>
    <t>Családsegítő működési hozzájárulás</t>
  </si>
  <si>
    <t>Gyermekjóléti szolgálat működési hozzájárulás</t>
  </si>
  <si>
    <t>Csanád-Mikrotérségi Társulás</t>
  </si>
  <si>
    <t>Foglalkoztatást helyettesítő támogatás</t>
  </si>
  <si>
    <t>Lakásfenntartási támogatás</t>
  </si>
  <si>
    <t>Közgyógyellátás</t>
  </si>
  <si>
    <t>Óvodáztatási támogatás</t>
  </si>
  <si>
    <t>Rendkívüli gyermekvédelmi támogatás</t>
  </si>
  <si>
    <t>Átmeneti segély</t>
  </si>
  <si>
    <t>Temetési segély</t>
  </si>
  <si>
    <t>Köztemetés</t>
  </si>
  <si>
    <t>Nyári gyermekétkeztetés</t>
  </si>
  <si>
    <t>Természetben nyújtott átmeneti segély</t>
  </si>
  <si>
    <t>Vis maior helyreállítási költségei</t>
  </si>
  <si>
    <t>Igazgatási szolgáltatások díjbevétele (közterülethaszn.)</t>
  </si>
  <si>
    <t>Bérleti díj bevételek</t>
  </si>
  <si>
    <t>Továbbszámlázott belföldi szolgáltatások</t>
  </si>
  <si>
    <t>MEP finanszírozás</t>
  </si>
  <si>
    <t>Központi költségvetési szervtől kapott támogatások</t>
  </si>
  <si>
    <t>Önkormányzati vagyon bérbeadása</t>
  </si>
  <si>
    <t>Érdekeltségnövelő pályázat önrész</t>
  </si>
  <si>
    <t>Tagdíj (Bánát-Triplex)</t>
  </si>
  <si>
    <t>Csanádpalota Város Önkormányzatának adminisztrációs ktg</t>
  </si>
  <si>
    <t>Központosított támogatás (feladatfinanszírozás)</t>
  </si>
  <si>
    <t>Intézményi térítési díj bevétele</t>
  </si>
  <si>
    <t>DAREH működési hozzájárulás (60 Ft/fő)</t>
  </si>
  <si>
    <t>Működőképesség megőrzését szolgáló kiegészítő támogatás</t>
  </si>
  <si>
    <t>Telekadó</t>
  </si>
  <si>
    <t>Lakott külterülettel kapcsolatos támogatás</t>
  </si>
  <si>
    <t>Könyvtári és közművelődési feladatok támogatása</t>
  </si>
  <si>
    <t>Kapott kamat</t>
  </si>
  <si>
    <t xml:space="preserve">Dologi kiadások és egyéb folyó kiadások </t>
  </si>
  <si>
    <t>Gyermekétkeztetés támogatása</t>
  </si>
  <si>
    <t>Államigazgatási illeték</t>
  </si>
  <si>
    <t>Munkaügyi központ támogatása</t>
  </si>
  <si>
    <t>Egyes szociális feladatkiegészítő támogatás</t>
  </si>
  <si>
    <t>Szociális társulási hozzájárulás</t>
  </si>
  <si>
    <t>Egyéb különféle működési bevételek</t>
  </si>
  <si>
    <t>Orvosi rendelő felújítása</t>
  </si>
  <si>
    <t>Egyéb önk. rendeletben megállapított jutt.</t>
  </si>
  <si>
    <t>Rászoruló gyermekek intézményen kívüli szünidei étkeztetése</t>
  </si>
  <si>
    <t>Helyi önkormányzatok működésének támogatása</t>
  </si>
  <si>
    <t>Ivóvízjavító önkormányzati társulás</t>
  </si>
  <si>
    <t>Államháztartáson belüli megelőlegezés visszafizetése</t>
  </si>
  <si>
    <t>Államháztartáson belüli megelőlegezések</t>
  </si>
  <si>
    <t>Üzletrész adásvételi szerződés alapján megvásárlás</t>
  </si>
  <si>
    <t>Előzőévi pénzmaradvány igénybevétele</t>
  </si>
  <si>
    <t>Egyes szociális feladat kiegészítő támogatások</t>
  </si>
  <si>
    <t>Zöldterület-kezelés</t>
  </si>
  <si>
    <t>Kiszámlázott ÁFA</t>
  </si>
  <si>
    <t>Felhalmozási célúpályázati támogatás</t>
  </si>
  <si>
    <t>Felhalmozási célú támogatás értékű bevétel</t>
  </si>
  <si>
    <t>2018. évi előirányzat</t>
  </si>
  <si>
    <t>2018. évi módosított előirányzat</t>
  </si>
  <si>
    <t>Királyhegyes Község Önkormányzat  2018. évi bevételi és kiadási előirányzatai</t>
  </si>
  <si>
    <t>Királyhegyes Község Önkormányzat 2018. bevételi előirányzata</t>
  </si>
  <si>
    <t>Királyhegyes Község Önkormányzat 2018. évi személyi jellegű juttatása és munkaadót terhelő járulékok</t>
  </si>
  <si>
    <t>Királyhegyes Község Önkormányzat  2018. évi beruházási kiadásainak előirányzata</t>
  </si>
  <si>
    <t>Királyhegyes Község Önkormányzat  2018. évi felújítási kiadásainak előirányzata</t>
  </si>
  <si>
    <t>Királyhegyes Község Önkormányzat alapítványok, társadalmi és egyéb szervek, szervezetek 2018. évi támogatása</t>
  </si>
  <si>
    <t>Királyhegyes Község Önkormányzat 2018. évi társadalmi, szociálpolitikai támogatásai</t>
  </si>
  <si>
    <t>Egyéb elvonások, visszafizetések</t>
  </si>
  <si>
    <t>Hivatal felújítása</t>
  </si>
  <si>
    <t>Út-, járda-, óvoda konyha felújítási munkálatok</t>
  </si>
  <si>
    <t>Urnafal építése</t>
  </si>
  <si>
    <t>Pályázati önrész</t>
  </si>
  <si>
    <t>Mezőgazdasági fóliasátor</t>
  </si>
  <si>
    <t>Közútkezelési program</t>
  </si>
  <si>
    <t>Belvíz program</t>
  </si>
  <si>
    <t>Mezőgazdasági földút program</t>
  </si>
  <si>
    <t>Hosszabbtávú közfoglalkoztatás</t>
  </si>
  <si>
    <t>Közfoglalkoztatás összesen</t>
  </si>
  <si>
    <t xml:space="preserve"> - ebből: homlokzatfelújításra</t>
  </si>
  <si>
    <t>EFOP pályázati támogatás</t>
  </si>
  <si>
    <t>Elszámolásból származó bevételek</t>
  </si>
  <si>
    <t>Működési célú kiegészítő támogatások</t>
  </si>
  <si>
    <t xml:space="preserve">Iskolakezdési támogatás </t>
  </si>
  <si>
    <t>Csurgó Néptánc csoport</t>
  </si>
  <si>
    <t>Marosháti Kistérség</t>
  </si>
  <si>
    <t>Elektromos fűkasza</t>
  </si>
  <si>
    <t>Szivattyú vásárlása Fóliasátor</t>
  </si>
  <si>
    <t>Laptop vásárlása</t>
  </si>
  <si>
    <t>Gáztűzhely vásárlása Iskola</t>
  </si>
  <si>
    <t>Vízmű rekonstrukció</t>
  </si>
  <si>
    <t>Egyéb felújítások</t>
  </si>
  <si>
    <t>Járdafelújítás pályázat Jókai utca</t>
  </si>
  <si>
    <t>Közterület burkolása</t>
  </si>
  <si>
    <t>Motoros fűnyírók és ágvágó vásárlása</t>
  </si>
  <si>
    <t>Fényképezőgépek vásárlása EFOP pályázat</t>
  </si>
  <si>
    <t>Óvodába eszközök vásárlása EFOP pályázat</t>
  </si>
  <si>
    <t>Óvodai tanösvény kialakítása EFOP pályázat</t>
  </si>
  <si>
    <t>Királyhegyes Község Önkormányzat  2018. évi dologi és egyéb folyó kiadások</t>
  </si>
  <si>
    <t>Szakfeladat száma</t>
  </si>
  <si>
    <t>Települési hulladék kezelése, ártalmatlanítása</t>
  </si>
  <si>
    <t>Villamos energia díja</t>
  </si>
  <si>
    <t>Egyéb üzemeltetési, fenntartási szolgáltatások</t>
  </si>
  <si>
    <t>Általános forgalmi adó</t>
  </si>
  <si>
    <t>Egyéb dologi kiadások</t>
  </si>
  <si>
    <t>Villamos energia-szolgáltatás díja</t>
  </si>
  <si>
    <t>Irodaszer, nyomtatvány beszerzés</t>
  </si>
  <si>
    <t>Vásárolt közszolgáltatás</t>
  </si>
  <si>
    <t>Szakmai tevékenységet segítő szolgáltatások</t>
  </si>
  <si>
    <t>Nem adatátviteli célú távközlési díjak</t>
  </si>
  <si>
    <t>Szállítási szolgáltatások</t>
  </si>
  <si>
    <t>Gázenergia szolgáltatási díjak</t>
  </si>
  <si>
    <t>Víz- és csatorna díjak</t>
  </si>
  <si>
    <t>Karbantartási, kis-javítási szolgáltatások kiadásai</t>
  </si>
  <si>
    <t>Továbbszámlázott szolgáltatások</t>
  </si>
  <si>
    <t>Pénzügyi szolgáltatások kiadási teljesítése</t>
  </si>
  <si>
    <t>Belföldi kiküldetés</t>
  </si>
  <si>
    <t>Egyéb befizetési kötelezettség</t>
  </si>
  <si>
    <t>EFOP pályázat kiadásai</t>
  </si>
  <si>
    <t>Biztosítási díjak befizetése</t>
  </si>
  <si>
    <t>Kamatkiadások</t>
  </si>
  <si>
    <t>Szakmai anyag beszerzése</t>
  </si>
  <si>
    <t>Gyógyszerbeszerzés</t>
  </si>
  <si>
    <t>Egyéb szolgáltatások</t>
  </si>
  <si>
    <t>Kiküldetések kiadásai</t>
  </si>
  <si>
    <t>Kis-értékű tárgyi eszköz beszerzése</t>
  </si>
  <si>
    <t>Iskolai intézményi étkeztetés</t>
  </si>
  <si>
    <t>Hajtó- és kenőanyag-beszerzése</t>
  </si>
  <si>
    <t>Közfoglalkoztatás</t>
  </si>
  <si>
    <t>Dologi és egyéb folyó kiadások összesen</t>
  </si>
  <si>
    <t>Államháztartáson kívülre fizetett fejlesztési hitel kamata</t>
  </si>
  <si>
    <t>Út-, autópálya építése</t>
  </si>
  <si>
    <t>1. melléklet a 4/2019.(V.30.) önkormányzati rendelethez</t>
  </si>
  <si>
    <t>2. melléklet a 4/2019.(V.30.) önkormányzati rendelethez</t>
  </si>
  <si>
    <t>3. melléklet a 4/2019.(V.30.) önkormányzati rendelethez</t>
  </si>
  <si>
    <t>4. melléklet a 4/2019.(V.30) önkormányzati rendelethez</t>
  </si>
  <si>
    <t>5. melléklet a 4/2019.(V.30) önkormányzati rendelethez</t>
  </si>
  <si>
    <t>6. melléklet a 4/2019.(V.30) önkormányzati rendelethez</t>
  </si>
  <si>
    <t>7. melléklet a 4/2019.(V.30.) önkormányzati rendelethez</t>
  </si>
  <si>
    <t>8. melléklet a 4/2019.(V.30) önkormányzati rendelethez</t>
  </si>
</sst>
</file>

<file path=xl/styles.xml><?xml version="1.0" encoding="utf-8"?>
<styleSheet xmlns="http://schemas.openxmlformats.org/spreadsheetml/2006/main">
  <numFmts count="1">
    <numFmt numFmtId="173" formatCode="0.0%"/>
  </numFmts>
  <fonts count="27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2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23" fillId="17" borderId="7" applyNumberForma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1" applyNumberFormat="0" applyAlignment="0" applyProtection="0"/>
    <xf numFmtId="9" fontId="1" fillId="0" borderId="0" applyFill="0" applyBorder="0" applyAlignment="0" applyProtection="0"/>
  </cellStyleXfs>
  <cellXfs count="429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10" xfId="0" applyFont="1" applyBorder="1" applyAlignment="1">
      <alignment wrapText="1"/>
    </xf>
    <xf numFmtId="3" fontId="0" fillId="0" borderId="11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wrapText="1"/>
    </xf>
    <xf numFmtId="3" fontId="0" fillId="0" borderId="12" xfId="0" applyNumberFormat="1" applyFont="1" applyBorder="1"/>
    <xf numFmtId="3" fontId="0" fillId="0" borderId="0" xfId="0" applyNumberFormat="1"/>
    <xf numFmtId="0" fontId="0" fillId="0" borderId="13" xfId="0" applyFont="1" applyBorder="1" applyAlignment="1">
      <alignment wrapText="1"/>
    </xf>
    <xf numFmtId="3" fontId="0" fillId="0" borderId="14" xfId="0" applyNumberFormat="1" applyFont="1" applyBorder="1"/>
    <xf numFmtId="0" fontId="0" fillId="0" borderId="15" xfId="0" applyFont="1" applyBorder="1"/>
    <xf numFmtId="0" fontId="0" fillId="0" borderId="15" xfId="0" applyFont="1" applyBorder="1" applyAlignment="1">
      <alignment wrapText="1"/>
    </xf>
    <xf numFmtId="3" fontId="0" fillId="0" borderId="10" xfId="0" applyNumberFormat="1" applyFont="1" applyBorder="1"/>
    <xf numFmtId="0" fontId="0" fillId="0" borderId="16" xfId="0" applyFont="1" applyBorder="1" applyAlignment="1">
      <alignment wrapText="1"/>
    </xf>
    <xf numFmtId="3" fontId="19" fillId="0" borderId="11" xfId="0" applyNumberFormat="1" applyFont="1" applyBorder="1"/>
    <xf numFmtId="0" fontId="19" fillId="0" borderId="0" xfId="0" applyFont="1" applyBorder="1"/>
    <xf numFmtId="0" fontId="19" fillId="0" borderId="0" xfId="0" applyFont="1" applyBorder="1" applyAlignment="1">
      <alignment wrapText="1"/>
    </xf>
    <xf numFmtId="0" fontId="0" fillId="0" borderId="17" xfId="0" applyFont="1" applyBorder="1"/>
    <xf numFmtId="3" fontId="0" fillId="0" borderId="18" xfId="0" applyNumberFormat="1" applyFont="1" applyBorder="1"/>
    <xf numFmtId="0" fontId="0" fillId="0" borderId="19" xfId="0" applyFont="1" applyBorder="1"/>
    <xf numFmtId="3" fontId="0" fillId="0" borderId="0" xfId="0" applyNumberFormat="1" applyFont="1"/>
    <xf numFmtId="0" fontId="0" fillId="0" borderId="0" xfId="0" applyAlignment="1">
      <alignment horizontal="center" wrapText="1"/>
    </xf>
    <xf numFmtId="0" fontId="0" fillId="0" borderId="10" xfId="0" applyFont="1" applyBorder="1"/>
    <xf numFmtId="0" fontId="0" fillId="0" borderId="20" xfId="0" applyFont="1" applyBorder="1"/>
    <xf numFmtId="0" fontId="0" fillId="0" borderId="21" xfId="0" applyFont="1" applyBorder="1"/>
    <xf numFmtId="0" fontId="19" fillId="0" borderId="0" xfId="0" applyFont="1"/>
    <xf numFmtId="0" fontId="0" fillId="0" borderId="22" xfId="0" applyFont="1" applyBorder="1"/>
    <xf numFmtId="0" fontId="0" fillId="0" borderId="23" xfId="0" applyFont="1" applyBorder="1"/>
    <xf numFmtId="0" fontId="19" fillId="0" borderId="10" xfId="0" applyFont="1" applyBorder="1"/>
    <xf numFmtId="0" fontId="19" fillId="0" borderId="20" xfId="0" applyFont="1" applyBorder="1"/>
    <xf numFmtId="0" fontId="0" fillId="0" borderId="0" xfId="0" applyFont="1" applyAlignment="1">
      <alignment horizontal="right" wrapText="1"/>
    </xf>
    <xf numFmtId="0" fontId="0" fillId="0" borderId="0" xfId="0" applyAlignment="1"/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/>
    <xf numFmtId="0" fontId="1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22" xfId="0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3" fontId="0" fillId="0" borderId="21" xfId="0" applyNumberFormat="1" applyFont="1" applyBorder="1"/>
    <xf numFmtId="0" fontId="20" fillId="0" borderId="0" xfId="0" applyFont="1" applyBorder="1"/>
    <xf numFmtId="0" fontId="19" fillId="0" borderId="0" xfId="0" applyFont="1" applyFill="1" applyBorder="1"/>
    <xf numFmtId="0" fontId="19" fillId="0" borderId="17" xfId="0" applyFont="1" applyBorder="1"/>
    <xf numFmtId="3" fontId="19" fillId="0" borderId="0" xfId="0" applyNumberFormat="1" applyFont="1" applyBorder="1"/>
    <xf numFmtId="3" fontId="0" fillId="0" borderId="0" xfId="0" applyNumberFormat="1" applyFont="1" applyBorder="1"/>
    <xf numFmtId="2" fontId="0" fillId="0" borderId="0" xfId="0" applyNumberFormat="1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ill="1"/>
    <xf numFmtId="0" fontId="0" fillId="0" borderId="0" xfId="0" applyFont="1" applyBorder="1" applyAlignment="1">
      <alignment horizontal="center"/>
    </xf>
    <xf numFmtId="3" fontId="19" fillId="0" borderId="0" xfId="0" applyNumberFormat="1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3" fontId="0" fillId="0" borderId="0" xfId="0" applyNumberFormat="1" applyFont="1" applyBorder="1" applyAlignment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/>
    <xf numFmtId="0" fontId="0" fillId="0" borderId="0" xfId="0" applyBorder="1" applyAlignment="1">
      <alignment wrapText="1"/>
    </xf>
    <xf numFmtId="0" fontId="19" fillId="0" borderId="0" xfId="0" applyFont="1" applyFill="1" applyBorder="1" applyAlignment="1">
      <alignment horizontal="center"/>
    </xf>
    <xf numFmtId="0" fontId="0" fillId="0" borderId="0" xfId="0" applyBorder="1" applyAlignment="1"/>
    <xf numFmtId="0" fontId="0" fillId="0" borderId="0" xfId="0" applyFont="1" applyFill="1" applyAlignment="1">
      <alignment horizontal="right"/>
    </xf>
    <xf numFmtId="0" fontId="0" fillId="0" borderId="0" xfId="0" applyFont="1" applyAlignment="1">
      <alignment horizontal="center"/>
    </xf>
    <xf numFmtId="0" fontId="0" fillId="0" borderId="24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3" fontId="0" fillId="0" borderId="0" xfId="0" applyNumberFormat="1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2" xfId="0" applyFont="1" applyBorder="1"/>
    <xf numFmtId="0" fontId="0" fillId="0" borderId="11" xfId="0" applyFont="1" applyBorder="1"/>
    <xf numFmtId="0" fontId="0" fillId="0" borderId="11" xfId="0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18" xfId="0" applyBorder="1"/>
    <xf numFmtId="3" fontId="0" fillId="0" borderId="23" xfId="0" applyNumberFormat="1" applyFont="1" applyFill="1" applyBorder="1"/>
    <xf numFmtId="3" fontId="0" fillId="0" borderId="23" xfId="0" applyNumberFormat="1" applyFont="1" applyBorder="1"/>
    <xf numFmtId="0" fontId="19" fillId="0" borderId="11" xfId="0" applyFont="1" applyBorder="1"/>
    <xf numFmtId="3" fontId="19" fillId="0" borderId="20" xfId="0" applyNumberFormat="1" applyFont="1" applyFill="1" applyBorder="1"/>
    <xf numFmtId="0" fontId="0" fillId="0" borderId="18" xfId="0" applyFont="1" applyBorder="1"/>
    <xf numFmtId="0" fontId="19" fillId="0" borderId="1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1" xfId="0" applyFill="1" applyBorder="1" applyAlignment="1">
      <alignment wrapText="1"/>
    </xf>
    <xf numFmtId="0" fontId="0" fillId="0" borderId="26" xfId="0" applyFont="1" applyBorder="1"/>
    <xf numFmtId="0" fontId="19" fillId="0" borderId="27" xfId="0" applyFont="1" applyBorder="1"/>
    <xf numFmtId="0" fontId="0" fillId="0" borderId="27" xfId="0" applyBorder="1"/>
    <xf numFmtId="0" fontId="0" fillId="0" borderId="27" xfId="0" applyFont="1" applyFill="1" applyBorder="1"/>
    <xf numFmtId="0" fontId="0" fillId="0" borderId="27" xfId="0" applyFont="1" applyBorder="1"/>
    <xf numFmtId="0" fontId="19" fillId="0" borderId="25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19" fillId="0" borderId="29" xfId="0" applyFont="1" applyBorder="1" applyAlignment="1">
      <alignment horizontal="center" wrapText="1"/>
    </xf>
    <xf numFmtId="0" fontId="0" fillId="0" borderId="0" xfId="0" applyFont="1" applyBorder="1" applyAlignment="1">
      <alignment horizontal="right" wrapText="1"/>
    </xf>
    <xf numFmtId="0" fontId="0" fillId="0" borderId="3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0" xfId="0" applyFill="1" applyBorder="1"/>
    <xf numFmtId="0" fontId="20" fillId="0" borderId="33" xfId="0" applyFont="1" applyBorder="1"/>
    <xf numFmtId="3" fontId="19" fillId="0" borderId="34" xfId="0" applyNumberFormat="1" applyFont="1" applyBorder="1"/>
    <xf numFmtId="3" fontId="0" fillId="0" borderId="34" xfId="0" applyNumberFormat="1" applyFont="1" applyBorder="1"/>
    <xf numFmtId="3" fontId="0" fillId="0" borderId="34" xfId="0" applyNumberFormat="1" applyFont="1" applyFill="1" applyBorder="1"/>
    <xf numFmtId="3" fontId="0" fillId="0" borderId="35" xfId="0" applyNumberFormat="1" applyFont="1" applyBorder="1"/>
    <xf numFmtId="0" fontId="0" fillId="0" borderId="33" xfId="0" applyFont="1" applyBorder="1"/>
    <xf numFmtId="3" fontId="0" fillId="0" borderId="33" xfId="0" applyNumberFormat="1" applyFont="1" applyBorder="1"/>
    <xf numFmtId="0" fontId="20" fillId="0" borderId="36" xfId="0" applyFont="1" applyBorder="1"/>
    <xf numFmtId="0" fontId="19" fillId="0" borderId="19" xfId="0" applyFont="1" applyBorder="1"/>
    <xf numFmtId="0" fontId="19" fillId="0" borderId="37" xfId="0" applyFont="1" applyBorder="1"/>
    <xf numFmtId="3" fontId="23" fillId="0" borderId="0" xfId="0" applyNumberFormat="1" applyFont="1" applyBorder="1"/>
    <xf numFmtId="3" fontId="23" fillId="0" borderId="34" xfId="0" applyNumberFormat="1" applyFont="1" applyBorder="1"/>
    <xf numFmtId="3" fontId="0" fillId="0" borderId="38" xfId="0" applyNumberFormat="1" applyFont="1" applyBorder="1"/>
    <xf numFmtId="3" fontId="0" fillId="0" borderId="39" xfId="0" applyNumberFormat="1" applyFont="1" applyBorder="1"/>
    <xf numFmtId="0" fontId="19" fillId="0" borderId="40" xfId="0" applyFont="1" applyBorder="1"/>
    <xf numFmtId="0" fontId="19" fillId="0" borderId="41" xfId="0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19" fillId="0" borderId="44" xfId="0" applyNumberFormat="1" applyFont="1" applyBorder="1"/>
    <xf numFmtId="0" fontId="19" fillId="0" borderId="44" xfId="0" applyFont="1" applyBorder="1"/>
    <xf numFmtId="0" fontId="19" fillId="0" borderId="16" xfId="0" applyFont="1" applyBorder="1"/>
    <xf numFmtId="0" fontId="0" fillId="0" borderId="10" xfId="0" applyBorder="1"/>
    <xf numFmtId="0" fontId="0" fillId="0" borderId="45" xfId="0" applyFont="1" applyBorder="1" applyAlignment="1">
      <alignment horizontal="center"/>
    </xf>
    <xf numFmtId="0" fontId="0" fillId="0" borderId="46" xfId="0" applyFont="1" applyBorder="1" applyAlignment="1">
      <alignment horizontal="center"/>
    </xf>
    <xf numFmtId="11" fontId="0" fillId="0" borderId="11" xfId="0" applyNumberFormat="1" applyBorder="1"/>
    <xf numFmtId="3" fontId="0" fillId="0" borderId="15" xfId="0" applyNumberFormat="1" applyFont="1" applyFill="1" applyBorder="1" applyAlignment="1">
      <alignment horizontal="right"/>
    </xf>
    <xf numFmtId="3" fontId="0" fillId="0" borderId="15" xfId="0" applyNumberFormat="1" applyFont="1" applyFill="1" applyBorder="1" applyAlignment="1">
      <alignment horizontal="right" vertical="top"/>
    </xf>
    <xf numFmtId="3" fontId="0" fillId="0" borderId="47" xfId="0" applyNumberFormat="1" applyFont="1" applyFill="1" applyBorder="1" applyAlignment="1">
      <alignment horizontal="right"/>
    </xf>
    <xf numFmtId="3" fontId="0" fillId="0" borderId="38" xfId="0" applyNumberFormat="1" applyFont="1" applyFill="1" applyBorder="1" applyAlignment="1">
      <alignment horizontal="right"/>
    </xf>
    <xf numFmtId="3" fontId="0" fillId="0" borderId="30" xfId="0" applyNumberFormat="1" applyFont="1" applyFill="1" applyBorder="1"/>
    <xf numFmtId="3" fontId="0" fillId="0" borderId="48" xfId="0" applyNumberFormat="1" applyFont="1" applyFill="1" applyBorder="1"/>
    <xf numFmtId="3" fontId="19" fillId="0" borderId="49" xfId="0" applyNumberFormat="1" applyFont="1" applyFill="1" applyBorder="1"/>
    <xf numFmtId="3" fontId="19" fillId="0" borderId="42" xfId="0" applyNumberFormat="1" applyFont="1" applyFill="1" applyBorder="1"/>
    <xf numFmtId="3" fontId="23" fillId="0" borderId="50" xfId="0" applyNumberFormat="1" applyFont="1" applyBorder="1"/>
    <xf numFmtId="3" fontId="23" fillId="0" borderId="51" xfId="0" applyNumberFormat="1" applyFont="1" applyBorder="1"/>
    <xf numFmtId="3" fontId="0" fillId="0" borderId="51" xfId="0" applyNumberFormat="1" applyFont="1" applyBorder="1"/>
    <xf numFmtId="3" fontId="19" fillId="0" borderId="34" xfId="0" applyNumberFormat="1" applyFont="1" applyFill="1" applyBorder="1"/>
    <xf numFmtId="0" fontId="0" fillId="0" borderId="52" xfId="0" applyBorder="1" applyAlignment="1">
      <alignment wrapText="1"/>
    </xf>
    <xf numFmtId="0" fontId="19" fillId="0" borderId="43" xfId="0" applyFont="1" applyBorder="1" applyAlignment="1">
      <alignment wrapText="1"/>
    </xf>
    <xf numFmtId="0" fontId="0" fillId="0" borderId="33" xfId="0" applyBorder="1"/>
    <xf numFmtId="0" fontId="0" fillId="0" borderId="26" xfId="0" applyBorder="1"/>
    <xf numFmtId="0" fontId="0" fillId="0" borderId="34" xfId="0" applyFont="1" applyBorder="1"/>
    <xf numFmtId="0" fontId="0" fillId="0" borderId="35" xfId="0" applyBorder="1"/>
    <xf numFmtId="0" fontId="0" fillId="0" borderId="34" xfId="0" applyBorder="1"/>
    <xf numFmtId="0" fontId="0" fillId="0" borderId="35" xfId="0" applyFont="1" applyBorder="1"/>
    <xf numFmtId="0" fontId="0" fillId="0" borderId="38" xfId="0" applyFont="1" applyBorder="1" applyAlignment="1">
      <alignment wrapText="1"/>
    </xf>
    <xf numFmtId="0" fontId="23" fillId="0" borderId="0" xfId="0" applyFont="1" applyFill="1" applyBorder="1" applyAlignment="1">
      <alignment horizontal="left" vertical="center" wrapText="1"/>
    </xf>
    <xf numFmtId="3" fontId="0" fillId="0" borderId="53" xfId="0" applyNumberFormat="1" applyFont="1" applyBorder="1"/>
    <xf numFmtId="0" fontId="23" fillId="0" borderId="54" xfId="0" applyFont="1" applyFill="1" applyBorder="1" applyAlignment="1">
      <alignment horizontal="left" vertical="center" wrapText="1"/>
    </xf>
    <xf numFmtId="0" fontId="0" fillId="0" borderId="52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15" xfId="0" applyBorder="1" applyAlignment="1">
      <alignment wrapText="1"/>
    </xf>
    <xf numFmtId="3" fontId="0" fillId="0" borderId="55" xfId="0" applyNumberFormat="1" applyFont="1" applyBorder="1"/>
    <xf numFmtId="3" fontId="0" fillId="0" borderId="56" xfId="0" applyNumberFormat="1" applyFont="1" applyBorder="1"/>
    <xf numFmtId="0" fontId="0" fillId="0" borderId="57" xfId="0" applyFont="1" applyBorder="1"/>
    <xf numFmtId="3" fontId="0" fillId="0" borderId="58" xfId="0" applyNumberFormat="1" applyFont="1" applyBorder="1"/>
    <xf numFmtId="3" fontId="19" fillId="0" borderId="59" xfId="0" applyNumberFormat="1" applyFont="1" applyBorder="1"/>
    <xf numFmtId="0" fontId="19" fillId="0" borderId="40" xfId="0" applyFont="1" applyBorder="1" applyAlignment="1">
      <alignment wrapText="1"/>
    </xf>
    <xf numFmtId="3" fontId="0" fillId="0" borderId="50" xfId="0" applyNumberFormat="1" applyFont="1" applyBorder="1" applyAlignment="1"/>
    <xf numFmtId="3" fontId="0" fillId="0" borderId="51" xfId="0" applyNumberFormat="1" applyFont="1" applyBorder="1" applyAlignment="1"/>
    <xf numFmtId="3" fontId="19" fillId="0" borderId="60" xfId="0" applyNumberFormat="1" applyFont="1" applyBorder="1"/>
    <xf numFmtId="0" fontId="19" fillId="0" borderId="37" xfId="0" applyFont="1" applyFill="1" applyBorder="1" applyAlignment="1">
      <alignment horizontal="center" vertical="center" wrapText="1"/>
    </xf>
    <xf numFmtId="3" fontId="0" fillId="0" borderId="27" xfId="0" applyNumberFormat="1" applyFont="1" applyFill="1" applyBorder="1"/>
    <xf numFmtId="3" fontId="19" fillId="0" borderId="27" xfId="0" applyNumberFormat="1" applyFont="1" applyBorder="1"/>
    <xf numFmtId="3" fontId="0" fillId="0" borderId="27" xfId="0" applyNumberFormat="1" applyFont="1" applyBorder="1"/>
    <xf numFmtId="3" fontId="19" fillId="0" borderId="35" xfId="0" applyNumberFormat="1" applyFont="1" applyFill="1" applyBorder="1"/>
    <xf numFmtId="0" fontId="21" fillId="0" borderId="33" xfId="0" applyFont="1" applyBorder="1"/>
    <xf numFmtId="0" fontId="21" fillId="0" borderId="34" xfId="0" applyFont="1" applyBorder="1"/>
    <xf numFmtId="0" fontId="0" fillId="0" borderId="34" xfId="0" applyFont="1" applyFill="1" applyBorder="1"/>
    <xf numFmtId="0" fontId="0" fillId="0" borderId="34" xfId="0" applyFill="1" applyBorder="1"/>
    <xf numFmtId="0" fontId="21" fillId="0" borderId="34" xfId="0" applyFont="1" applyFill="1" applyBorder="1"/>
    <xf numFmtId="0" fontId="19" fillId="0" borderId="34" xfId="0" applyFont="1" applyFill="1" applyBorder="1" applyAlignment="1">
      <alignment wrapText="1"/>
    </xf>
    <xf numFmtId="0" fontId="19" fillId="0" borderId="34" xfId="0" applyFont="1" applyBorder="1" applyAlignment="1"/>
    <xf numFmtId="0" fontId="19" fillId="0" borderId="34" xfId="0" applyFont="1" applyFill="1" applyBorder="1"/>
    <xf numFmtId="0" fontId="19" fillId="0" borderId="35" xfId="0" applyFont="1" applyFill="1" applyBorder="1"/>
    <xf numFmtId="3" fontId="19" fillId="0" borderId="33" xfId="0" applyNumberFormat="1" applyFont="1" applyBorder="1"/>
    <xf numFmtId="0" fontId="19" fillId="0" borderId="12" xfId="0" applyFont="1" applyBorder="1" applyAlignment="1">
      <alignment horizontal="center" wrapText="1"/>
    </xf>
    <xf numFmtId="3" fontId="0" fillId="0" borderId="50" xfId="0" applyNumberFormat="1" applyFont="1" applyFill="1" applyBorder="1"/>
    <xf numFmtId="3" fontId="0" fillId="0" borderId="51" xfId="0" applyNumberFormat="1" applyFont="1" applyFill="1" applyBorder="1"/>
    <xf numFmtId="3" fontId="0" fillId="0" borderId="51" xfId="0" applyNumberFormat="1" applyFont="1" applyFill="1" applyBorder="1" applyAlignment="1">
      <alignment horizontal="right" vertical="center"/>
    </xf>
    <xf numFmtId="3" fontId="0" fillId="0" borderId="39" xfId="0" applyNumberFormat="1" applyFont="1" applyFill="1" applyBorder="1"/>
    <xf numFmtId="3" fontId="19" fillId="0" borderId="35" xfId="0" applyNumberFormat="1" applyFont="1" applyBorder="1"/>
    <xf numFmtId="3" fontId="0" fillId="0" borderId="51" xfId="0" applyNumberFormat="1" applyFont="1" applyFill="1" applyBorder="1" applyAlignment="1">
      <alignment horizontal="right"/>
    </xf>
    <xf numFmtId="0" fontId="19" fillId="0" borderId="33" xfId="0" applyFont="1" applyBorder="1" applyAlignment="1">
      <alignment horizontal="center" wrapText="1"/>
    </xf>
    <xf numFmtId="0" fontId="0" fillId="0" borderId="58" xfId="0" applyBorder="1" applyAlignment="1">
      <alignment wrapText="1"/>
    </xf>
    <xf numFmtId="0" fontId="0" fillId="0" borderId="61" xfId="0" applyBorder="1" applyAlignment="1">
      <alignment wrapText="1"/>
    </xf>
    <xf numFmtId="3" fontId="0" fillId="0" borderId="48" xfId="0" applyNumberFormat="1" applyFont="1" applyBorder="1"/>
    <xf numFmtId="3" fontId="0" fillId="0" borderId="62" xfId="0" applyNumberFormat="1" applyFont="1" applyBorder="1"/>
    <xf numFmtId="3" fontId="0" fillId="0" borderId="35" xfId="0" applyNumberFormat="1" applyFont="1" applyBorder="1" applyAlignment="1"/>
    <xf numFmtId="0" fontId="0" fillId="0" borderId="0" xfId="0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9" fillId="0" borderId="23" xfId="0" applyNumberFormat="1" applyFont="1" applyBorder="1"/>
    <xf numFmtId="3" fontId="19" fillId="0" borderId="21" xfId="0" applyNumberFormat="1" applyFont="1" applyBorder="1"/>
    <xf numFmtId="0" fontId="19" fillId="0" borderId="43" xfId="0" applyFont="1" applyBorder="1" applyAlignment="1">
      <alignment horizontal="center" wrapText="1"/>
    </xf>
    <xf numFmtId="3" fontId="0" fillId="0" borderId="15" xfId="0" applyNumberFormat="1" applyFont="1" applyBorder="1"/>
    <xf numFmtId="3" fontId="0" fillId="0" borderId="30" xfId="0" applyNumberFormat="1" applyFont="1" applyBorder="1"/>
    <xf numFmtId="0" fontId="0" fillId="0" borderId="38" xfId="0" applyFont="1" applyBorder="1"/>
    <xf numFmtId="0" fontId="0" fillId="0" borderId="62" xfId="0" applyFont="1" applyBorder="1"/>
    <xf numFmtId="3" fontId="0" fillId="0" borderId="22" xfId="0" applyNumberFormat="1" applyFont="1" applyBorder="1"/>
    <xf numFmtId="3" fontId="19" fillId="0" borderId="10" xfId="0" applyNumberFormat="1" applyFont="1" applyBorder="1"/>
    <xf numFmtId="3" fontId="0" fillId="0" borderId="17" xfId="0" applyNumberFormat="1" applyFont="1" applyBorder="1"/>
    <xf numFmtId="3" fontId="0" fillId="0" borderId="36" xfId="0" applyNumberFormat="1" applyFont="1" applyBorder="1"/>
    <xf numFmtId="3" fontId="0" fillId="0" borderId="46" xfId="0" applyNumberFormat="1" applyFont="1" applyBorder="1"/>
    <xf numFmtId="3" fontId="0" fillId="0" borderId="63" xfId="0" applyNumberFormat="1" applyFont="1" applyBorder="1"/>
    <xf numFmtId="3" fontId="19" fillId="0" borderId="40" xfId="0" applyNumberFormat="1" applyFont="1" applyBorder="1"/>
    <xf numFmtId="3" fontId="0" fillId="0" borderId="61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0" fontId="0" fillId="0" borderId="50" xfId="0" applyBorder="1"/>
    <xf numFmtId="0" fontId="0" fillId="0" borderId="51" xfId="0" applyBorder="1"/>
    <xf numFmtId="0" fontId="0" fillId="0" borderId="39" xfId="0" applyBorder="1"/>
    <xf numFmtId="3" fontId="19" fillId="0" borderId="42" xfId="0" applyNumberFormat="1" applyFont="1" applyBorder="1"/>
    <xf numFmtId="3" fontId="19" fillId="0" borderId="22" xfId="0" applyNumberFormat="1" applyFont="1" applyBorder="1"/>
    <xf numFmtId="3" fontId="19" fillId="0" borderId="17" xfId="0" applyNumberFormat="1" applyFont="1" applyBorder="1"/>
    <xf numFmtId="3" fontId="0" fillId="0" borderId="45" xfId="0" applyNumberFormat="1" applyFont="1" applyFill="1" applyBorder="1" applyAlignment="1">
      <alignment horizontal="right"/>
    </xf>
    <xf numFmtId="3" fontId="0" fillId="0" borderId="46" xfId="0" applyNumberFormat="1" applyFont="1" applyFill="1" applyBorder="1" applyAlignment="1">
      <alignment horizontal="right"/>
    </xf>
    <xf numFmtId="3" fontId="19" fillId="0" borderId="46" xfId="0" applyNumberFormat="1" applyFont="1" applyFill="1" applyBorder="1" applyAlignment="1">
      <alignment horizontal="right"/>
    </xf>
    <xf numFmtId="3" fontId="0" fillId="0" borderId="46" xfId="0" applyNumberFormat="1" applyFont="1" applyFill="1" applyBorder="1" applyAlignment="1">
      <alignment horizontal="right" vertical="center"/>
    </xf>
    <xf numFmtId="3" fontId="0" fillId="0" borderId="46" xfId="0" applyNumberFormat="1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3" fontId="0" fillId="0" borderId="64" xfId="0" applyNumberFormat="1" applyFont="1" applyFill="1" applyBorder="1" applyAlignment="1">
      <alignment horizontal="right"/>
    </xf>
    <xf numFmtId="0" fontId="0" fillId="0" borderId="51" xfId="0" applyFill="1" applyBorder="1"/>
    <xf numFmtId="0" fontId="0" fillId="0" borderId="39" xfId="0" applyFill="1" applyBorder="1"/>
    <xf numFmtId="3" fontId="0" fillId="0" borderId="57" xfId="0" applyNumberFormat="1" applyFont="1" applyFill="1" applyBorder="1" applyAlignment="1">
      <alignment horizontal="right"/>
    </xf>
    <xf numFmtId="3" fontId="0" fillId="0" borderId="61" xfId="0" applyNumberFormat="1" applyFont="1" applyFill="1" applyBorder="1" applyAlignment="1">
      <alignment horizontal="right"/>
    </xf>
    <xf numFmtId="3" fontId="0" fillId="0" borderId="31" xfId="0" applyNumberFormat="1" applyFont="1" applyFill="1" applyBorder="1" applyAlignment="1">
      <alignment horizontal="right"/>
    </xf>
    <xf numFmtId="3" fontId="0" fillId="0" borderId="65" xfId="0" applyNumberFormat="1" applyFont="1" applyFill="1" applyBorder="1"/>
    <xf numFmtId="3" fontId="19" fillId="0" borderId="40" xfId="0" applyNumberFormat="1" applyFont="1" applyFill="1" applyBorder="1"/>
    <xf numFmtId="3" fontId="0" fillId="0" borderId="16" xfId="0" applyNumberFormat="1" applyFont="1" applyFill="1" applyBorder="1"/>
    <xf numFmtId="3" fontId="0" fillId="0" borderId="19" xfId="0" applyNumberFormat="1" applyFont="1" applyBorder="1"/>
    <xf numFmtId="3" fontId="0" fillId="0" borderId="62" xfId="0" applyNumberFormat="1" applyFont="1" applyFill="1" applyBorder="1"/>
    <xf numFmtId="3" fontId="0" fillId="0" borderId="66" xfId="0" applyNumberFormat="1" applyFont="1" applyBorder="1" applyAlignment="1"/>
    <xf numFmtId="3" fontId="0" fillId="0" borderId="30" xfId="0" applyNumberFormat="1" applyFont="1" applyFill="1" applyBorder="1" applyAlignment="1">
      <alignment horizontal="right"/>
    </xf>
    <xf numFmtId="3" fontId="0" fillId="0" borderId="66" xfId="0" applyNumberFormat="1" applyFont="1" applyFill="1" applyBorder="1" applyAlignment="1">
      <alignment horizontal="right"/>
    </xf>
    <xf numFmtId="3" fontId="0" fillId="0" borderId="63" xfId="0" applyNumberFormat="1" applyFont="1" applyFill="1" applyBorder="1" applyAlignment="1">
      <alignment horizontal="right"/>
    </xf>
    <xf numFmtId="3" fontId="0" fillId="0" borderId="67" xfId="0" applyNumberFormat="1" applyFont="1" applyBorder="1" applyAlignment="1"/>
    <xf numFmtId="173" fontId="1" fillId="0" borderId="50" xfId="36" applyNumberFormat="1" applyBorder="1"/>
    <xf numFmtId="173" fontId="1" fillId="0" borderId="68" xfId="36" applyNumberFormat="1" applyBorder="1"/>
    <xf numFmtId="173" fontId="1" fillId="0" borderId="51" xfId="36" applyNumberFormat="1" applyBorder="1"/>
    <xf numFmtId="173" fontId="1" fillId="0" borderId="39" xfId="36" applyNumberFormat="1" applyBorder="1"/>
    <xf numFmtId="173" fontId="1" fillId="0" borderId="33" xfId="36" applyNumberFormat="1" applyBorder="1"/>
    <xf numFmtId="173" fontId="1" fillId="0" borderId="34" xfId="36" applyNumberFormat="1" applyBorder="1"/>
    <xf numFmtId="173" fontId="1" fillId="0" borderId="34" xfId="36" applyNumberFormat="1" applyFill="1" applyBorder="1"/>
    <xf numFmtId="173" fontId="1" fillId="0" borderId="35" xfId="36" applyNumberFormat="1" applyBorder="1"/>
    <xf numFmtId="173" fontId="19" fillId="0" borderId="43" xfId="36" applyNumberFormat="1" applyFont="1" applyBorder="1"/>
    <xf numFmtId="173" fontId="19" fillId="0" borderId="34" xfId="36" applyNumberFormat="1" applyFont="1" applyBorder="1"/>
    <xf numFmtId="173" fontId="1" fillId="0" borderId="38" xfId="36" applyNumberFormat="1" applyBorder="1"/>
    <xf numFmtId="173" fontId="1" fillId="0" borderId="42" xfId="36" applyNumberFormat="1" applyBorder="1"/>
    <xf numFmtId="0" fontId="19" fillId="0" borderId="33" xfId="0" applyFont="1" applyBorder="1" applyAlignment="1">
      <alignment wrapText="1"/>
    </xf>
    <xf numFmtId="173" fontId="19" fillId="0" borderId="35" xfId="36" applyNumberFormat="1" applyFont="1" applyFill="1" applyBorder="1"/>
    <xf numFmtId="173" fontId="19" fillId="0" borderId="35" xfId="36" applyNumberFormat="1" applyFont="1" applyBorder="1"/>
    <xf numFmtId="3" fontId="0" fillId="0" borderId="45" xfId="0" applyNumberFormat="1" applyFont="1" applyFill="1" applyBorder="1"/>
    <xf numFmtId="3" fontId="0" fillId="0" borderId="46" xfId="0" applyNumberFormat="1" applyFont="1" applyFill="1" applyBorder="1"/>
    <xf numFmtId="3" fontId="19" fillId="0" borderId="46" xfId="0" applyNumberFormat="1" applyFont="1" applyFill="1" applyBorder="1"/>
    <xf numFmtId="3" fontId="0" fillId="0" borderId="64" xfId="0" applyNumberFormat="1" applyFont="1" applyFill="1" applyBorder="1"/>
    <xf numFmtId="173" fontId="1" fillId="0" borderId="50" xfId="36" applyNumberFormat="1" applyFill="1" applyBorder="1"/>
    <xf numFmtId="173" fontId="1" fillId="0" borderId="51" xfId="36" applyNumberFormat="1" applyFill="1" applyBorder="1"/>
    <xf numFmtId="173" fontId="19" fillId="0" borderId="39" xfId="36" applyNumberFormat="1" applyFont="1" applyBorder="1"/>
    <xf numFmtId="0" fontId="0" fillId="0" borderId="51" xfId="0" applyBorder="1" applyAlignment="1"/>
    <xf numFmtId="173" fontId="19" fillId="0" borderId="34" xfId="0" applyNumberFormat="1" applyFont="1" applyBorder="1"/>
    <xf numFmtId="0" fontId="0" fillId="0" borderId="54" xfId="0" applyFont="1" applyFill="1" applyBorder="1" applyAlignment="1">
      <alignment horizontal="left" vertical="center" wrapText="1"/>
    </xf>
    <xf numFmtId="3" fontId="0" fillId="0" borderId="48" xfId="0" applyNumberFormat="1" applyFont="1" applyFill="1" applyBorder="1" applyAlignment="1">
      <alignment horizontal="right"/>
    </xf>
    <xf numFmtId="3" fontId="0" fillId="0" borderId="69" xfId="0" applyNumberFormat="1" applyBorder="1" applyAlignment="1"/>
    <xf numFmtId="0" fontId="0" fillId="0" borderId="70" xfId="0" applyBorder="1" applyAlignment="1"/>
    <xf numFmtId="0" fontId="0" fillId="0" borderId="71" xfId="0" applyBorder="1" applyAlignment="1"/>
    <xf numFmtId="0" fontId="0" fillId="0" borderId="72" xfId="0" applyBorder="1" applyAlignment="1"/>
    <xf numFmtId="0" fontId="0" fillId="0" borderId="73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3" fontId="0" fillId="0" borderId="51" xfId="0" applyNumberFormat="1" applyFont="1" applyFill="1" applyBorder="1" applyAlignment="1">
      <alignment vertical="center"/>
    </xf>
    <xf numFmtId="3" fontId="0" fillId="0" borderId="74" xfId="0" applyNumberFormat="1" applyBorder="1" applyAlignment="1">
      <alignment horizontal="left"/>
    </xf>
    <xf numFmtId="0" fontId="0" fillId="0" borderId="75" xfId="0" applyFill="1" applyBorder="1" applyAlignment="1"/>
    <xf numFmtId="0" fontId="0" fillId="0" borderId="76" xfId="0" applyBorder="1"/>
    <xf numFmtId="173" fontId="1" fillId="0" borderId="26" xfId="36" applyNumberFormat="1" applyBorder="1"/>
    <xf numFmtId="0" fontId="0" fillId="0" borderId="26" xfId="0" applyBorder="1" applyAlignment="1">
      <alignment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0" borderId="0" xfId="0" applyFill="1" applyBorder="1" applyAlignment="1"/>
    <xf numFmtId="10" fontId="1" fillId="0" borderId="33" xfId="36" applyNumberFormat="1" applyBorder="1"/>
    <xf numFmtId="0" fontId="0" fillId="0" borderId="34" xfId="0" applyFont="1" applyBorder="1" applyAlignment="1">
      <alignment wrapText="1"/>
    </xf>
    <xf numFmtId="3" fontId="0" fillId="0" borderId="10" xfId="0" applyNumberFormat="1" applyFont="1" applyFill="1" applyBorder="1"/>
    <xf numFmtId="3" fontId="0" fillId="0" borderId="65" xfId="0" applyNumberFormat="1" applyFont="1" applyFill="1" applyBorder="1" applyAlignment="1">
      <alignment horizontal="right"/>
    </xf>
    <xf numFmtId="3" fontId="0" fillId="0" borderId="30" xfId="0" applyNumberFormat="1" applyFont="1" applyFill="1" applyBorder="1" applyAlignment="1">
      <alignment horizontal="right" vertical="top"/>
    </xf>
    <xf numFmtId="0" fontId="0" fillId="0" borderId="55" xfId="0" applyBorder="1"/>
    <xf numFmtId="0" fontId="19" fillId="0" borderId="77" xfId="0" applyFont="1" applyFill="1" applyBorder="1" applyAlignment="1"/>
    <xf numFmtId="0" fontId="0" fillId="0" borderId="77" xfId="0" applyFont="1" applyFill="1" applyBorder="1"/>
    <xf numFmtId="3" fontId="0" fillId="0" borderId="78" xfId="0" applyNumberFormat="1" applyBorder="1" applyAlignment="1">
      <alignment horizontal="left"/>
    </xf>
    <xf numFmtId="0" fontId="0" fillId="0" borderId="15" xfId="0" applyFill="1" applyBorder="1" applyAlignment="1"/>
    <xf numFmtId="0" fontId="0" fillId="0" borderId="79" xfId="0" applyNumberFormat="1" applyFont="1" applyFill="1" applyBorder="1" applyAlignment="1">
      <alignment horizontal="center" vertical="center" wrapText="1"/>
    </xf>
    <xf numFmtId="0" fontId="0" fillId="0" borderId="47" xfId="0" applyFont="1" applyBorder="1"/>
    <xf numFmtId="0" fontId="0" fillId="0" borderId="48" xfId="0" applyFont="1" applyBorder="1"/>
    <xf numFmtId="0" fontId="19" fillId="0" borderId="43" xfId="0" applyFont="1" applyFill="1" applyBorder="1"/>
    <xf numFmtId="10" fontId="1" fillId="0" borderId="50" xfId="36" applyNumberFormat="1" applyBorder="1" applyAlignment="1"/>
    <xf numFmtId="3" fontId="0" fillId="0" borderId="45" xfId="0" applyNumberFormat="1" applyFont="1" applyBorder="1" applyAlignment="1"/>
    <xf numFmtId="3" fontId="0" fillId="0" borderId="46" xfId="0" applyNumberFormat="1" applyFont="1" applyBorder="1" applyAlignment="1"/>
    <xf numFmtId="10" fontId="1" fillId="0" borderId="43" xfId="36" applyNumberFormat="1" applyBorder="1" applyAlignment="1"/>
    <xf numFmtId="10" fontId="1" fillId="0" borderId="51" xfId="36" applyNumberFormat="1" applyBorder="1" applyAlignment="1"/>
    <xf numFmtId="10" fontId="1" fillId="0" borderId="39" xfId="36" applyNumberFormat="1" applyBorder="1" applyAlignment="1"/>
    <xf numFmtId="0" fontId="26" fillId="0" borderId="0" xfId="0" applyFont="1" applyFill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right" vertical="top" wrapText="1"/>
    </xf>
    <xf numFmtId="3" fontId="25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22" xfId="0" applyFont="1" applyBorder="1" applyAlignment="1">
      <alignment wrapText="1"/>
    </xf>
    <xf numFmtId="0" fontId="19" fillId="0" borderId="22" xfId="0" applyFont="1" applyBorder="1" applyAlignment="1">
      <alignment horizontal="center"/>
    </xf>
    <xf numFmtId="3" fontId="19" fillId="0" borderId="33" xfId="0" applyNumberFormat="1" applyFont="1" applyFill="1" applyBorder="1"/>
    <xf numFmtId="3" fontId="19" fillId="0" borderId="36" xfId="0" applyNumberFormat="1" applyFont="1" applyFill="1" applyBorder="1"/>
    <xf numFmtId="173" fontId="19" fillId="0" borderId="33" xfId="36" applyNumberFormat="1" applyFont="1" applyFill="1" applyBorder="1"/>
    <xf numFmtId="0" fontId="0" fillId="0" borderId="26" xfId="0" applyFont="1" applyFill="1" applyBorder="1"/>
    <xf numFmtId="173" fontId="19" fillId="0" borderId="34" xfId="36" applyNumberFormat="1" applyFont="1" applyFill="1" applyBorder="1"/>
    <xf numFmtId="0" fontId="19" fillId="0" borderId="10" xfId="0" applyFont="1" applyFill="1" applyBorder="1" applyAlignment="1">
      <alignment horizontal="center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horizontal="center"/>
    </xf>
    <xf numFmtId="0" fontId="19" fillId="0" borderId="26" xfId="0" applyFont="1" applyBorder="1" applyAlignment="1">
      <alignment wrapText="1"/>
    </xf>
    <xf numFmtId="0" fontId="0" fillId="0" borderId="26" xfId="0" applyFill="1" applyBorder="1"/>
    <xf numFmtId="0" fontId="19" fillId="0" borderId="26" xfId="0" applyFont="1" applyBorder="1"/>
    <xf numFmtId="0" fontId="19" fillId="0" borderId="17" xfId="0" applyFont="1" applyBorder="1" applyAlignment="1">
      <alignment horizontal="center"/>
    </xf>
    <xf numFmtId="0" fontId="0" fillId="0" borderId="32" xfId="0" applyFont="1" applyBorder="1"/>
    <xf numFmtId="0" fontId="0" fillId="0" borderId="80" xfId="0" applyBorder="1"/>
    <xf numFmtId="3" fontId="0" fillId="0" borderId="35" xfId="0" applyNumberFormat="1" applyFont="1" applyFill="1" applyBorder="1"/>
    <xf numFmtId="3" fontId="0" fillId="0" borderId="60" xfId="0" applyNumberFormat="1" applyFont="1" applyFill="1" applyBorder="1"/>
    <xf numFmtId="173" fontId="1" fillId="0" borderId="35" xfId="36" applyNumberFormat="1" applyFill="1" applyBorder="1"/>
    <xf numFmtId="0" fontId="0" fillId="0" borderId="18" xfId="0" applyFont="1" applyBorder="1" applyAlignment="1">
      <alignment horizontal="center"/>
    </xf>
    <xf numFmtId="3" fontId="19" fillId="0" borderId="17" xfId="0" applyNumberFormat="1" applyFont="1" applyFill="1" applyBorder="1"/>
    <xf numFmtId="3" fontId="19" fillId="0" borderId="43" xfId="0" applyNumberFormat="1" applyFont="1" applyFill="1" applyBorder="1"/>
    <xf numFmtId="0" fontId="0" fillId="0" borderId="11" xfId="0" applyFont="1" applyBorder="1" applyAlignment="1">
      <alignment horizontal="center"/>
    </xf>
    <xf numFmtId="0" fontId="19" fillId="0" borderId="24" xfId="0" applyFont="1" applyBorder="1"/>
    <xf numFmtId="0" fontId="19" fillId="0" borderId="29" xfId="0" applyFont="1" applyFill="1" applyBorder="1"/>
    <xf numFmtId="3" fontId="19" fillId="0" borderId="24" xfId="0" applyNumberFormat="1" applyFont="1" applyBorder="1"/>
    <xf numFmtId="3" fontId="19" fillId="0" borderId="18" xfId="0" applyNumberFormat="1" applyFont="1" applyBorder="1"/>
    <xf numFmtId="3" fontId="19" fillId="0" borderId="29" xfId="0" applyNumberFormat="1" applyFont="1" applyBorder="1"/>
    <xf numFmtId="0" fontId="0" fillId="0" borderId="43" xfId="0" applyBorder="1"/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19" fillId="0" borderId="27" xfId="0" applyFont="1" applyBorder="1" applyAlignment="1"/>
    <xf numFmtId="0" fontId="0" fillId="0" borderId="0" xfId="0" applyAlignment="1"/>
    <xf numFmtId="0" fontId="0" fillId="0" borderId="26" xfId="0" applyBorder="1" applyAlignment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20" xfId="0" applyBorder="1" applyAlignment="1">
      <alignment wrapText="1"/>
    </xf>
    <xf numFmtId="0" fontId="0" fillId="0" borderId="0" xfId="0" applyFont="1" applyBorder="1" applyAlignment="1"/>
    <xf numFmtId="0" fontId="23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/>
    </xf>
    <xf numFmtId="3" fontId="0" fillId="0" borderId="19" xfId="0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19" fillId="0" borderId="25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83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85" xfId="0" applyFont="1" applyBorder="1" applyAlignment="1">
      <alignment horizontal="center" vertical="center"/>
    </xf>
    <xf numFmtId="0" fontId="19" fillId="0" borderId="86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19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wrapText="1"/>
    </xf>
    <xf numFmtId="0" fontId="19" fillId="0" borderId="90" xfId="0" applyFont="1" applyBorder="1" applyAlignment="1">
      <alignment horizontal="center" wrapText="1"/>
    </xf>
    <xf numFmtId="0" fontId="19" fillId="0" borderId="9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92" xfId="0" applyFont="1" applyBorder="1" applyAlignment="1">
      <alignment horizontal="center" wrapText="1"/>
    </xf>
    <xf numFmtId="0" fontId="19" fillId="0" borderId="93" xfId="0" applyFont="1" applyBorder="1" applyAlignment="1">
      <alignment horizontal="center" wrapText="1"/>
    </xf>
    <xf numFmtId="0" fontId="19" fillId="0" borderId="94" xfId="0" applyFont="1" applyBorder="1" applyAlignment="1">
      <alignment horizontal="center" wrapText="1"/>
    </xf>
    <xf numFmtId="0" fontId="19" fillId="0" borderId="95" xfId="0" applyFont="1" applyBorder="1" applyAlignment="1">
      <alignment horizontal="center" wrapText="1"/>
    </xf>
    <xf numFmtId="0" fontId="19" fillId="0" borderId="33" xfId="0" applyFont="1" applyBorder="1" applyAlignment="1">
      <alignment horizontal="center" wrapText="1"/>
    </xf>
    <xf numFmtId="0" fontId="19" fillId="0" borderId="34" xfId="0" applyFont="1" applyBorder="1" applyAlignment="1">
      <alignment horizontal="center" wrapText="1"/>
    </xf>
    <xf numFmtId="0" fontId="19" fillId="0" borderId="35" xfId="0" applyFont="1" applyBorder="1" applyAlignment="1">
      <alignment horizontal="center" wrapText="1"/>
    </xf>
    <xf numFmtId="3" fontId="0" fillId="0" borderId="34" xfId="0" applyNumberFormat="1" applyFont="1" applyBorder="1" applyAlignment="1">
      <alignment horizontal="right" vertical="center"/>
    </xf>
    <xf numFmtId="3" fontId="0" fillId="0" borderId="34" xfId="0" applyNumberFormat="1" applyFont="1" applyBorder="1" applyAlignment="1">
      <alignment horizontal="right"/>
    </xf>
    <xf numFmtId="173" fontId="1" fillId="0" borderId="34" xfId="36" applyNumberForma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26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11" xfId="0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right"/>
    </xf>
    <xf numFmtId="0" fontId="0" fillId="0" borderId="40" xfId="0" applyNumberFormat="1" applyFont="1" applyBorder="1" applyAlignment="1">
      <alignment horizontal="center" vertical="center" wrapText="1"/>
    </xf>
    <xf numFmtId="0" fontId="0" fillId="0" borderId="96" xfId="0" applyNumberFormat="1" applyFont="1" applyBorder="1" applyAlignment="1">
      <alignment horizontal="center" vertical="center" wrapText="1"/>
    </xf>
    <xf numFmtId="0" fontId="19" fillId="0" borderId="37" xfId="0" applyFont="1" applyBorder="1" applyAlignment="1"/>
    <xf numFmtId="0" fontId="19" fillId="0" borderId="76" xfId="0" applyFont="1" applyBorder="1" applyAlignment="1"/>
    <xf numFmtId="3" fontId="0" fillId="0" borderId="34" xfId="0" applyNumberFormat="1" applyFont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wrapText="1"/>
    </xf>
    <xf numFmtId="0" fontId="19" fillId="0" borderId="90" xfId="0" applyFont="1" applyBorder="1" applyAlignment="1">
      <alignment wrapText="1"/>
    </xf>
    <xf numFmtId="0" fontId="19" fillId="0" borderId="94" xfId="0" applyFont="1" applyBorder="1" applyAlignment="1">
      <alignment wrapText="1"/>
    </xf>
    <xf numFmtId="0" fontId="19" fillId="0" borderId="103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wrapText="1"/>
    </xf>
    <xf numFmtId="0" fontId="0" fillId="0" borderId="46" xfId="0" applyFill="1" applyBorder="1" applyAlignment="1">
      <alignment horizontal="left"/>
    </xf>
    <xf numFmtId="0" fontId="0" fillId="0" borderId="97" xfId="0" applyFont="1" applyFill="1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97" xfId="0" applyBorder="1" applyAlignment="1">
      <alignment horizontal="left"/>
    </xf>
    <xf numFmtId="0" fontId="19" fillId="0" borderId="40" xfId="0" applyFont="1" applyFill="1" applyBorder="1" applyAlignment="1"/>
    <xf numFmtId="0" fontId="0" fillId="0" borderId="98" xfId="0" applyBorder="1" applyAlignment="1"/>
    <xf numFmtId="0" fontId="0" fillId="0" borderId="97" xfId="0" applyFill="1" applyBorder="1" applyAlignment="1">
      <alignment horizontal="left"/>
    </xf>
    <xf numFmtId="0" fontId="0" fillId="0" borderId="99" xfId="0" applyBorder="1" applyAlignment="1">
      <alignment horizontal="left"/>
    </xf>
    <xf numFmtId="0" fontId="0" fillId="0" borderId="100" xfId="0" applyFont="1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72" xfId="0" applyFont="1" applyBorder="1" applyAlignment="1">
      <alignment horizontal="left"/>
    </xf>
    <xf numFmtId="0" fontId="0" fillId="0" borderId="101" xfId="0" applyBorder="1" applyAlignment="1">
      <alignment horizontal="left"/>
    </xf>
    <xf numFmtId="0" fontId="0" fillId="0" borderId="102" xfId="0" applyFont="1" applyBorder="1" applyAlignment="1">
      <alignment horizontal="left"/>
    </xf>
    <xf numFmtId="0" fontId="0" fillId="0" borderId="15" xfId="0" applyFill="1" applyBorder="1" applyAlignment="1">
      <alignment vertical="top"/>
    </xf>
    <xf numFmtId="0" fontId="0" fillId="0" borderId="15" xfId="0" applyBorder="1" applyAlignment="1"/>
    <xf numFmtId="0" fontId="19" fillId="0" borderId="42" xfId="0" applyFont="1" applyFill="1" applyBorder="1" applyAlignment="1"/>
    <xf numFmtId="0" fontId="0" fillId="0" borderId="30" xfId="0" applyFill="1" applyBorder="1" applyAlignment="1"/>
    <xf numFmtId="0" fontId="0" fillId="0" borderId="30" xfId="0" applyBorder="1" applyAlignment="1"/>
    <xf numFmtId="0" fontId="0" fillId="0" borderId="105" xfId="0" applyNumberFormat="1" applyFont="1" applyFill="1" applyBorder="1" applyAlignment="1">
      <alignment horizontal="center" vertical="center" wrapText="1"/>
    </xf>
    <xf numFmtId="0" fontId="0" fillId="0" borderId="106" xfId="0" applyNumberFormat="1" applyFont="1" applyFill="1" applyBorder="1" applyAlignment="1">
      <alignment horizontal="center" vertical="center" wrapText="1"/>
    </xf>
    <xf numFmtId="0" fontId="19" fillId="0" borderId="107" xfId="0" applyFont="1" applyFill="1" applyBorder="1" applyAlignment="1">
      <alignment horizontal="center"/>
    </xf>
    <xf numFmtId="0" fontId="19" fillId="0" borderId="108" xfId="0" applyFont="1" applyFill="1" applyBorder="1" applyAlignment="1">
      <alignment horizontal="center"/>
    </xf>
    <xf numFmtId="0" fontId="0" fillId="0" borderId="30" xfId="0" applyFill="1" applyBorder="1" applyAlignment="1">
      <alignment horizontal="left" vertical="top"/>
    </xf>
    <xf numFmtId="0" fontId="0" fillId="0" borderId="109" xfId="0" applyFill="1" applyBorder="1" applyAlignment="1">
      <alignment horizontal="left" vertical="top"/>
    </xf>
    <xf numFmtId="0" fontId="0" fillId="0" borderId="57" xfId="0" applyBorder="1" applyAlignment="1">
      <alignment horizontal="left"/>
    </xf>
    <xf numFmtId="0" fontId="0" fillId="0" borderId="110" xfId="0" applyBorder="1" applyAlignment="1">
      <alignment horizontal="left"/>
    </xf>
    <xf numFmtId="0" fontId="0" fillId="0" borderId="73" xfId="0" applyBorder="1" applyAlignment="1">
      <alignment horizontal="right" vertical="center"/>
    </xf>
    <xf numFmtId="0" fontId="0" fillId="0" borderId="111" xfId="0" applyBorder="1" applyAlignment="1">
      <alignment horizontal="right" vertical="center"/>
    </xf>
    <xf numFmtId="0" fontId="0" fillId="0" borderId="5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9" xfId="0" applyFont="1" applyBorder="1" applyAlignment="1">
      <alignment horizontal="right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Összesen" xfId="32" builtinId="25" customBuiltin="1"/>
    <cellStyle name="Rossz" xfId="33" builtinId="27" customBuiltin="1"/>
    <cellStyle name="Semleges" xfId="34" builtinId="28" customBuiltin="1"/>
    <cellStyle name="Számítás" xfId="35" builtinId="22" customBuiltin="1"/>
    <cellStyle name="Százalék" xfId="3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87"/>
  <sheetViews>
    <sheetView view="pageBreakPreview" zoomScale="60" zoomScaleNormal="100" workbookViewId="0">
      <selection sqref="A1:K1"/>
    </sheetView>
  </sheetViews>
  <sheetFormatPr defaultRowHeight="12.75"/>
  <cols>
    <col min="1" max="1" width="4" style="1" customWidth="1"/>
    <col min="2" max="2" width="3.140625" style="1" customWidth="1"/>
    <col min="3" max="3" width="33.42578125" style="1" customWidth="1"/>
    <col min="4" max="6" width="11.42578125" style="1" customWidth="1"/>
    <col min="7" max="7" width="10.28515625" style="1" customWidth="1"/>
    <col min="8" max="8" width="33.140625" style="1" customWidth="1"/>
    <col min="9" max="11" width="11.42578125" style="1" customWidth="1"/>
    <col min="12" max="12" width="10" customWidth="1"/>
  </cols>
  <sheetData>
    <row r="1" spans="1:13" s="23" customFormat="1">
      <c r="A1" s="337" t="s">
        <v>202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3" s="23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s="23" customFormat="1" ht="12.75" customHeight="1">
      <c r="A3" s="339" t="s">
        <v>131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</row>
    <row r="4" spans="1:13" s="23" customFormat="1" ht="13.5" thickBot="1">
      <c r="A4" s="1"/>
      <c r="B4" s="1"/>
      <c r="C4" s="1"/>
      <c r="D4" s="1"/>
      <c r="E4" s="1"/>
      <c r="F4" s="1"/>
      <c r="G4" s="1"/>
      <c r="H4" s="3"/>
      <c r="I4" s="3"/>
      <c r="J4" s="3" t="s">
        <v>27</v>
      </c>
      <c r="K4" s="1"/>
    </row>
    <row r="5" spans="1:13" s="23" customFormat="1" ht="45" customHeight="1" thickBot="1">
      <c r="A5" s="95" t="s">
        <v>28</v>
      </c>
      <c r="B5" s="96" t="s">
        <v>29</v>
      </c>
      <c r="C5" s="95" t="s">
        <v>0</v>
      </c>
      <c r="D5" s="181" t="s">
        <v>129</v>
      </c>
      <c r="E5" s="181" t="s">
        <v>130</v>
      </c>
      <c r="F5" s="95"/>
      <c r="G5" s="199"/>
      <c r="H5" s="97" t="s">
        <v>1</v>
      </c>
      <c r="I5" s="181" t="s">
        <v>129</v>
      </c>
      <c r="J5" s="181" t="s">
        <v>130</v>
      </c>
      <c r="K5" s="95"/>
      <c r="L5" s="188"/>
    </row>
    <row r="6" spans="1:13">
      <c r="A6" s="24"/>
      <c r="B6" s="25"/>
      <c r="C6" s="4" t="s">
        <v>2</v>
      </c>
      <c r="D6" s="111">
        <v>2572</v>
      </c>
      <c r="E6" s="111">
        <v>4080</v>
      </c>
      <c r="F6" s="48"/>
      <c r="G6" s="283"/>
      <c r="H6" s="7" t="s">
        <v>3</v>
      </c>
      <c r="I6" s="111">
        <v>21809</v>
      </c>
      <c r="J6" s="138">
        <v>45960</v>
      </c>
      <c r="K6" s="207"/>
      <c r="L6" s="242"/>
    </row>
    <row r="7" spans="1:13" ht="25.5">
      <c r="A7" s="24"/>
      <c r="B7" s="25"/>
      <c r="C7" s="10" t="s">
        <v>4</v>
      </c>
      <c r="D7" s="117"/>
      <c r="E7" s="117"/>
      <c r="F7" s="200"/>
      <c r="G7" s="252"/>
      <c r="H7" s="13" t="s">
        <v>5</v>
      </c>
      <c r="I7" s="117">
        <v>5718</v>
      </c>
      <c r="J7" s="139">
        <v>9346</v>
      </c>
      <c r="K7" s="200"/>
      <c r="L7" s="244"/>
    </row>
    <row r="8" spans="1:13" ht="25.5">
      <c r="A8" s="24"/>
      <c r="B8" s="25"/>
      <c r="C8" s="10" t="s">
        <v>6</v>
      </c>
      <c r="D8" s="117">
        <v>12800</v>
      </c>
      <c r="E8" s="117">
        <v>16486</v>
      </c>
      <c r="F8" s="200"/>
      <c r="G8" s="252"/>
      <c r="H8" s="156" t="s">
        <v>108</v>
      </c>
      <c r="I8" s="117">
        <v>32196</v>
      </c>
      <c r="J8" s="140">
        <v>49139</v>
      </c>
      <c r="K8" s="200"/>
      <c r="L8" s="244"/>
    </row>
    <row r="9" spans="1:13">
      <c r="A9" s="24"/>
      <c r="B9" s="25"/>
      <c r="C9" s="10" t="s">
        <v>7</v>
      </c>
      <c r="D9" s="117">
        <v>1100</v>
      </c>
      <c r="E9" s="117">
        <v>901</v>
      </c>
      <c r="F9" s="200"/>
      <c r="G9" s="252"/>
      <c r="H9" s="13"/>
      <c r="I9" s="117"/>
      <c r="J9" s="140"/>
      <c r="K9" s="200"/>
      <c r="L9" s="244"/>
    </row>
    <row r="10" spans="1:13" ht="25.5">
      <c r="A10" s="24"/>
      <c r="B10" s="25"/>
      <c r="C10" s="10" t="s">
        <v>8</v>
      </c>
      <c r="D10" s="117">
        <v>100</v>
      </c>
      <c r="E10" s="117">
        <v>354</v>
      </c>
      <c r="F10" s="200"/>
      <c r="G10" s="252"/>
      <c r="H10" s="13" t="s">
        <v>9</v>
      </c>
      <c r="I10" s="117">
        <v>2887</v>
      </c>
      <c r="J10" s="140">
        <v>23255</v>
      </c>
      <c r="K10" s="200"/>
      <c r="L10" s="244"/>
    </row>
    <row r="11" spans="1:13" ht="25.5">
      <c r="A11" s="24"/>
      <c r="B11" s="25"/>
      <c r="C11" s="10" t="s">
        <v>10</v>
      </c>
      <c r="D11" s="117">
        <v>32978</v>
      </c>
      <c r="E11" s="117">
        <v>42450</v>
      </c>
      <c r="F11" s="200"/>
      <c r="G11" s="252"/>
      <c r="H11" s="13" t="s">
        <v>11</v>
      </c>
      <c r="I11" s="117">
        <v>108000</v>
      </c>
      <c r="J11" s="140">
        <v>144809</v>
      </c>
      <c r="K11" s="200"/>
      <c r="L11" s="244"/>
    </row>
    <row r="12" spans="1:13" ht="25.5">
      <c r="A12" s="24"/>
      <c r="B12" s="25"/>
      <c r="C12" s="102" t="s">
        <v>122</v>
      </c>
      <c r="D12" s="117"/>
      <c r="E12" s="117"/>
      <c r="F12" s="200"/>
      <c r="G12" s="252"/>
      <c r="H12" s="156" t="s">
        <v>138</v>
      </c>
      <c r="I12" s="117"/>
      <c r="J12" s="140">
        <v>22183</v>
      </c>
      <c r="K12" s="200"/>
      <c r="L12" s="244"/>
    </row>
    <row r="13" spans="1:13" ht="25.5">
      <c r="A13" s="24"/>
      <c r="B13" s="25"/>
      <c r="C13" s="10" t="s">
        <v>12</v>
      </c>
      <c r="D13" s="117"/>
      <c r="E13" s="117"/>
      <c r="F13" s="200"/>
      <c r="G13" s="252"/>
      <c r="H13" s="13" t="s">
        <v>13</v>
      </c>
      <c r="I13" s="140">
        <v>5439</v>
      </c>
      <c r="J13" s="140">
        <v>835</v>
      </c>
      <c r="K13" s="208"/>
      <c r="L13" s="244"/>
    </row>
    <row r="14" spans="1:13" ht="25.5">
      <c r="A14" s="24"/>
      <c r="B14" s="25"/>
      <c r="C14" s="10" t="s">
        <v>14</v>
      </c>
      <c r="D14" s="117">
        <v>2010</v>
      </c>
      <c r="E14" s="117">
        <v>3386</v>
      </c>
      <c r="F14" s="200"/>
      <c r="G14" s="252"/>
      <c r="H14" s="13" t="s">
        <v>15</v>
      </c>
      <c r="I14" s="140">
        <v>500</v>
      </c>
      <c r="J14" s="140">
        <v>1110</v>
      </c>
      <c r="K14" s="208"/>
      <c r="L14" s="244"/>
    </row>
    <row r="15" spans="1:13" ht="25.5">
      <c r="A15" s="24"/>
      <c r="B15" s="25"/>
      <c r="C15" s="102" t="s">
        <v>124</v>
      </c>
      <c r="D15" s="117"/>
      <c r="E15" s="117"/>
      <c r="F15" s="200"/>
      <c r="G15" s="252"/>
      <c r="H15" s="13" t="s">
        <v>16</v>
      </c>
      <c r="I15" s="117">
        <v>6515</v>
      </c>
      <c r="J15" s="140">
        <v>8834</v>
      </c>
      <c r="K15" s="200"/>
      <c r="L15" s="244"/>
      <c r="M15" s="42"/>
    </row>
    <row r="16" spans="1:13" ht="25.5">
      <c r="A16" s="24"/>
      <c r="B16" s="25"/>
      <c r="C16" s="10" t="s">
        <v>17</v>
      </c>
      <c r="D16" s="117"/>
      <c r="E16" s="117"/>
      <c r="F16" s="200"/>
      <c r="G16" s="252"/>
      <c r="H16" s="13" t="s">
        <v>30</v>
      </c>
      <c r="I16" s="117"/>
      <c r="J16" s="140"/>
      <c r="K16" s="200"/>
      <c r="L16" s="244"/>
    </row>
    <row r="17" spans="1:32" ht="25.5" customHeight="1">
      <c r="A17" s="24"/>
      <c r="B17" s="25"/>
      <c r="C17" s="10" t="s">
        <v>18</v>
      </c>
      <c r="D17" s="117"/>
      <c r="E17" s="117">
        <v>18095</v>
      </c>
      <c r="F17" s="200"/>
      <c r="G17" s="252"/>
      <c r="H17" s="13" t="s">
        <v>31</v>
      </c>
      <c r="I17" s="117">
        <v>400</v>
      </c>
      <c r="J17" s="140">
        <v>400</v>
      </c>
      <c r="K17" s="200"/>
      <c r="L17" s="244"/>
    </row>
    <row r="18" spans="1:32">
      <c r="A18" s="24"/>
      <c r="B18" s="25"/>
      <c r="C18" s="10" t="s">
        <v>19</v>
      </c>
      <c r="D18" s="117">
        <v>20000</v>
      </c>
      <c r="E18" s="117">
        <v>63229</v>
      </c>
      <c r="F18" s="200"/>
      <c r="G18" s="252"/>
      <c r="H18" s="13" t="s">
        <v>20</v>
      </c>
      <c r="I18" s="117"/>
      <c r="J18" s="140"/>
      <c r="K18" s="200"/>
      <c r="L18" s="244"/>
    </row>
    <row r="19" spans="1:32" ht="25.5">
      <c r="A19" s="24"/>
      <c r="B19" s="25"/>
      <c r="C19" s="10" t="s">
        <v>21</v>
      </c>
      <c r="D19" s="117"/>
      <c r="E19" s="191"/>
      <c r="F19" s="200"/>
      <c r="G19" s="252"/>
      <c r="H19" s="13" t="s">
        <v>22</v>
      </c>
      <c r="I19" s="117">
        <v>500</v>
      </c>
      <c r="J19" s="140">
        <v>500</v>
      </c>
      <c r="K19" s="200"/>
      <c r="L19" s="244"/>
    </row>
    <row r="20" spans="1:32" ht="25.5">
      <c r="A20" s="24"/>
      <c r="B20" s="25"/>
      <c r="C20" s="153" t="s">
        <v>103</v>
      </c>
      <c r="D20" s="117">
        <v>4404</v>
      </c>
      <c r="E20" s="140">
        <v>5462</v>
      </c>
      <c r="F20" s="200"/>
      <c r="G20" s="252"/>
      <c r="H20" s="156" t="s">
        <v>120</v>
      </c>
      <c r="I20" s="117"/>
      <c r="J20" s="140">
        <v>1058</v>
      </c>
      <c r="K20" s="200"/>
      <c r="L20" s="244"/>
    </row>
    <row r="21" spans="1:32" ht="25.5">
      <c r="A21" s="24"/>
      <c r="B21" s="25"/>
      <c r="C21" s="102" t="s">
        <v>121</v>
      </c>
      <c r="D21" s="107"/>
      <c r="E21" s="107"/>
      <c r="F21" s="48"/>
      <c r="G21" s="202"/>
      <c r="H21" s="13"/>
      <c r="I21" s="107"/>
      <c r="J21" s="140"/>
      <c r="K21" s="48"/>
      <c r="L21" s="244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</row>
    <row r="22" spans="1:32" ht="28.5" customHeight="1" thickBot="1">
      <c r="A22" s="24"/>
      <c r="B22" s="25"/>
      <c r="C22" s="266" t="s">
        <v>49</v>
      </c>
      <c r="D22" s="192">
        <v>108000</v>
      </c>
      <c r="E22" s="192">
        <v>152986</v>
      </c>
      <c r="F22" s="201"/>
      <c r="G22" s="203"/>
      <c r="H22" s="99"/>
      <c r="I22" s="118"/>
      <c r="J22" s="157"/>
      <c r="K22" s="209"/>
      <c r="L22" s="245"/>
    </row>
    <row r="23" spans="1:32" s="27" customFormat="1" ht="13.5" thickBot="1">
      <c r="A23" s="119"/>
      <c r="B23" s="121"/>
      <c r="C23" s="143" t="s">
        <v>23</v>
      </c>
      <c r="D23" s="123">
        <f>SUM(D6:D22)</f>
        <v>183964</v>
      </c>
      <c r="E23" s="161">
        <f>SUM(E6:E22)</f>
        <v>307429</v>
      </c>
      <c r="F23" s="161"/>
      <c r="G23" s="253"/>
      <c r="H23" s="162" t="s">
        <v>24</v>
      </c>
      <c r="I23" s="122">
        <f>SUM(I6:I21)</f>
        <v>183964</v>
      </c>
      <c r="J23" s="122">
        <f>SUM(J6:J22)</f>
        <v>307429</v>
      </c>
      <c r="K23" s="210"/>
      <c r="L23" s="243"/>
    </row>
    <row r="24" spans="1:32">
      <c r="A24" s="24"/>
      <c r="B24" s="6"/>
      <c r="C24" s="189"/>
      <c r="D24" s="39"/>
      <c r="E24" s="158"/>
      <c r="F24" s="5"/>
      <c r="G24" s="159"/>
      <c r="H24" s="190"/>
      <c r="I24" s="160"/>
      <c r="J24" s="160"/>
      <c r="K24" s="211"/>
      <c r="L24" s="214"/>
    </row>
    <row r="25" spans="1:32">
      <c r="A25" s="24"/>
      <c r="B25" s="6"/>
      <c r="C25" s="150"/>
      <c r="D25" s="152"/>
      <c r="E25" s="11"/>
      <c r="F25" s="11"/>
      <c r="G25" s="12"/>
      <c r="H25" s="100"/>
      <c r="I25" s="117"/>
      <c r="J25" s="117"/>
      <c r="K25" s="212"/>
      <c r="L25" s="215"/>
    </row>
    <row r="26" spans="1:32">
      <c r="A26" s="24"/>
      <c r="B26" s="6"/>
      <c r="C26" s="150"/>
      <c r="D26" s="152"/>
      <c r="E26" s="11"/>
      <c r="F26" s="11"/>
      <c r="G26" s="12"/>
      <c r="H26" s="103"/>
      <c r="I26" s="117"/>
      <c r="J26" s="117"/>
      <c r="K26" s="212"/>
      <c r="L26" s="215"/>
    </row>
    <row r="27" spans="1:32" ht="13.5" thickBot="1">
      <c r="A27" s="24"/>
      <c r="B27" s="6"/>
      <c r="C27" s="155"/>
      <c r="D27" s="39"/>
      <c r="E27" s="5"/>
      <c r="F27" s="5"/>
      <c r="G27" s="6"/>
      <c r="H27" s="101"/>
      <c r="I27" s="109"/>
      <c r="J27" s="109"/>
      <c r="K27" s="213"/>
      <c r="L27" s="216"/>
    </row>
    <row r="28" spans="1:32" ht="12.75" customHeight="1">
      <c r="A28" s="28"/>
      <c r="B28" s="29"/>
      <c r="C28" s="7"/>
      <c r="D28" s="8"/>
      <c r="E28" s="8"/>
      <c r="F28" s="204"/>
      <c r="G28" s="110"/>
      <c r="H28" s="7"/>
      <c r="I28" s="5"/>
      <c r="J28" s="5"/>
      <c r="K28" s="14"/>
      <c r="L28" s="144"/>
    </row>
    <row r="29" spans="1:32" s="27" customFormat="1" ht="12.75" customHeight="1">
      <c r="A29" s="30"/>
      <c r="B29" s="31"/>
      <c r="C29" s="18" t="s">
        <v>25</v>
      </c>
      <c r="D29" s="16">
        <f>D23+D24</f>
        <v>183964</v>
      </c>
      <c r="E29" s="16">
        <f>E23+E24+E27</f>
        <v>307429</v>
      </c>
      <c r="F29" s="205"/>
      <c r="G29" s="251"/>
      <c r="H29" s="18" t="s">
        <v>26</v>
      </c>
      <c r="I29" s="16">
        <f>SUM(I23:I27)</f>
        <v>183964</v>
      </c>
      <c r="J29" s="16">
        <f>SUM(J23:J27)</f>
        <v>307429</v>
      </c>
      <c r="K29" s="205"/>
      <c r="L29" s="265"/>
    </row>
    <row r="30" spans="1:32" ht="4.5" customHeight="1" thickBot="1">
      <c r="A30" s="19"/>
      <c r="B30" s="26"/>
      <c r="C30" s="21"/>
      <c r="D30" s="20"/>
      <c r="E30" s="20"/>
      <c r="F30" s="206"/>
      <c r="G30" s="149"/>
      <c r="H30" s="21"/>
      <c r="I30" s="20"/>
      <c r="J30" s="20"/>
      <c r="K30" s="206"/>
      <c r="L30" s="147"/>
    </row>
    <row r="31" spans="1:32" ht="12.75" customHeight="1">
      <c r="K31" s="22"/>
    </row>
    <row r="32" spans="1:32" ht="12.75" customHeight="1">
      <c r="C32"/>
      <c r="K32" s="22"/>
    </row>
    <row r="33" spans="3:11" ht="12.75" customHeight="1">
      <c r="D33"/>
      <c r="E33"/>
      <c r="F33"/>
      <c r="G33"/>
      <c r="H33"/>
      <c r="I33"/>
      <c r="J33"/>
      <c r="K33" s="22"/>
    </row>
    <row r="34" spans="3:11" ht="12.75" customHeight="1">
      <c r="C34"/>
      <c r="D34"/>
      <c r="E34"/>
      <c r="F34"/>
      <c r="G34"/>
      <c r="H34"/>
      <c r="I34"/>
      <c r="J34"/>
      <c r="K34" s="22"/>
    </row>
    <row r="35" spans="3:11" ht="12.75" customHeight="1">
      <c r="C35"/>
      <c r="I35"/>
      <c r="J35"/>
      <c r="K35" s="22"/>
    </row>
    <row r="36" spans="3:11" ht="12.75" customHeight="1">
      <c r="C36"/>
      <c r="D36"/>
      <c r="E36"/>
      <c r="F36"/>
      <c r="G36"/>
      <c r="H36"/>
      <c r="I36"/>
      <c r="J36"/>
      <c r="K36" s="22"/>
    </row>
    <row r="37" spans="3:11" ht="12.75" customHeight="1">
      <c r="J37" s="22"/>
    </row>
    <row r="38" spans="3:11" ht="12.75" customHeight="1"/>
    <row r="39" spans="3:11" ht="12.75" customHeight="1"/>
    <row r="40" spans="3:11" ht="12.75" customHeight="1"/>
    <row r="41" spans="3:11" ht="12.75" customHeight="1"/>
    <row r="42" spans="3:11" ht="12.75" customHeight="1"/>
    <row r="43" spans="3:11" ht="12.75" customHeight="1"/>
    <row r="44" spans="3:11" ht="12.75" customHeight="1"/>
    <row r="45" spans="3:11" ht="12.75" customHeight="1"/>
    <row r="46" spans="3:11" ht="12.75" customHeight="1"/>
    <row r="47" spans="3:11" ht="12.75" customHeight="1"/>
    <row r="48" spans="3:11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</sheetData>
  <sheetProtection selectLockedCells="1" selectUnlockedCells="1"/>
  <mergeCells count="2">
    <mergeCell ref="A1:K1"/>
    <mergeCell ref="A3:K3"/>
  </mergeCells>
  <phoneticPr fontId="22" type="noConversion"/>
  <pageMargins left="0.59027777777777779" right="0.78749999999999998" top="0.59027777777777779" bottom="0.59027777777777779" header="0.51180555555555551" footer="0.51180555555555551"/>
  <pageSetup paperSize="9" scale="7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77"/>
  <sheetViews>
    <sheetView view="pageBreakPreview" zoomScale="60" zoomScaleNormal="100" workbookViewId="0">
      <selection sqref="A1:I1"/>
    </sheetView>
  </sheetViews>
  <sheetFormatPr defaultRowHeight="12.75"/>
  <cols>
    <col min="1" max="1" width="4.140625" style="1" customWidth="1"/>
    <col min="2" max="2" width="3.85546875" style="1" customWidth="1"/>
    <col min="3" max="3" width="3.7109375" style="1" customWidth="1"/>
    <col min="4" max="4" width="9.140625" style="1"/>
    <col min="5" max="5" width="37.42578125" style="1" customWidth="1"/>
    <col min="6" max="6" width="15.28515625" style="1" customWidth="1"/>
    <col min="7" max="7" width="13.28515625" style="1" customWidth="1"/>
    <col min="8" max="8" width="11.7109375" style="1" customWidth="1"/>
    <col min="9" max="9" width="10.42578125" customWidth="1"/>
  </cols>
  <sheetData>
    <row r="1" spans="1:9" s="33" customFormat="1">
      <c r="A1" s="340" t="s">
        <v>203</v>
      </c>
      <c r="B1" s="340"/>
      <c r="C1" s="340"/>
      <c r="D1" s="340"/>
      <c r="E1" s="340"/>
      <c r="F1" s="340"/>
      <c r="G1" s="340"/>
      <c r="H1" s="340"/>
      <c r="I1" s="340"/>
    </row>
    <row r="2" spans="1:9" s="33" customFormat="1">
      <c r="A2" s="34"/>
      <c r="B2" s="3"/>
      <c r="C2" s="3"/>
      <c r="D2" s="3"/>
      <c r="E2" s="3"/>
      <c r="F2" s="3"/>
      <c r="G2" s="3"/>
      <c r="H2" s="35"/>
    </row>
    <row r="3" spans="1:9" hidden="1">
      <c r="A3" s="34"/>
      <c r="B3" s="3"/>
      <c r="C3" s="3"/>
      <c r="D3" s="3"/>
      <c r="E3" s="3"/>
      <c r="F3" s="3"/>
      <c r="G3" s="3"/>
      <c r="H3" s="35"/>
    </row>
    <row r="4" spans="1:9">
      <c r="A4" s="350" t="s">
        <v>132</v>
      </c>
      <c r="B4" s="350"/>
      <c r="C4" s="350"/>
      <c r="D4" s="350"/>
      <c r="E4" s="350"/>
      <c r="F4" s="350"/>
      <c r="G4" s="350"/>
      <c r="H4" s="350"/>
    </row>
    <row r="5" spans="1:9">
      <c r="A5" s="37"/>
      <c r="B5" s="37"/>
      <c r="C5" s="37"/>
      <c r="D5" s="37"/>
      <c r="E5" s="37"/>
      <c r="F5" s="37"/>
      <c r="G5" s="37"/>
      <c r="H5" s="37"/>
      <c r="I5" s="37"/>
    </row>
    <row r="6" spans="1:9" ht="13.5" customHeight="1" thickBot="1">
      <c r="A6" s="351" t="s">
        <v>27</v>
      </c>
      <c r="B6" s="352"/>
      <c r="C6" s="352"/>
      <c r="D6" s="352"/>
      <c r="E6" s="352"/>
      <c r="F6" s="352"/>
      <c r="G6" s="352"/>
      <c r="H6" s="352"/>
    </row>
    <row r="7" spans="1:9" ht="12.75" customHeight="1" thickBot="1">
      <c r="A7" s="353" t="s">
        <v>32</v>
      </c>
      <c r="B7" s="354" t="s">
        <v>33</v>
      </c>
      <c r="C7" s="355"/>
      <c r="D7" s="355"/>
      <c r="E7" s="356"/>
      <c r="F7" s="363" t="s">
        <v>129</v>
      </c>
      <c r="G7" s="366" t="s">
        <v>130</v>
      </c>
      <c r="H7" s="369"/>
      <c r="I7" s="372"/>
    </row>
    <row r="8" spans="1:9" ht="13.5" thickBot="1">
      <c r="A8" s="353"/>
      <c r="B8" s="357"/>
      <c r="C8" s="358"/>
      <c r="D8" s="358"/>
      <c r="E8" s="359"/>
      <c r="F8" s="364"/>
      <c r="G8" s="367"/>
      <c r="H8" s="370"/>
      <c r="I8" s="373"/>
    </row>
    <row r="9" spans="1:9" ht="13.5" thickBot="1">
      <c r="A9" s="353"/>
      <c r="B9" s="360"/>
      <c r="C9" s="361"/>
      <c r="D9" s="361"/>
      <c r="E9" s="362"/>
      <c r="F9" s="365"/>
      <c r="G9" s="368"/>
      <c r="H9" s="371"/>
      <c r="I9" s="374"/>
    </row>
    <row r="10" spans="1:9" hidden="1">
      <c r="A10" s="24"/>
      <c r="B10" s="114"/>
      <c r="C10" s="112"/>
      <c r="D10" s="112"/>
      <c r="E10" s="112"/>
      <c r="F10" s="105"/>
      <c r="G10" s="112"/>
      <c r="H10" s="110"/>
    </row>
    <row r="11" spans="1:9">
      <c r="A11" s="30">
        <v>1</v>
      </c>
      <c r="B11" s="91"/>
      <c r="C11" s="17" t="s">
        <v>34</v>
      </c>
      <c r="D11" s="17"/>
      <c r="E11" s="17"/>
      <c r="F11" s="106">
        <f>SUM(F12:F20)</f>
        <v>2572</v>
      </c>
      <c r="G11" s="168">
        <f>SUM(G12:G20)</f>
        <v>4080</v>
      </c>
      <c r="H11" s="180"/>
      <c r="I11" s="246"/>
    </row>
    <row r="12" spans="1:9">
      <c r="A12" s="24"/>
      <c r="B12" s="94"/>
      <c r="C12" s="6"/>
      <c r="D12" s="51" t="s">
        <v>91</v>
      </c>
      <c r="E12" s="6"/>
      <c r="F12" s="107">
        <v>100</v>
      </c>
      <c r="G12" s="48">
        <v>142</v>
      </c>
      <c r="H12" s="107"/>
      <c r="I12" s="247"/>
    </row>
    <row r="13" spans="1:9">
      <c r="A13" s="24"/>
      <c r="B13" s="94"/>
      <c r="C13" s="6"/>
      <c r="D13" s="51" t="s">
        <v>92</v>
      </c>
      <c r="E13" s="6"/>
      <c r="F13" s="107"/>
      <c r="G13" s="48"/>
      <c r="H13" s="107"/>
      <c r="I13" s="148"/>
    </row>
    <row r="14" spans="1:9">
      <c r="A14" s="24"/>
      <c r="B14" s="94"/>
      <c r="C14" s="6"/>
      <c r="D14" s="104" t="s">
        <v>93</v>
      </c>
      <c r="E14" s="6"/>
      <c r="F14" s="107">
        <v>800</v>
      </c>
      <c r="G14" s="48">
        <v>101</v>
      </c>
      <c r="H14" s="107"/>
      <c r="I14" s="247"/>
    </row>
    <row r="15" spans="1:9">
      <c r="A15" s="24"/>
      <c r="B15" s="94"/>
      <c r="C15" s="6"/>
      <c r="D15" s="51" t="s">
        <v>101</v>
      </c>
      <c r="E15" s="6"/>
      <c r="F15" s="107">
        <v>400</v>
      </c>
      <c r="G15" s="48">
        <v>888</v>
      </c>
      <c r="H15" s="107"/>
      <c r="I15" s="247"/>
    </row>
    <row r="16" spans="1:9">
      <c r="A16" s="24"/>
      <c r="B16" s="94"/>
      <c r="C16" s="6"/>
      <c r="D16" s="104" t="s">
        <v>107</v>
      </c>
      <c r="E16" s="6"/>
      <c r="F16" s="107">
        <v>100</v>
      </c>
      <c r="G16" s="48">
        <v>90</v>
      </c>
      <c r="H16" s="107"/>
      <c r="I16" s="247"/>
    </row>
    <row r="17" spans="1:15" hidden="1">
      <c r="A17" s="24"/>
      <c r="B17" s="94"/>
      <c r="C17" s="6"/>
      <c r="D17" s="6"/>
      <c r="E17" s="6"/>
      <c r="F17" s="107"/>
      <c r="G17" s="48"/>
      <c r="H17" s="107"/>
      <c r="I17" s="247"/>
    </row>
    <row r="18" spans="1:15" hidden="1">
      <c r="A18" s="24"/>
      <c r="B18" s="94"/>
      <c r="C18" s="6"/>
      <c r="D18" s="6"/>
      <c r="E18" s="6"/>
      <c r="F18" s="107"/>
      <c r="G18" s="48"/>
      <c r="H18" s="107"/>
      <c r="I18" s="247"/>
    </row>
    <row r="19" spans="1:15">
      <c r="A19" s="24"/>
      <c r="B19" s="94"/>
      <c r="C19" s="6"/>
      <c r="D19" s="104" t="s">
        <v>126</v>
      </c>
      <c r="E19" s="6"/>
      <c r="F19" s="107">
        <v>172</v>
      </c>
      <c r="G19" s="48">
        <v>583</v>
      </c>
      <c r="H19" s="107"/>
      <c r="I19" s="247"/>
    </row>
    <row r="20" spans="1:15">
      <c r="A20" s="24"/>
      <c r="B20" s="94"/>
      <c r="C20" s="6"/>
      <c r="D20" s="104" t="s">
        <v>114</v>
      </c>
      <c r="E20" s="6"/>
      <c r="F20" s="107">
        <v>1000</v>
      </c>
      <c r="G20" s="48">
        <v>2276</v>
      </c>
      <c r="H20" s="107"/>
      <c r="I20" s="247"/>
    </row>
    <row r="21" spans="1:15">
      <c r="A21" s="24"/>
      <c r="B21" s="94"/>
      <c r="C21" s="6"/>
      <c r="D21" s="6"/>
      <c r="E21" s="6"/>
      <c r="F21" s="107"/>
      <c r="G21" s="48"/>
      <c r="H21" s="107"/>
      <c r="I21" s="247"/>
    </row>
    <row r="22" spans="1:15">
      <c r="A22" s="24">
        <v>2</v>
      </c>
      <c r="B22" s="94"/>
      <c r="C22" s="17" t="s">
        <v>35</v>
      </c>
      <c r="D22" s="17"/>
      <c r="E22" s="17"/>
      <c r="F22" s="106">
        <f>F23+F28+F35</f>
        <v>14000</v>
      </c>
      <c r="G22" s="168">
        <f>G23+G28+G35</f>
        <v>17741</v>
      </c>
      <c r="H22" s="106"/>
      <c r="I22" s="247"/>
      <c r="J22" s="17"/>
      <c r="K22" s="17"/>
      <c r="L22" s="17"/>
      <c r="M22" s="47"/>
      <c r="N22" s="47"/>
      <c r="O22" s="47"/>
    </row>
    <row r="23" spans="1:15">
      <c r="A23" s="24"/>
      <c r="B23" s="94"/>
      <c r="C23" s="6" t="s">
        <v>36</v>
      </c>
      <c r="D23" s="6"/>
      <c r="E23" s="6"/>
      <c r="F23" s="107">
        <f>SUM(F24:F26)</f>
        <v>12800</v>
      </c>
      <c r="G23" s="169">
        <f>SUM(G24:G26)</f>
        <v>16486</v>
      </c>
      <c r="H23" s="107"/>
      <c r="I23" s="247"/>
      <c r="J23" s="6"/>
      <c r="K23" s="6"/>
      <c r="L23" s="6"/>
      <c r="M23" s="48"/>
      <c r="N23" s="48"/>
      <c r="O23" s="48"/>
    </row>
    <row r="24" spans="1:15">
      <c r="A24" s="24"/>
      <c r="B24" s="94"/>
      <c r="C24" s="6"/>
      <c r="D24" s="6" t="s">
        <v>37</v>
      </c>
      <c r="E24" s="6"/>
      <c r="F24" s="107">
        <v>2000</v>
      </c>
      <c r="G24" s="48">
        <v>2450</v>
      </c>
      <c r="H24" s="107"/>
      <c r="I24" s="247"/>
      <c r="J24" s="6"/>
      <c r="K24" s="6"/>
      <c r="L24" s="6"/>
      <c r="M24" s="48"/>
      <c r="N24" s="48"/>
      <c r="O24" s="48"/>
    </row>
    <row r="25" spans="1:15">
      <c r="A25" s="24"/>
      <c r="B25" s="94"/>
      <c r="C25" s="6"/>
      <c r="D25" s="6" t="s">
        <v>38</v>
      </c>
      <c r="E25" s="6"/>
      <c r="F25" s="107">
        <v>7000</v>
      </c>
      <c r="G25" s="48">
        <v>9965</v>
      </c>
      <c r="H25" s="107"/>
      <c r="I25" s="247"/>
      <c r="J25" s="6"/>
      <c r="K25" s="6"/>
      <c r="L25" s="6"/>
      <c r="M25" s="48"/>
      <c r="N25" s="48"/>
      <c r="O25" s="48"/>
    </row>
    <row r="26" spans="1:15">
      <c r="A26" s="24"/>
      <c r="B26" s="94"/>
      <c r="C26" s="6"/>
      <c r="D26" s="51" t="s">
        <v>104</v>
      </c>
      <c r="E26" s="6"/>
      <c r="F26" s="107">
        <v>3800</v>
      </c>
      <c r="G26" s="48">
        <v>4071</v>
      </c>
      <c r="H26" s="107"/>
      <c r="I26" s="247"/>
      <c r="J26" s="6"/>
      <c r="K26" s="51"/>
      <c r="L26" s="6"/>
      <c r="M26" s="48"/>
      <c r="N26" s="48"/>
      <c r="O26" s="48"/>
    </row>
    <row r="27" spans="1:15">
      <c r="A27" s="24"/>
      <c r="B27" s="94"/>
      <c r="C27" s="6"/>
      <c r="D27" s="6"/>
      <c r="E27" s="6"/>
      <c r="F27" s="108"/>
      <c r="G27" s="167"/>
      <c r="H27" s="108"/>
      <c r="I27" s="247"/>
      <c r="J27" s="6"/>
      <c r="K27" s="6"/>
      <c r="L27" s="6"/>
      <c r="M27" s="42"/>
      <c r="N27" s="42"/>
      <c r="O27" s="42"/>
    </row>
    <row r="28" spans="1:15">
      <c r="A28" s="24"/>
      <c r="B28" s="94"/>
      <c r="C28" s="6" t="s">
        <v>39</v>
      </c>
      <c r="D28" s="6"/>
      <c r="E28" s="6"/>
      <c r="F28" s="107">
        <f>F29+F30+F32+F33+F34</f>
        <v>1100</v>
      </c>
      <c r="G28" s="42">
        <f>SUM(G29:G31)</f>
        <v>901</v>
      </c>
      <c r="H28" s="108"/>
      <c r="I28" s="247"/>
      <c r="J28" s="6"/>
      <c r="K28" s="6"/>
      <c r="L28" s="6"/>
      <c r="M28" s="42"/>
      <c r="N28" s="42"/>
      <c r="O28" s="48"/>
    </row>
    <row r="29" spans="1:15">
      <c r="A29" s="24"/>
      <c r="B29" s="94"/>
      <c r="C29" s="6"/>
      <c r="D29" s="41" t="s">
        <v>110</v>
      </c>
      <c r="E29" s="6"/>
      <c r="F29" s="107"/>
      <c r="G29" s="42"/>
      <c r="H29" s="108"/>
      <c r="I29" s="247"/>
      <c r="J29" s="6"/>
      <c r="K29" s="6"/>
      <c r="L29" s="6"/>
      <c r="M29" s="42"/>
      <c r="N29" s="42"/>
      <c r="O29" s="42"/>
    </row>
    <row r="30" spans="1:15">
      <c r="A30" s="24"/>
      <c r="B30" s="94"/>
      <c r="C30" s="6"/>
      <c r="D30" s="6" t="s">
        <v>40</v>
      </c>
      <c r="E30" s="6"/>
      <c r="F30" s="107">
        <v>1100</v>
      </c>
      <c r="G30" s="42">
        <v>901</v>
      </c>
      <c r="H30" s="107"/>
      <c r="I30" s="247"/>
      <c r="J30" s="6"/>
      <c r="K30" s="6"/>
      <c r="L30" s="6"/>
      <c r="M30" s="42"/>
      <c r="N30" s="42"/>
      <c r="O30" s="48"/>
    </row>
    <row r="31" spans="1:15">
      <c r="A31" s="24"/>
      <c r="B31" s="94"/>
      <c r="C31" s="6"/>
      <c r="D31" s="41"/>
      <c r="E31" s="6"/>
      <c r="F31" s="107"/>
      <c r="G31" s="42"/>
      <c r="H31" s="107"/>
      <c r="I31" s="247"/>
      <c r="J31" s="6"/>
      <c r="K31" s="6"/>
      <c r="L31" s="6"/>
      <c r="M31" s="42"/>
      <c r="N31" s="42"/>
      <c r="O31" s="48"/>
    </row>
    <row r="32" spans="1:15">
      <c r="A32" s="24"/>
      <c r="B32" s="94"/>
      <c r="C32" s="6"/>
      <c r="D32" s="41"/>
      <c r="E32" s="6"/>
      <c r="F32" s="108"/>
      <c r="G32" s="42"/>
      <c r="H32" s="107"/>
      <c r="I32" s="247"/>
      <c r="J32" s="6"/>
      <c r="K32" s="41"/>
      <c r="L32" s="6"/>
      <c r="M32" s="42"/>
      <c r="N32" s="42"/>
      <c r="O32" s="48"/>
    </row>
    <row r="33" spans="1:15" hidden="1">
      <c r="A33" s="24"/>
      <c r="B33" s="94"/>
      <c r="C33" s="6"/>
      <c r="D33" s="41"/>
      <c r="E33" s="6"/>
      <c r="F33" s="108"/>
      <c r="G33" s="42"/>
      <c r="H33" s="107"/>
      <c r="I33" s="247"/>
      <c r="J33" s="6"/>
      <c r="K33" s="41"/>
      <c r="L33" s="6"/>
      <c r="M33" s="42"/>
      <c r="N33" s="42"/>
      <c r="O33" s="48"/>
    </row>
    <row r="34" spans="1:15" hidden="1">
      <c r="A34" s="24"/>
      <c r="B34" s="94"/>
      <c r="C34" s="6"/>
      <c r="D34" s="41"/>
      <c r="E34" s="6"/>
      <c r="F34" s="108"/>
      <c r="G34" s="42"/>
      <c r="H34" s="107"/>
      <c r="I34" s="247"/>
      <c r="J34" s="6"/>
      <c r="K34" s="41"/>
      <c r="L34" s="6"/>
      <c r="M34" s="42"/>
      <c r="N34" s="42"/>
      <c r="O34" s="48"/>
    </row>
    <row r="35" spans="1:15">
      <c r="A35" s="24"/>
      <c r="B35" s="94"/>
      <c r="C35" s="6" t="s">
        <v>42</v>
      </c>
      <c r="D35" s="6"/>
      <c r="E35" s="6"/>
      <c r="F35" s="108">
        <f>F36+F37+F38</f>
        <v>100</v>
      </c>
      <c r="G35" s="167">
        <f>G36+G37+G38</f>
        <v>354</v>
      </c>
      <c r="H35" s="108"/>
      <c r="I35" s="247"/>
      <c r="J35" s="6"/>
      <c r="K35" s="6"/>
      <c r="L35" s="6"/>
      <c r="M35" s="42"/>
      <c r="N35" s="42"/>
      <c r="O35" s="48"/>
    </row>
    <row r="36" spans="1:15">
      <c r="A36" s="30"/>
      <c r="B36" s="91"/>
      <c r="C36" s="6"/>
      <c r="D36" s="345" t="s">
        <v>43</v>
      </c>
      <c r="E36" s="344"/>
      <c r="F36" s="108"/>
      <c r="G36" s="42">
        <v>54</v>
      </c>
      <c r="H36" s="108"/>
      <c r="I36" s="247"/>
      <c r="J36" s="42"/>
      <c r="K36" s="6"/>
      <c r="L36" s="6"/>
      <c r="M36" s="42"/>
      <c r="N36" s="42"/>
      <c r="O36" s="42"/>
    </row>
    <row r="37" spans="1:15" ht="12.75" customHeight="1">
      <c r="A37" s="24"/>
      <c r="B37" s="94"/>
      <c r="C37" s="6"/>
      <c r="D37" s="6" t="s">
        <v>44</v>
      </c>
      <c r="E37" s="7"/>
      <c r="F37" s="108">
        <v>100</v>
      </c>
      <c r="G37" s="42">
        <v>300</v>
      </c>
      <c r="H37" s="108"/>
      <c r="I37" s="247"/>
      <c r="J37" s="42"/>
      <c r="K37" s="345"/>
      <c r="L37" s="345"/>
      <c r="M37" s="42"/>
      <c r="N37" s="42"/>
      <c r="O37" s="42"/>
    </row>
    <row r="38" spans="1:15">
      <c r="A38" s="24"/>
      <c r="B38" s="94"/>
      <c r="C38" s="6"/>
      <c r="D38" s="51"/>
      <c r="E38" s="6"/>
      <c r="F38" s="107"/>
      <c r="G38" s="48"/>
      <c r="H38" s="107"/>
      <c r="I38" s="247"/>
      <c r="J38" s="41"/>
      <c r="K38" s="6"/>
      <c r="L38" s="7"/>
      <c r="M38" s="42"/>
      <c r="N38" s="42"/>
      <c r="O38" s="42"/>
    </row>
    <row r="39" spans="1:15" hidden="1">
      <c r="A39" s="24"/>
      <c r="B39" s="94"/>
      <c r="C39" s="6"/>
      <c r="D39" s="6"/>
      <c r="E39" s="6"/>
      <c r="F39" s="107"/>
      <c r="G39" s="48"/>
      <c r="H39" s="107"/>
      <c r="I39" s="247"/>
      <c r="J39" s="51"/>
    </row>
    <row r="40" spans="1:15" hidden="1">
      <c r="A40" s="24"/>
      <c r="B40" s="94"/>
      <c r="C40" s="6"/>
      <c r="D40" s="51"/>
      <c r="E40" s="6"/>
      <c r="F40" s="107"/>
      <c r="G40" s="48"/>
      <c r="H40" s="107"/>
      <c r="I40" s="247"/>
      <c r="J40" s="51"/>
    </row>
    <row r="41" spans="1:15">
      <c r="A41" s="24">
        <v>3</v>
      </c>
      <c r="B41" s="94"/>
      <c r="C41" s="17" t="s">
        <v>45</v>
      </c>
      <c r="D41" s="17"/>
      <c r="E41" s="17"/>
      <c r="F41" s="106">
        <f>SUM(F42:F49)</f>
        <v>26463</v>
      </c>
      <c r="G41" s="168">
        <f>SUM(G42:G49)</f>
        <v>42450</v>
      </c>
      <c r="H41" s="106"/>
      <c r="I41" s="247"/>
      <c r="J41" s="51"/>
    </row>
    <row r="42" spans="1:15">
      <c r="A42" s="24"/>
      <c r="B42" s="94"/>
      <c r="C42" s="6"/>
      <c r="D42" s="104" t="s">
        <v>152</v>
      </c>
      <c r="E42" s="6"/>
      <c r="F42" s="107"/>
      <c r="G42" s="48">
        <v>5334</v>
      </c>
      <c r="H42" s="107"/>
      <c r="I42" s="247"/>
      <c r="J42" s="51"/>
    </row>
    <row r="43" spans="1:15">
      <c r="A43" s="24"/>
      <c r="B43" s="94"/>
      <c r="C43" s="6"/>
      <c r="D43" s="51" t="s">
        <v>106</v>
      </c>
      <c r="E43" s="6"/>
      <c r="F43" s="107">
        <v>1800</v>
      </c>
      <c r="G43" s="48">
        <v>1800</v>
      </c>
      <c r="H43" s="107"/>
      <c r="I43" s="247"/>
      <c r="J43" s="51"/>
    </row>
    <row r="44" spans="1:15">
      <c r="A44" s="24"/>
      <c r="B44" s="94"/>
      <c r="C44" s="6"/>
      <c r="D44" s="51" t="s">
        <v>100</v>
      </c>
      <c r="E44" s="6"/>
      <c r="F44" s="107"/>
      <c r="G44" s="48">
        <v>11683</v>
      </c>
      <c r="H44" s="107"/>
      <c r="I44" s="247"/>
      <c r="J44" s="42"/>
    </row>
    <row r="45" spans="1:15">
      <c r="A45" s="24"/>
      <c r="B45" s="94"/>
      <c r="C45" s="6"/>
      <c r="D45" s="51" t="s">
        <v>151</v>
      </c>
      <c r="E45" s="6"/>
      <c r="F45" s="107"/>
      <c r="G45" s="48">
        <v>115</v>
      </c>
      <c r="H45" s="107"/>
      <c r="I45" s="247"/>
      <c r="J45" s="51"/>
    </row>
    <row r="46" spans="1:15">
      <c r="A46" s="24"/>
      <c r="B46" s="94"/>
      <c r="C46" s="6"/>
      <c r="D46" s="51" t="s">
        <v>105</v>
      </c>
      <c r="E46" s="6"/>
      <c r="F46" s="107"/>
      <c r="G46" s="48"/>
      <c r="H46" s="107"/>
      <c r="I46" s="247"/>
      <c r="J46" s="51"/>
    </row>
    <row r="47" spans="1:15">
      <c r="A47" s="24"/>
      <c r="B47" s="94"/>
      <c r="C47" s="6"/>
      <c r="D47" s="104" t="s">
        <v>118</v>
      </c>
      <c r="E47" s="6"/>
      <c r="F47" s="107">
        <v>13582</v>
      </c>
      <c r="G47" s="48">
        <v>13596</v>
      </c>
      <c r="H47" s="107"/>
      <c r="I47" s="248"/>
    </row>
    <row r="48" spans="1:15">
      <c r="A48" s="24"/>
      <c r="B48" s="94"/>
      <c r="C48" s="6"/>
      <c r="D48" s="380" t="s">
        <v>109</v>
      </c>
      <c r="E48" s="343"/>
      <c r="F48" s="375">
        <v>11081</v>
      </c>
      <c r="G48" s="376">
        <v>9922</v>
      </c>
      <c r="H48" s="376"/>
      <c r="I48" s="377"/>
    </row>
    <row r="49" spans="1:10">
      <c r="A49" s="24"/>
      <c r="B49" s="94"/>
      <c r="C49" s="6"/>
      <c r="D49" s="104" t="s">
        <v>112</v>
      </c>
      <c r="E49" s="6"/>
      <c r="F49" s="375"/>
      <c r="G49" s="376"/>
      <c r="H49" s="376"/>
      <c r="I49" s="377"/>
    </row>
    <row r="50" spans="1:10">
      <c r="A50" s="24"/>
      <c r="B50" s="94"/>
      <c r="C50" s="17"/>
      <c r="D50" s="44"/>
      <c r="E50" s="17"/>
      <c r="F50" s="106"/>
      <c r="G50" s="47"/>
      <c r="H50" s="106"/>
      <c r="I50" s="247"/>
    </row>
    <row r="51" spans="1:10">
      <c r="A51" s="24">
        <v>4</v>
      </c>
      <c r="B51" s="94"/>
      <c r="C51" s="17" t="s">
        <v>127</v>
      </c>
      <c r="D51" s="6"/>
      <c r="E51" s="6"/>
      <c r="F51" s="106">
        <f>F52+F53</f>
        <v>0</v>
      </c>
      <c r="G51" s="47">
        <f>G52+G53</f>
        <v>18095</v>
      </c>
      <c r="H51" s="106"/>
      <c r="I51" s="247"/>
    </row>
    <row r="52" spans="1:10" ht="13.5" customHeight="1">
      <c r="A52" s="24"/>
      <c r="B52" s="94"/>
      <c r="C52" s="6"/>
      <c r="D52" s="347"/>
      <c r="E52" s="345"/>
      <c r="F52" s="108"/>
      <c r="G52" s="42">
        <v>18095</v>
      </c>
      <c r="H52" s="108"/>
      <c r="I52" s="247"/>
    </row>
    <row r="53" spans="1:10">
      <c r="A53" s="24"/>
      <c r="B53" s="94"/>
      <c r="C53" s="6"/>
      <c r="D53" s="6"/>
      <c r="E53" s="7"/>
      <c r="F53" s="108"/>
      <c r="G53" s="42"/>
      <c r="H53" s="108"/>
      <c r="I53" s="247"/>
    </row>
    <row r="54" spans="1:10" ht="12.75" customHeight="1">
      <c r="A54" s="24">
        <v>5</v>
      </c>
      <c r="B54" s="94"/>
      <c r="C54" s="17" t="s">
        <v>46</v>
      </c>
      <c r="D54" s="17"/>
      <c r="E54" s="17"/>
      <c r="F54" s="106">
        <f>SUM(F55:F59)</f>
        <v>2010</v>
      </c>
      <c r="G54" s="168">
        <f>SUM(G55:G59)</f>
        <v>3386</v>
      </c>
      <c r="H54" s="106"/>
      <c r="I54" s="247"/>
    </row>
    <row r="55" spans="1:10">
      <c r="A55" s="24"/>
      <c r="B55" s="94"/>
      <c r="C55" s="6"/>
      <c r="D55" s="104"/>
      <c r="E55" s="6"/>
      <c r="F55" s="107"/>
      <c r="G55" s="48"/>
      <c r="H55" s="107"/>
      <c r="I55" s="247"/>
    </row>
    <row r="56" spans="1:10">
      <c r="A56" s="24"/>
      <c r="B56" s="94"/>
      <c r="C56" s="6"/>
      <c r="D56" s="41" t="s">
        <v>41</v>
      </c>
      <c r="E56" s="6"/>
      <c r="F56" s="107">
        <v>10</v>
      </c>
      <c r="G56" s="42">
        <v>23</v>
      </c>
      <c r="H56" s="107"/>
      <c r="I56" s="247"/>
    </row>
    <row r="57" spans="1:10">
      <c r="A57" s="24"/>
      <c r="B57" s="94"/>
      <c r="C57" s="6"/>
      <c r="D57" s="104" t="s">
        <v>96</v>
      </c>
      <c r="E57" s="6"/>
      <c r="F57" s="107">
        <v>2000</v>
      </c>
      <c r="G57" s="42">
        <v>3363</v>
      </c>
      <c r="H57" s="107"/>
      <c r="I57" s="247"/>
    </row>
    <row r="58" spans="1:10">
      <c r="A58" s="24"/>
      <c r="B58" s="94"/>
      <c r="C58" s="6"/>
      <c r="D58" s="104"/>
      <c r="E58" s="6"/>
      <c r="F58" s="107"/>
      <c r="G58" s="42"/>
      <c r="H58" s="107"/>
      <c r="I58" s="247"/>
    </row>
    <row r="59" spans="1:10" ht="12.75" customHeight="1">
      <c r="A59" s="24"/>
      <c r="B59" s="94"/>
      <c r="C59" s="6"/>
      <c r="D59" s="7"/>
      <c r="E59" s="7"/>
      <c r="F59" s="108"/>
      <c r="G59" s="42"/>
      <c r="H59" s="107"/>
      <c r="I59" s="247"/>
    </row>
    <row r="60" spans="1:10">
      <c r="A60" s="24">
        <v>6</v>
      </c>
      <c r="B60" s="94"/>
      <c r="C60" s="17" t="s">
        <v>48</v>
      </c>
      <c r="D60" s="17"/>
      <c r="E60" s="17"/>
      <c r="F60" s="106">
        <f>SUM(F61:F63)</f>
        <v>26515</v>
      </c>
      <c r="G60" s="47">
        <f>SUM(G61:G63)</f>
        <v>63229</v>
      </c>
      <c r="H60" s="106"/>
      <c r="I60" s="247"/>
    </row>
    <row r="61" spans="1:10" ht="12.75" customHeight="1">
      <c r="A61" s="30"/>
      <c r="B61" s="91"/>
      <c r="C61" s="6"/>
      <c r="D61" s="344" t="s">
        <v>150</v>
      </c>
      <c r="E61" s="345"/>
      <c r="F61" s="107"/>
      <c r="G61" s="48"/>
      <c r="H61" s="107"/>
      <c r="I61" s="247"/>
    </row>
    <row r="62" spans="1:10">
      <c r="A62" s="24"/>
      <c r="B62" s="94"/>
      <c r="C62" s="6"/>
      <c r="D62" s="51" t="s">
        <v>94</v>
      </c>
      <c r="E62" s="6"/>
      <c r="F62" s="107">
        <v>16000</v>
      </c>
      <c r="G62" s="48">
        <v>16762</v>
      </c>
      <c r="H62" s="107"/>
      <c r="I62" s="247"/>
      <c r="J62" s="42"/>
    </row>
    <row r="63" spans="1:10">
      <c r="A63" s="24"/>
      <c r="B63" s="94"/>
      <c r="C63" s="6"/>
      <c r="D63" s="104" t="s">
        <v>111</v>
      </c>
      <c r="E63" s="6"/>
      <c r="F63" s="107">
        <v>10515</v>
      </c>
      <c r="G63" s="48">
        <v>46467</v>
      </c>
      <c r="H63" s="107"/>
      <c r="I63" s="247"/>
      <c r="J63" s="42"/>
    </row>
    <row r="64" spans="1:10">
      <c r="A64" s="24"/>
      <c r="B64" s="94"/>
      <c r="C64" s="6"/>
      <c r="D64" s="51"/>
      <c r="E64" s="6"/>
      <c r="F64" s="107"/>
      <c r="G64" s="48"/>
      <c r="H64" s="107"/>
      <c r="I64" s="247"/>
      <c r="J64" s="42"/>
    </row>
    <row r="65" spans="1:10" ht="12.75" customHeight="1">
      <c r="A65" s="24">
        <v>7</v>
      </c>
      <c r="B65" s="94"/>
      <c r="C65" s="17" t="s">
        <v>123</v>
      </c>
      <c r="D65" s="104"/>
      <c r="E65" s="41"/>
      <c r="F65" s="108"/>
      <c r="G65" s="47"/>
      <c r="H65" s="106"/>
      <c r="I65" s="248"/>
    </row>
    <row r="66" spans="1:10">
      <c r="A66" s="24"/>
      <c r="B66" s="94"/>
      <c r="C66" s="6"/>
      <c r="D66" s="51"/>
      <c r="E66" s="6"/>
      <c r="F66" s="107"/>
      <c r="G66" s="48"/>
      <c r="H66" s="107"/>
      <c r="I66" s="247"/>
      <c r="J66" s="9"/>
    </row>
    <row r="67" spans="1:10">
      <c r="A67" s="41">
        <v>8</v>
      </c>
      <c r="B67" s="93"/>
      <c r="C67" s="378" t="s">
        <v>128</v>
      </c>
      <c r="D67" s="378"/>
      <c r="E67" s="379"/>
      <c r="F67" s="108"/>
      <c r="G67" s="57"/>
      <c r="H67" s="141"/>
      <c r="I67" s="247"/>
    </row>
    <row r="68" spans="1:10" hidden="1">
      <c r="A68" s="41"/>
      <c r="B68" s="93"/>
      <c r="C68" s="41"/>
      <c r="D68" s="41"/>
      <c r="E68" s="41"/>
      <c r="F68" s="108"/>
      <c r="G68" s="42"/>
      <c r="H68" s="108"/>
      <c r="I68" s="247"/>
    </row>
    <row r="69" spans="1:10">
      <c r="A69" s="24">
        <v>9</v>
      </c>
      <c r="B69" s="94"/>
      <c r="C69" s="17" t="s">
        <v>47</v>
      </c>
      <c r="D69" s="6"/>
      <c r="E69" s="6"/>
      <c r="F69" s="106">
        <f>F70+F71</f>
        <v>0</v>
      </c>
      <c r="G69" s="47">
        <f>G70+G71</f>
        <v>0</v>
      </c>
      <c r="H69" s="106"/>
      <c r="I69" s="247"/>
    </row>
    <row r="70" spans="1:10">
      <c r="A70" s="30"/>
      <c r="B70" s="91"/>
      <c r="C70" s="17"/>
      <c r="D70" s="104" t="s">
        <v>95</v>
      </c>
      <c r="E70" s="17"/>
      <c r="F70" s="116"/>
      <c r="G70" s="115"/>
      <c r="H70" s="116"/>
      <c r="I70" s="247"/>
    </row>
    <row r="71" spans="1:10">
      <c r="A71" s="24"/>
      <c r="B71" s="94"/>
      <c r="C71" s="6"/>
      <c r="D71" s="6"/>
      <c r="E71" s="6"/>
      <c r="F71" s="107"/>
      <c r="G71" s="48"/>
      <c r="H71" s="107"/>
      <c r="I71" s="247"/>
    </row>
    <row r="72" spans="1:10">
      <c r="A72" s="24">
        <v>10</v>
      </c>
      <c r="B72" s="94"/>
      <c r="C72" s="17" t="s">
        <v>49</v>
      </c>
      <c r="D72" s="6"/>
      <c r="E72" s="6"/>
      <c r="F72" s="106">
        <v>108000</v>
      </c>
      <c r="G72" s="47">
        <v>152986</v>
      </c>
      <c r="H72" s="106"/>
      <c r="I72" s="247"/>
    </row>
    <row r="73" spans="1:10" ht="32.25" customHeight="1" thickBot="1">
      <c r="A73" s="24">
        <v>11</v>
      </c>
      <c r="B73" s="91"/>
      <c r="C73" s="349" t="s">
        <v>103</v>
      </c>
      <c r="D73" s="346"/>
      <c r="E73" s="346"/>
      <c r="F73" s="109">
        <v>4404</v>
      </c>
      <c r="G73" s="48">
        <v>5462</v>
      </c>
      <c r="H73" s="109"/>
      <c r="I73" s="249"/>
    </row>
    <row r="74" spans="1:10" ht="13.5" hidden="1" thickBot="1">
      <c r="A74" s="30"/>
      <c r="B74" s="91"/>
      <c r="C74" s="17"/>
      <c r="D74" s="17"/>
      <c r="E74" s="17"/>
      <c r="F74" s="106"/>
      <c r="G74" s="47"/>
      <c r="H74" s="106"/>
    </row>
    <row r="75" spans="1:10" ht="13.5" thickBot="1">
      <c r="A75" s="119"/>
      <c r="B75" s="120" t="s">
        <v>50</v>
      </c>
      <c r="C75" s="121"/>
      <c r="D75" s="121"/>
      <c r="E75" s="121"/>
      <c r="F75" s="122">
        <f>F11+F22+F41+F51+F60+F69+F72+F54+F73+F67+F65</f>
        <v>183964</v>
      </c>
      <c r="G75" s="122">
        <f>G11+G22+G41+G51+G60+G69+G72+G54+G73+G65+G67</f>
        <v>307429</v>
      </c>
      <c r="H75" s="122"/>
      <c r="I75" s="250"/>
    </row>
    <row r="76" spans="1:10">
      <c r="A76" s="24"/>
      <c r="B76" s="91"/>
      <c r="C76" s="6"/>
      <c r="D76" s="6"/>
      <c r="E76" s="6"/>
      <c r="F76" s="107"/>
      <c r="G76" s="48"/>
      <c r="H76" s="107"/>
      <c r="I76" s="144"/>
    </row>
    <row r="77" spans="1:10">
      <c r="A77" s="24">
        <v>12</v>
      </c>
      <c r="B77" s="91"/>
      <c r="C77" s="345"/>
      <c r="D77" s="348"/>
      <c r="E77" s="348"/>
      <c r="F77" s="106"/>
      <c r="G77" s="48"/>
      <c r="H77" s="107"/>
      <c r="I77" s="148"/>
    </row>
    <row r="78" spans="1:10" ht="13.5" customHeight="1">
      <c r="A78" s="30"/>
      <c r="B78" s="91"/>
      <c r="C78" s="345"/>
      <c r="D78" s="346"/>
      <c r="E78" s="346"/>
      <c r="F78" s="107"/>
      <c r="G78" s="48"/>
      <c r="H78" s="107"/>
      <c r="I78" s="148"/>
    </row>
    <row r="79" spans="1:10">
      <c r="A79" s="24">
        <v>13</v>
      </c>
      <c r="B79" s="91"/>
      <c r="C79" s="344" t="s">
        <v>121</v>
      </c>
      <c r="D79" s="346"/>
      <c r="E79" s="346"/>
      <c r="F79" s="107"/>
      <c r="G79" s="48"/>
      <c r="H79" s="107"/>
      <c r="I79" s="148"/>
    </row>
    <row r="80" spans="1:10" ht="13.5" thickBot="1">
      <c r="A80" s="30"/>
      <c r="B80" s="341"/>
      <c r="C80" s="342"/>
      <c r="D80" s="342"/>
      <c r="E80" s="343"/>
      <c r="F80" s="106"/>
      <c r="G80" s="47"/>
      <c r="H80" s="106"/>
      <c r="I80" s="147"/>
    </row>
    <row r="81" spans="1:9" ht="12.75" hidden="1" customHeight="1">
      <c r="A81" s="24"/>
      <c r="B81" s="94"/>
      <c r="C81" s="6"/>
      <c r="D81" s="6"/>
      <c r="E81" s="6"/>
      <c r="F81" s="107"/>
      <c r="G81" s="48"/>
      <c r="H81" s="107"/>
    </row>
    <row r="82" spans="1:9" ht="13.5" hidden="1" customHeight="1">
      <c r="A82" s="24"/>
      <c r="B82" s="94"/>
      <c r="C82" s="6"/>
      <c r="D82" s="6"/>
      <c r="E82" s="6"/>
      <c r="F82" s="107"/>
      <c r="G82" s="48"/>
      <c r="H82" s="107"/>
    </row>
    <row r="83" spans="1:9" hidden="1">
      <c r="A83" s="24"/>
      <c r="B83" s="94"/>
      <c r="C83" s="6"/>
      <c r="D83" s="6"/>
      <c r="E83" s="6"/>
      <c r="F83" s="107"/>
      <c r="G83" s="48"/>
      <c r="H83" s="107"/>
    </row>
    <row r="84" spans="1:9" ht="13.5" hidden="1" thickBot="1">
      <c r="A84" s="30"/>
      <c r="B84" s="91"/>
      <c r="C84" s="17"/>
      <c r="D84" s="17"/>
      <c r="E84" s="17"/>
      <c r="F84" s="106"/>
      <c r="G84" s="47"/>
      <c r="H84" s="106"/>
    </row>
    <row r="85" spans="1:9" ht="12.75" customHeight="1" thickBot="1">
      <c r="A85" s="119"/>
      <c r="B85" s="120" t="s">
        <v>51</v>
      </c>
      <c r="C85" s="121"/>
      <c r="D85" s="121"/>
      <c r="E85" s="124"/>
      <c r="F85" s="123">
        <f>F75+F77</f>
        <v>183964</v>
      </c>
      <c r="G85" s="123">
        <f>SUM(G75:G80)</f>
        <v>307429</v>
      </c>
      <c r="H85" s="217"/>
      <c r="I85" s="250"/>
    </row>
    <row r="86" spans="1:9" hidden="1">
      <c r="A86" s="6"/>
      <c r="B86" s="6"/>
      <c r="C86" s="6"/>
      <c r="D86" s="41"/>
      <c r="E86" s="6"/>
      <c r="F86" s="48"/>
      <c r="G86" s="48"/>
      <c r="H86" s="48"/>
    </row>
    <row r="87" spans="1:9">
      <c r="A87" s="17"/>
      <c r="B87"/>
      <c r="C87"/>
      <c r="D87"/>
      <c r="E87"/>
      <c r="F87"/>
      <c r="G87"/>
      <c r="H87" s="47"/>
    </row>
    <row r="88" spans="1:9" ht="12.75" customHeight="1">
      <c r="A88" s="6"/>
      <c r="B88"/>
      <c r="C88"/>
      <c r="D88"/>
      <c r="E88"/>
      <c r="F88"/>
      <c r="G88"/>
      <c r="H88" s="48"/>
    </row>
    <row r="89" spans="1:9">
      <c r="A89" s="6"/>
      <c r="B89"/>
      <c r="C89"/>
      <c r="D89"/>
      <c r="F89"/>
      <c r="G89" s="51"/>
      <c r="H89" s="48"/>
    </row>
    <row r="90" spans="1:9">
      <c r="A90" s="17"/>
      <c r="B90" s="17"/>
      <c r="C90" s="17"/>
      <c r="D90" s="17"/>
      <c r="E90" s="17"/>
      <c r="F90" s="47"/>
      <c r="G90" s="47"/>
      <c r="H90" s="47"/>
    </row>
    <row r="91" spans="1:9" ht="12.75" customHeight="1">
      <c r="A91" s="6"/>
      <c r="B91" s="6"/>
      <c r="C91" s="17"/>
      <c r="D91" s="17"/>
      <c r="E91" s="17"/>
      <c r="F91" s="48"/>
      <c r="G91" s="48"/>
      <c r="H91" s="48"/>
    </row>
    <row r="92" spans="1:9">
      <c r="A92" s="6"/>
      <c r="B92" s="6"/>
      <c r="C92" s="6"/>
      <c r="D92" s="41"/>
      <c r="E92" s="17"/>
      <c r="F92" s="48"/>
      <c r="G92" s="48"/>
      <c r="H92" s="48"/>
    </row>
    <row r="93" spans="1:9">
      <c r="A93" s="17"/>
      <c r="B93" s="17"/>
      <c r="C93" s="6"/>
      <c r="D93" s="41"/>
      <c r="E93" s="17"/>
      <c r="F93" s="47"/>
      <c r="G93" s="47"/>
      <c r="H93" s="47"/>
    </row>
    <row r="94" spans="1:9">
      <c r="A94" s="6"/>
      <c r="B94" s="17"/>
      <c r="C94" s="17"/>
      <c r="D94" s="17"/>
      <c r="E94" s="17"/>
      <c r="F94" s="48"/>
      <c r="G94" s="48"/>
      <c r="H94" s="48"/>
    </row>
    <row r="95" spans="1:9">
      <c r="A95" s="6"/>
      <c r="B95" s="17"/>
      <c r="C95" s="6"/>
      <c r="D95" s="41"/>
      <c r="E95" s="17"/>
      <c r="F95" s="48"/>
      <c r="G95" s="48"/>
      <c r="H95" s="48"/>
    </row>
    <row r="96" spans="1:9">
      <c r="A96" s="6"/>
      <c r="B96" s="17"/>
      <c r="C96" s="6"/>
      <c r="D96" s="41"/>
      <c r="E96" s="17"/>
      <c r="F96" s="48"/>
      <c r="G96" s="48"/>
      <c r="H96" s="48"/>
    </row>
    <row r="97" spans="1:8">
      <c r="A97" s="17"/>
      <c r="B97" s="17"/>
      <c r="C97" s="17"/>
      <c r="D97" s="17"/>
      <c r="E97" s="17"/>
      <c r="F97" s="47"/>
      <c r="G97" s="47"/>
      <c r="H97" s="47"/>
    </row>
    <row r="98" spans="1:8">
      <c r="A98" s="6"/>
      <c r="B98" s="17"/>
      <c r="C98" s="6"/>
      <c r="D98" s="41"/>
      <c r="E98" s="17"/>
      <c r="F98" s="48"/>
      <c r="G98" s="48"/>
      <c r="H98" s="48"/>
    </row>
    <row r="99" spans="1:8">
      <c r="A99" s="6"/>
      <c r="B99" s="17"/>
      <c r="C99" s="6"/>
      <c r="D99" s="41"/>
      <c r="E99" s="17"/>
      <c r="F99" s="48"/>
      <c r="G99" s="48"/>
      <c r="H99" s="48"/>
    </row>
    <row r="100" spans="1:8">
      <c r="A100" s="17"/>
      <c r="B100" s="17"/>
      <c r="C100" s="17"/>
      <c r="D100" s="17"/>
      <c r="E100" s="17"/>
      <c r="F100" s="47"/>
      <c r="G100" s="47"/>
      <c r="H100" s="47"/>
    </row>
    <row r="101" spans="1:8">
      <c r="A101" s="6"/>
      <c r="B101" s="17"/>
      <c r="C101" s="6"/>
      <c r="D101" s="41"/>
      <c r="E101" s="17"/>
      <c r="F101" s="48"/>
      <c r="G101" s="48"/>
      <c r="H101" s="48"/>
    </row>
    <row r="102" spans="1:8">
      <c r="A102" s="6"/>
      <c r="B102" s="17"/>
      <c r="C102" s="6"/>
      <c r="D102" s="41"/>
      <c r="E102" s="17"/>
      <c r="F102" s="48"/>
      <c r="G102" s="48"/>
      <c r="H102" s="48"/>
    </row>
    <row r="103" spans="1:8">
      <c r="A103" s="6"/>
      <c r="B103" s="17"/>
      <c r="C103" s="6"/>
      <c r="D103" s="6"/>
      <c r="E103" s="6"/>
      <c r="F103" s="48"/>
      <c r="G103" s="48"/>
      <c r="H103" s="48"/>
    </row>
    <row r="115" spans="1:8">
      <c r="A115" s="17"/>
      <c r="B115" s="17"/>
      <c r="C115" s="17"/>
      <c r="D115" s="17"/>
      <c r="E115" s="17"/>
      <c r="F115" s="17"/>
      <c r="G115" s="17"/>
      <c r="H115" s="47"/>
    </row>
    <row r="116" spans="1:8">
      <c r="A116" s="17"/>
      <c r="B116" s="17"/>
      <c r="C116" s="17"/>
      <c r="D116" s="17"/>
      <c r="E116" s="17"/>
      <c r="F116" s="17"/>
      <c r="G116" s="17"/>
      <c r="H116" s="47"/>
    </row>
    <row r="117" spans="1:8">
      <c r="B117" s="6"/>
      <c r="C117"/>
      <c r="D117"/>
      <c r="E117"/>
      <c r="F117"/>
      <c r="G117"/>
      <c r="H117"/>
    </row>
    <row r="118" spans="1:8">
      <c r="B118" s="6"/>
      <c r="C118"/>
      <c r="D118"/>
      <c r="E118"/>
      <c r="F118"/>
      <c r="G118"/>
      <c r="H118"/>
    </row>
    <row r="119" spans="1:8">
      <c r="B119" s="6"/>
      <c r="C119"/>
      <c r="D119"/>
      <c r="E119"/>
      <c r="F119"/>
      <c r="G119"/>
      <c r="H119"/>
    </row>
    <row r="120" spans="1:8">
      <c r="B120" s="6"/>
      <c r="C120"/>
      <c r="D120"/>
      <c r="E120"/>
      <c r="F120"/>
      <c r="G120"/>
      <c r="H120"/>
    </row>
    <row r="121" spans="1:8">
      <c r="B121" s="6"/>
      <c r="C121" s="6"/>
      <c r="D121" s="6"/>
      <c r="E121" s="6"/>
      <c r="F121" s="6"/>
      <c r="G121" s="6"/>
      <c r="H121" s="48"/>
    </row>
    <row r="122" spans="1:8">
      <c r="B122" s="6"/>
      <c r="C122" s="6"/>
      <c r="D122" s="6"/>
      <c r="E122" s="6"/>
      <c r="F122" s="6"/>
      <c r="G122" s="6"/>
      <c r="H122" s="48"/>
    </row>
    <row r="123" spans="1:8">
      <c r="B123" s="6"/>
      <c r="C123" s="6"/>
      <c r="D123" s="6"/>
      <c r="E123" s="6"/>
      <c r="F123" s="6"/>
      <c r="G123" s="6"/>
      <c r="H123" s="48"/>
    </row>
    <row r="124" spans="1:8">
      <c r="B124" s="6"/>
      <c r="C124" s="6"/>
      <c r="D124" s="6"/>
      <c r="E124" s="6"/>
      <c r="F124" s="6"/>
      <c r="G124" s="6"/>
      <c r="H124" s="48"/>
    </row>
    <row r="125" spans="1:8">
      <c r="B125" s="6"/>
      <c r="C125" s="6"/>
      <c r="D125" s="6"/>
      <c r="E125" s="6"/>
      <c r="F125" s="6"/>
      <c r="G125" s="6"/>
      <c r="H125" s="48"/>
    </row>
    <row r="126" spans="1:8">
      <c r="B126" s="6"/>
      <c r="C126" s="6"/>
      <c r="D126" s="6"/>
      <c r="E126" s="6"/>
      <c r="F126" s="6"/>
      <c r="G126" s="6"/>
      <c r="H126" s="48"/>
    </row>
    <row r="127" spans="1:8">
      <c r="B127" s="6"/>
      <c r="C127" s="6"/>
      <c r="D127" s="6"/>
      <c r="E127" s="6"/>
      <c r="F127" s="6"/>
      <c r="G127" s="6"/>
      <c r="H127" s="48"/>
    </row>
    <row r="128" spans="1:8">
      <c r="B128" s="6"/>
      <c r="C128" s="6"/>
      <c r="D128" s="6"/>
      <c r="E128" s="49"/>
      <c r="F128" s="49"/>
      <c r="G128" s="49"/>
      <c r="H128" s="48"/>
    </row>
    <row r="129" spans="2:8">
      <c r="B129" s="6"/>
      <c r="C129" s="6"/>
      <c r="D129" s="6"/>
      <c r="E129" s="6"/>
      <c r="F129" s="6"/>
      <c r="G129" s="6"/>
      <c r="H129" s="48"/>
    </row>
    <row r="130" spans="2:8">
      <c r="B130" s="6"/>
      <c r="C130" s="6"/>
      <c r="D130" s="6"/>
      <c r="E130" s="6"/>
      <c r="F130" s="6"/>
      <c r="G130" s="6"/>
      <c r="H130" s="48"/>
    </row>
    <row r="131" spans="2:8">
      <c r="B131" s="6"/>
      <c r="C131" s="6"/>
      <c r="D131" s="6"/>
      <c r="E131" s="6"/>
      <c r="F131" s="6"/>
      <c r="G131" s="6"/>
      <c r="H131" s="48"/>
    </row>
    <row r="132" spans="2:8">
      <c r="B132" s="6"/>
      <c r="C132" s="6"/>
      <c r="D132" s="6"/>
      <c r="E132" s="6"/>
      <c r="F132" s="6"/>
      <c r="G132" s="6"/>
      <c r="H132" s="48"/>
    </row>
    <row r="133" spans="2:8">
      <c r="B133" s="6"/>
      <c r="C133" s="6"/>
      <c r="D133" s="6"/>
      <c r="E133" s="6"/>
      <c r="F133" s="6"/>
      <c r="G133" s="6"/>
      <c r="H133" s="48"/>
    </row>
    <row r="134" spans="2:8">
      <c r="B134" s="6"/>
      <c r="C134" s="6"/>
      <c r="D134" s="6"/>
      <c r="E134" s="6"/>
      <c r="F134" s="6"/>
      <c r="G134" s="6"/>
      <c r="H134" s="48"/>
    </row>
    <row r="135" spans="2:8">
      <c r="B135" s="6"/>
      <c r="C135" s="6"/>
      <c r="D135" s="6"/>
      <c r="E135" s="6"/>
      <c r="F135" s="6"/>
      <c r="G135" s="6"/>
      <c r="H135" s="48"/>
    </row>
    <row r="136" spans="2:8">
      <c r="B136" s="6"/>
      <c r="C136" s="6"/>
      <c r="D136" s="6"/>
      <c r="E136" s="6"/>
      <c r="F136" s="6"/>
      <c r="G136" s="6"/>
      <c r="H136" s="48"/>
    </row>
    <row r="137" spans="2:8">
      <c r="B137" s="6"/>
      <c r="C137" s="6"/>
      <c r="D137" s="6"/>
      <c r="E137" s="6"/>
      <c r="F137" s="6"/>
      <c r="G137" s="6"/>
      <c r="H137" s="48"/>
    </row>
    <row r="138" spans="2:8">
      <c r="B138" s="6"/>
      <c r="C138" s="6"/>
      <c r="D138" s="6"/>
      <c r="E138" s="6"/>
      <c r="F138" s="6"/>
      <c r="G138" s="6"/>
      <c r="H138" s="48"/>
    </row>
    <row r="139" spans="2:8">
      <c r="H139" s="22"/>
    </row>
    <row r="140" spans="2:8">
      <c r="H140" s="22"/>
    </row>
    <row r="141" spans="2:8">
      <c r="H141" s="22"/>
    </row>
    <row r="142" spans="2:8">
      <c r="H142" s="22"/>
    </row>
    <row r="143" spans="2:8">
      <c r="H143" s="22"/>
    </row>
    <row r="144" spans="2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</sheetData>
  <sheetProtection selectLockedCells="1" selectUnlockedCells="1"/>
  <mergeCells count="24">
    <mergeCell ref="I7:I9"/>
    <mergeCell ref="F48:F49"/>
    <mergeCell ref="G48:G49"/>
    <mergeCell ref="H48:H49"/>
    <mergeCell ref="I48:I49"/>
    <mergeCell ref="C67:E67"/>
    <mergeCell ref="D48:E48"/>
    <mergeCell ref="A4:H4"/>
    <mergeCell ref="A6:H6"/>
    <mergeCell ref="A7:A9"/>
    <mergeCell ref="B7:E9"/>
    <mergeCell ref="F7:F9"/>
    <mergeCell ref="G7:G9"/>
    <mergeCell ref="H7:H9"/>
    <mergeCell ref="A1:I1"/>
    <mergeCell ref="B80:E80"/>
    <mergeCell ref="D61:E61"/>
    <mergeCell ref="C78:E78"/>
    <mergeCell ref="C79:E79"/>
    <mergeCell ref="K37:L37"/>
    <mergeCell ref="D36:E36"/>
    <mergeCell ref="D52:E52"/>
    <mergeCell ref="C77:E77"/>
    <mergeCell ref="C73:E73"/>
  </mergeCells>
  <phoneticPr fontId="22" type="noConversion"/>
  <pageMargins left="0.4201388888888889" right="0.22013888888888888" top="0.67986111111111114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6"/>
  <sheetViews>
    <sheetView view="pageBreakPreview" zoomScale="60" zoomScaleNormal="100" workbookViewId="0">
      <selection sqref="A1:F1"/>
    </sheetView>
  </sheetViews>
  <sheetFormatPr defaultRowHeight="12.75"/>
  <cols>
    <col min="1" max="1" width="24.5703125" customWidth="1"/>
    <col min="2" max="2" width="24.85546875" customWidth="1"/>
    <col min="3" max="3" width="13.140625" customWidth="1"/>
    <col min="4" max="4" width="12.140625" customWidth="1"/>
    <col min="5" max="5" width="10.85546875" customWidth="1"/>
    <col min="6" max="6" width="10.28515625" customWidth="1"/>
  </cols>
  <sheetData>
    <row r="1" spans="1:8" s="51" customFormat="1" ht="26.25" customHeight="1">
      <c r="A1" s="337" t="s">
        <v>204</v>
      </c>
      <c r="B1" s="337"/>
      <c r="C1" s="337"/>
      <c r="D1" s="337"/>
      <c r="E1" s="337"/>
      <c r="F1" s="337"/>
      <c r="G1" s="50"/>
      <c r="H1" s="50"/>
    </row>
    <row r="2" spans="1:8" s="51" customFormat="1">
      <c r="A2" s="6"/>
      <c r="B2" s="6"/>
      <c r="C2" s="6"/>
      <c r="D2" s="6"/>
      <c r="E2" s="6"/>
      <c r="F2"/>
      <c r="G2"/>
      <c r="H2"/>
    </row>
    <row r="3" spans="1:8" s="51" customFormat="1" ht="25.5" customHeight="1">
      <c r="A3" s="339" t="s">
        <v>133</v>
      </c>
      <c r="B3" s="339"/>
      <c r="C3" s="339"/>
      <c r="D3" s="339"/>
      <c r="E3" s="339"/>
      <c r="F3"/>
      <c r="G3"/>
      <c r="H3"/>
    </row>
    <row r="4" spans="1:8" s="51" customFormat="1">
      <c r="A4" s="2"/>
      <c r="B4" s="2"/>
      <c r="C4" s="2"/>
      <c r="D4" s="2"/>
      <c r="E4" s="2"/>
      <c r="F4"/>
      <c r="G4"/>
      <c r="H4"/>
    </row>
    <row r="5" spans="1:8" s="51" customFormat="1" hidden="1">
      <c r="A5" s="2"/>
      <c r="B5" s="2"/>
      <c r="C5" s="2"/>
      <c r="D5" s="2"/>
      <c r="E5" s="2"/>
      <c r="F5"/>
      <c r="G5"/>
      <c r="H5"/>
    </row>
    <row r="6" spans="1:8" s="51" customFormat="1" ht="13.5" thickBot="1">
      <c r="A6" s="6"/>
      <c r="B6" s="384" t="s">
        <v>27</v>
      </c>
      <c r="C6" s="384"/>
      <c r="D6" s="384"/>
      <c r="E6" s="384"/>
      <c r="F6"/>
      <c r="G6"/>
      <c r="H6"/>
    </row>
    <row r="7" spans="1:8" s="51" customFormat="1" ht="45.75" customHeight="1" thickBot="1">
      <c r="A7" s="385" t="s">
        <v>52</v>
      </c>
      <c r="B7" s="386"/>
      <c r="C7" s="199" t="s">
        <v>129</v>
      </c>
      <c r="D7" s="199" t="s">
        <v>130</v>
      </c>
      <c r="E7" s="280"/>
      <c r="F7" s="143"/>
      <c r="G7"/>
      <c r="H7"/>
    </row>
    <row r="8" spans="1:8" s="51" customFormat="1">
      <c r="A8" s="126" t="s">
        <v>60</v>
      </c>
      <c r="B8" s="6"/>
      <c r="C8" s="5"/>
      <c r="D8" s="14"/>
      <c r="E8" s="254"/>
      <c r="F8" s="277"/>
      <c r="G8"/>
      <c r="H8"/>
    </row>
    <row r="9" spans="1:8" s="51" customFormat="1">
      <c r="A9" s="24"/>
      <c r="B9" s="6" t="s">
        <v>3</v>
      </c>
      <c r="C9" s="5">
        <v>8786</v>
      </c>
      <c r="D9" s="285">
        <v>11354</v>
      </c>
      <c r="E9" s="284"/>
      <c r="F9" s="278"/>
      <c r="G9"/>
      <c r="H9"/>
    </row>
    <row r="10" spans="1:8" s="51" customFormat="1">
      <c r="A10" s="24"/>
      <c r="B10" s="6" t="s">
        <v>53</v>
      </c>
      <c r="C10" s="5">
        <v>1434</v>
      </c>
      <c r="D10" s="285">
        <v>5440</v>
      </c>
      <c r="E10" s="107"/>
      <c r="F10" s="278"/>
      <c r="G10"/>
      <c r="H10"/>
    </row>
    <row r="11" spans="1:8" s="51" customFormat="1">
      <c r="A11" s="24"/>
      <c r="B11" s="6"/>
      <c r="C11" s="5"/>
      <c r="D11" s="285"/>
      <c r="E11" s="107"/>
      <c r="F11" s="278"/>
      <c r="G11"/>
      <c r="H11"/>
    </row>
    <row r="12" spans="1:8" s="51" customFormat="1">
      <c r="A12" s="24" t="s">
        <v>54</v>
      </c>
      <c r="B12" s="6"/>
      <c r="C12" s="5"/>
      <c r="D12" s="14"/>
      <c r="E12" s="107"/>
      <c r="F12" s="278"/>
      <c r="G12"/>
      <c r="H12"/>
    </row>
    <row r="13" spans="1:8" s="51" customFormat="1">
      <c r="A13" s="24"/>
      <c r="B13" s="6" t="s">
        <v>3</v>
      </c>
      <c r="C13" s="5">
        <v>2166</v>
      </c>
      <c r="D13" s="14">
        <v>3366</v>
      </c>
      <c r="E13" s="107"/>
      <c r="F13" s="278"/>
      <c r="G13"/>
      <c r="H13"/>
    </row>
    <row r="14" spans="1:8" s="51" customFormat="1">
      <c r="A14" s="24"/>
      <c r="B14" s="6" t="s">
        <v>53</v>
      </c>
      <c r="C14" s="5">
        <v>423</v>
      </c>
      <c r="D14" s="14">
        <v>556</v>
      </c>
      <c r="E14" s="107"/>
      <c r="F14" s="278"/>
      <c r="G14"/>
      <c r="H14"/>
    </row>
    <row r="15" spans="1:8" s="51" customFormat="1">
      <c r="A15" s="24"/>
      <c r="B15" s="6"/>
      <c r="C15" s="5"/>
      <c r="D15" s="14"/>
      <c r="E15" s="107"/>
      <c r="F15" s="278"/>
      <c r="G15"/>
      <c r="H15"/>
    </row>
    <row r="16" spans="1:8" s="51" customFormat="1">
      <c r="A16" s="24" t="s">
        <v>55</v>
      </c>
      <c r="B16" s="6"/>
      <c r="C16" s="5"/>
      <c r="D16" s="14"/>
      <c r="E16" s="107"/>
      <c r="F16" s="278"/>
      <c r="G16"/>
      <c r="H16"/>
    </row>
    <row r="17" spans="1:8" s="51" customFormat="1">
      <c r="A17" s="24"/>
      <c r="B17" s="6" t="s">
        <v>3</v>
      </c>
      <c r="C17" s="5">
        <v>2752</v>
      </c>
      <c r="D17" s="14">
        <v>3035</v>
      </c>
      <c r="E17" s="107"/>
      <c r="F17" s="278"/>
      <c r="G17"/>
      <c r="H17"/>
    </row>
    <row r="18" spans="1:8" s="51" customFormat="1">
      <c r="A18" s="24"/>
      <c r="B18" s="6" t="s">
        <v>53</v>
      </c>
      <c r="C18" s="5">
        <v>537</v>
      </c>
      <c r="D18" s="14">
        <v>566</v>
      </c>
      <c r="E18" s="107"/>
      <c r="F18" s="278"/>
      <c r="G18"/>
      <c r="H18"/>
    </row>
    <row r="19" spans="1:8" s="51" customFormat="1">
      <c r="A19" s="24"/>
      <c r="B19" s="6"/>
      <c r="C19" s="5"/>
      <c r="D19" s="14"/>
      <c r="E19" s="107"/>
      <c r="F19" s="278"/>
      <c r="G19"/>
      <c r="H19"/>
    </row>
    <row r="20" spans="1:8" s="51" customFormat="1" ht="12.75" customHeight="1">
      <c r="A20" s="382" t="s">
        <v>56</v>
      </c>
      <c r="B20" s="382"/>
      <c r="C20" s="5"/>
      <c r="D20" s="14"/>
      <c r="E20" s="107"/>
      <c r="F20" s="278"/>
      <c r="G20"/>
      <c r="H20"/>
    </row>
    <row r="21" spans="1:8" s="51" customFormat="1">
      <c r="A21" s="24"/>
      <c r="B21" s="6" t="s">
        <v>3</v>
      </c>
      <c r="C21" s="5">
        <v>1440</v>
      </c>
      <c r="D21" s="14">
        <v>1440</v>
      </c>
      <c r="E21" s="107"/>
      <c r="F21" s="278"/>
      <c r="G21"/>
      <c r="H21"/>
    </row>
    <row r="22" spans="1:8" s="51" customFormat="1">
      <c r="A22" s="24"/>
      <c r="B22" s="6" t="s">
        <v>53</v>
      </c>
      <c r="C22" s="5">
        <v>253</v>
      </c>
      <c r="D22" s="14">
        <v>255</v>
      </c>
      <c r="E22" s="107"/>
      <c r="F22" s="278"/>
      <c r="G22"/>
      <c r="H22"/>
    </row>
    <row r="23" spans="1:8" s="51" customFormat="1">
      <c r="A23" s="24"/>
      <c r="B23" s="6"/>
      <c r="C23" s="5"/>
      <c r="D23" s="14"/>
      <c r="E23" s="107"/>
      <c r="F23" s="278"/>
      <c r="G23"/>
      <c r="H23"/>
    </row>
    <row r="24" spans="1:8" s="51" customFormat="1">
      <c r="A24" s="24" t="s">
        <v>57</v>
      </c>
      <c r="B24" s="6"/>
      <c r="C24" s="5"/>
      <c r="D24" s="14"/>
      <c r="E24" s="107"/>
      <c r="F24" s="278"/>
      <c r="G24"/>
      <c r="H24"/>
    </row>
    <row r="25" spans="1:8" s="51" customFormat="1">
      <c r="A25" s="24"/>
      <c r="B25" s="6" t="s">
        <v>3</v>
      </c>
      <c r="C25" s="5">
        <v>1157</v>
      </c>
      <c r="D25" s="14">
        <v>1157</v>
      </c>
      <c r="E25" s="107"/>
      <c r="F25" s="278"/>
      <c r="G25"/>
      <c r="H25"/>
    </row>
    <row r="26" spans="1:8" s="51" customFormat="1">
      <c r="A26" s="24"/>
      <c r="B26" s="6" t="s">
        <v>53</v>
      </c>
      <c r="C26" s="5">
        <v>204</v>
      </c>
      <c r="D26" s="14">
        <v>204</v>
      </c>
      <c r="E26" s="107"/>
      <c r="F26" s="278"/>
      <c r="G26"/>
      <c r="H26"/>
    </row>
    <row r="27" spans="1:8" s="51" customFormat="1">
      <c r="A27" s="24"/>
      <c r="B27" s="6"/>
      <c r="C27" s="5"/>
      <c r="D27" s="14"/>
      <c r="E27" s="107"/>
      <c r="F27" s="278"/>
      <c r="G27"/>
      <c r="H27"/>
    </row>
    <row r="28" spans="1:8" s="51" customFormat="1">
      <c r="A28" s="381" t="s">
        <v>143</v>
      </c>
      <c r="B28" s="382"/>
      <c r="C28" s="5"/>
      <c r="D28" s="14"/>
      <c r="E28" s="107"/>
      <c r="F28" s="278"/>
      <c r="G28"/>
      <c r="H28"/>
    </row>
    <row r="29" spans="1:8" s="51" customFormat="1">
      <c r="A29" s="24"/>
      <c r="B29" s="6" t="s">
        <v>3</v>
      </c>
      <c r="C29" s="5">
        <v>2078</v>
      </c>
      <c r="D29" s="14"/>
      <c r="E29" s="107"/>
      <c r="F29" s="278"/>
      <c r="G29"/>
      <c r="H29"/>
    </row>
    <row r="30" spans="1:8" s="51" customFormat="1">
      <c r="A30" s="24"/>
      <c r="B30" s="6" t="s">
        <v>53</v>
      </c>
      <c r="C30" s="5">
        <v>203</v>
      </c>
      <c r="D30" s="14"/>
      <c r="E30" s="107"/>
      <c r="F30" s="278"/>
      <c r="G30"/>
      <c r="H30"/>
    </row>
    <row r="31" spans="1:8" s="51" customFormat="1">
      <c r="A31" s="24"/>
      <c r="B31" s="6"/>
      <c r="C31" s="5"/>
      <c r="D31" s="14"/>
      <c r="E31" s="107"/>
      <c r="F31" s="278"/>
      <c r="G31"/>
      <c r="H31"/>
    </row>
    <row r="32" spans="1:8" s="51" customFormat="1">
      <c r="A32" s="126" t="s">
        <v>144</v>
      </c>
      <c r="B32" s="6"/>
      <c r="C32" s="5"/>
      <c r="D32" s="14"/>
      <c r="E32" s="107"/>
      <c r="F32" s="278"/>
      <c r="G32"/>
      <c r="H32"/>
    </row>
    <row r="33" spans="1:8" s="51" customFormat="1">
      <c r="A33" s="24"/>
      <c r="B33" s="6" t="s">
        <v>3</v>
      </c>
      <c r="C33" s="5">
        <v>832</v>
      </c>
      <c r="D33" s="14"/>
      <c r="E33" s="107"/>
      <c r="F33" s="278"/>
      <c r="G33"/>
      <c r="H33"/>
    </row>
    <row r="34" spans="1:8" s="51" customFormat="1">
      <c r="A34" s="24"/>
      <c r="B34" s="6" t="s">
        <v>53</v>
      </c>
      <c r="C34" s="5">
        <v>81</v>
      </c>
      <c r="D34" s="14"/>
      <c r="E34" s="107"/>
      <c r="F34" s="278"/>
      <c r="G34"/>
      <c r="H34"/>
    </row>
    <row r="35" spans="1:8" s="51" customFormat="1">
      <c r="A35" s="24"/>
      <c r="B35" s="6"/>
      <c r="C35" s="5"/>
      <c r="D35" s="14"/>
      <c r="E35" s="107"/>
      <c r="F35" s="145"/>
      <c r="G35"/>
      <c r="H35"/>
    </row>
    <row r="36" spans="1:8" s="51" customFormat="1">
      <c r="A36" s="126" t="s">
        <v>145</v>
      </c>
      <c r="B36" s="6"/>
      <c r="C36" s="5"/>
      <c r="D36" s="14"/>
      <c r="E36" s="107"/>
      <c r="F36" s="145"/>
      <c r="G36"/>
      <c r="H36"/>
    </row>
    <row r="37" spans="1:8" s="51" customFormat="1">
      <c r="A37" s="24"/>
      <c r="B37" s="6" t="s">
        <v>3</v>
      </c>
      <c r="C37" s="5"/>
      <c r="D37" s="14"/>
      <c r="E37" s="107"/>
      <c r="F37" s="145"/>
      <c r="G37"/>
      <c r="H37"/>
    </row>
    <row r="38" spans="1:8" s="51" customFormat="1">
      <c r="A38" s="24"/>
      <c r="B38" s="6" t="s">
        <v>53</v>
      </c>
      <c r="C38" s="5"/>
      <c r="D38" s="14"/>
      <c r="E38" s="107"/>
      <c r="F38" s="145"/>
      <c r="G38"/>
      <c r="H38"/>
    </row>
    <row r="39" spans="1:8" s="51" customFormat="1">
      <c r="A39" s="24"/>
      <c r="B39" s="6"/>
      <c r="C39" s="5"/>
      <c r="D39" s="14"/>
      <c r="E39" s="107"/>
      <c r="F39" s="145"/>
      <c r="G39"/>
      <c r="H39"/>
    </row>
    <row r="40" spans="1:8" s="51" customFormat="1">
      <c r="A40" s="126" t="s">
        <v>146</v>
      </c>
      <c r="B40" s="6"/>
      <c r="C40" s="5"/>
      <c r="D40" s="14"/>
      <c r="E40" s="107"/>
      <c r="F40" s="145"/>
      <c r="G40"/>
      <c r="H40"/>
    </row>
    <row r="41" spans="1:8" s="51" customFormat="1">
      <c r="A41" s="24"/>
      <c r="B41" s="6" t="s">
        <v>3</v>
      </c>
      <c r="C41" s="5">
        <v>995</v>
      </c>
      <c r="D41" s="14"/>
      <c r="E41" s="107"/>
      <c r="F41" s="279"/>
      <c r="G41"/>
      <c r="H41"/>
    </row>
    <row r="42" spans="1:8" s="51" customFormat="1">
      <c r="A42" s="24"/>
      <c r="B42" s="6" t="s">
        <v>53</v>
      </c>
      <c r="C42" s="5">
        <v>97</v>
      </c>
      <c r="D42" s="14"/>
      <c r="E42" s="107"/>
      <c r="F42" s="145"/>
      <c r="G42"/>
      <c r="H42"/>
    </row>
    <row r="43" spans="1:8" s="51" customFormat="1">
      <c r="A43" s="24"/>
      <c r="B43" s="6"/>
      <c r="C43" s="5"/>
      <c r="D43" s="14"/>
      <c r="E43" s="107"/>
      <c r="F43" s="145"/>
      <c r="G43"/>
      <c r="H43"/>
    </row>
    <row r="44" spans="1:8" s="51" customFormat="1" ht="12.75" customHeight="1">
      <c r="A44" s="126" t="s">
        <v>147</v>
      </c>
      <c r="B44" s="6"/>
      <c r="C44" s="5"/>
      <c r="D44" s="14"/>
      <c r="E44" s="107"/>
      <c r="F44" s="145"/>
      <c r="G44"/>
      <c r="H44"/>
    </row>
    <row r="45" spans="1:8" s="51" customFormat="1">
      <c r="A45" s="24"/>
      <c r="B45" s="6" t="s">
        <v>3</v>
      </c>
      <c r="C45" s="5">
        <v>163</v>
      </c>
      <c r="D45" s="14"/>
      <c r="E45" s="107"/>
      <c r="F45" s="145"/>
      <c r="G45"/>
      <c r="H45"/>
    </row>
    <row r="46" spans="1:8" s="51" customFormat="1">
      <c r="A46" s="24"/>
      <c r="B46" s="6" t="s">
        <v>53</v>
      </c>
      <c r="C46" s="5">
        <v>18</v>
      </c>
      <c r="D46" s="14"/>
      <c r="E46" s="107"/>
      <c r="F46" s="145"/>
      <c r="G46"/>
      <c r="H46"/>
    </row>
    <row r="47" spans="1:8" s="51" customFormat="1">
      <c r="A47" s="24"/>
      <c r="B47" s="6"/>
      <c r="C47" s="5"/>
      <c r="D47" s="14"/>
      <c r="E47" s="107"/>
      <c r="F47" s="145"/>
      <c r="G47"/>
      <c r="H47"/>
    </row>
    <row r="48" spans="1:8" s="51" customFormat="1">
      <c r="A48" s="126" t="s">
        <v>148</v>
      </c>
      <c r="B48" s="6"/>
      <c r="C48" s="5"/>
      <c r="D48" s="14"/>
      <c r="E48" s="107"/>
      <c r="F48" s="145"/>
      <c r="G48"/>
      <c r="H48"/>
    </row>
    <row r="49" spans="1:8" s="51" customFormat="1">
      <c r="A49" s="24"/>
      <c r="B49" s="6" t="s">
        <v>3</v>
      </c>
      <c r="C49" s="5"/>
      <c r="D49" s="14">
        <v>24168</v>
      </c>
      <c r="E49" s="107"/>
      <c r="F49" s="278"/>
      <c r="G49"/>
      <c r="H49"/>
    </row>
    <row r="50" spans="1:8" s="51" customFormat="1">
      <c r="A50" s="24"/>
      <c r="B50" s="6" t="s">
        <v>53</v>
      </c>
      <c r="C50" s="5"/>
      <c r="D50" s="14">
        <v>1973</v>
      </c>
      <c r="E50" s="107"/>
      <c r="F50" s="278"/>
      <c r="G50"/>
      <c r="H50"/>
    </row>
    <row r="51" spans="1:8" s="51" customFormat="1">
      <c r="A51" s="24"/>
      <c r="B51" s="6"/>
      <c r="C51" s="5"/>
      <c r="D51" s="14"/>
      <c r="E51" s="107"/>
      <c r="F51" s="278"/>
      <c r="G51"/>
      <c r="H51"/>
    </row>
    <row r="52" spans="1:8" s="51" customFormat="1">
      <c r="A52" s="126" t="s">
        <v>125</v>
      </c>
      <c r="B52" s="6"/>
      <c r="C52" s="5"/>
      <c r="D52" s="14"/>
      <c r="E52" s="107"/>
      <c r="F52" s="278"/>
      <c r="G52"/>
      <c r="H52"/>
    </row>
    <row r="53" spans="1:8" s="51" customFormat="1">
      <c r="A53" s="24"/>
      <c r="B53" s="6" t="s">
        <v>3</v>
      </c>
      <c r="C53" s="5">
        <v>1440</v>
      </c>
      <c r="D53" s="14">
        <v>1440</v>
      </c>
      <c r="E53" s="107"/>
      <c r="F53" s="278"/>
      <c r="G53"/>
      <c r="H53"/>
    </row>
    <row r="54" spans="1:8" s="51" customFormat="1" ht="13.5" thickBot="1">
      <c r="A54" s="24"/>
      <c r="B54" s="6" t="s">
        <v>53</v>
      </c>
      <c r="C54" s="5">
        <v>253</v>
      </c>
      <c r="D54" s="14">
        <v>353</v>
      </c>
      <c r="E54" s="109"/>
      <c r="F54" s="278"/>
      <c r="G54"/>
      <c r="H54"/>
    </row>
    <row r="55" spans="1:8" s="51" customFormat="1" hidden="1">
      <c r="A55" s="24"/>
      <c r="B55" s="6"/>
      <c r="C55" s="5"/>
      <c r="D55" s="5"/>
      <c r="E55" s="5"/>
      <c r="F55"/>
      <c r="G55"/>
      <c r="H55"/>
    </row>
    <row r="56" spans="1:8" s="51" customFormat="1" hidden="1">
      <c r="A56" s="24"/>
      <c r="B56" s="6"/>
      <c r="C56" s="5"/>
      <c r="D56" s="5"/>
      <c r="E56" s="5"/>
      <c r="F56"/>
      <c r="G56"/>
      <c r="H56"/>
    </row>
    <row r="57" spans="1:8" s="51" customFormat="1">
      <c r="A57" s="38" t="s">
        <v>58</v>
      </c>
      <c r="B57" s="125"/>
      <c r="C57" s="180"/>
      <c r="D57" s="197"/>
      <c r="E57" s="218"/>
      <c r="F57" s="144"/>
      <c r="G57"/>
      <c r="H57"/>
    </row>
    <row r="58" spans="1:8" s="51" customFormat="1">
      <c r="A58" s="30"/>
      <c r="B58" s="17" t="s">
        <v>3</v>
      </c>
      <c r="C58" s="106">
        <f>C9+C17+C21+C25+C29+C45+C49+C13+C33+C37+C53+C41</f>
        <v>21809</v>
      </c>
      <c r="D58" s="106">
        <f>D9+D17+D21+D25+D29+D45+D49+D13+D33+D37+D53+D41</f>
        <v>45960</v>
      </c>
      <c r="E58" s="205"/>
      <c r="F58" s="251"/>
      <c r="G58"/>
      <c r="H58"/>
    </row>
    <row r="59" spans="1:8" s="51" customFormat="1" ht="13.5" thickBot="1">
      <c r="A59" s="46"/>
      <c r="B59" s="113" t="s">
        <v>53</v>
      </c>
      <c r="C59" s="186">
        <f>C10+C17+C22+C26+C30+C46+C50+C14+C34+C38+C54+C42</f>
        <v>5718</v>
      </c>
      <c r="D59" s="198">
        <f>D10+D18+D22+D26+D30+D46+D50+D14+D34+D38+D42+D54</f>
        <v>9347</v>
      </c>
      <c r="E59" s="219"/>
      <c r="F59" s="256"/>
      <c r="G59"/>
      <c r="H59"/>
    </row>
    <row r="60" spans="1:8" s="51" customFormat="1" hidden="1">
      <c r="A60" s="24"/>
      <c r="B60" s="6"/>
      <c r="C60" s="16">
        <f>C11+C19+C23+C27+C31+C47+C51+C15+C35+C39+C55+C43</f>
        <v>0</v>
      </c>
      <c r="D60" s="48"/>
      <c r="E60" s="48"/>
      <c r="F60" s="247" t="e">
        <f>E60/D60</f>
        <v>#DIV/0!</v>
      </c>
      <c r="G60"/>
      <c r="H60"/>
    </row>
    <row r="61" spans="1:8" s="51" customFormat="1" hidden="1">
      <c r="A61" s="6"/>
      <c r="B61" s="6"/>
      <c r="C61" s="16">
        <f>C12+C20+C24+C28+C32+C48+C52+C16+C36+C40+C56+C44</f>
        <v>0</v>
      </c>
      <c r="D61" s="48"/>
      <c r="E61" s="48"/>
      <c r="F61" s="247" t="e">
        <f>E61/D61</f>
        <v>#DIV/0!</v>
      </c>
      <c r="G61"/>
      <c r="H61"/>
    </row>
    <row r="62" spans="1:8" s="51" customFormat="1">
      <c r="A62"/>
      <c r="B62"/>
      <c r="C62"/>
      <c r="D62"/>
      <c r="E62"/>
      <c r="F62"/>
      <c r="G62"/>
      <c r="H62"/>
    </row>
    <row r="63" spans="1:8" s="51" customFormat="1" ht="12.75" customHeight="1">
      <c r="A63"/>
      <c r="B63"/>
      <c r="C63"/>
      <c r="D63"/>
      <c r="E63"/>
      <c r="F63"/>
      <c r="G63"/>
      <c r="H63"/>
    </row>
    <row r="64" spans="1:8" s="51" customFormat="1">
      <c r="A64"/>
      <c r="B64"/>
      <c r="C64"/>
      <c r="D64" s="37"/>
      <c r="E64"/>
      <c r="G64"/>
      <c r="H64"/>
    </row>
    <row r="65" spans="1:8" s="51" customFormat="1">
      <c r="A65"/>
      <c r="B65"/>
      <c r="C65"/>
      <c r="D65"/>
      <c r="E65"/>
      <c r="F65"/>
      <c r="G65"/>
      <c r="H65"/>
    </row>
    <row r="66" spans="1:8" s="51" customFormat="1">
      <c r="A66" s="6"/>
      <c r="B66" s="6"/>
      <c r="C66" s="48"/>
      <c r="D66" s="48"/>
      <c r="E66" s="48"/>
      <c r="F66"/>
      <c r="G66"/>
      <c r="H66"/>
    </row>
    <row r="67" spans="1:8" s="51" customFormat="1">
      <c r="A67" s="345"/>
      <c r="B67" s="345"/>
      <c r="C67" s="48"/>
      <c r="D67" s="48"/>
      <c r="E67" s="48"/>
      <c r="F67"/>
      <c r="G67"/>
      <c r="H67"/>
    </row>
    <row r="68" spans="1:8" s="51" customFormat="1">
      <c r="A68" s="6"/>
      <c r="B68" s="6"/>
      <c r="C68" s="48"/>
      <c r="D68" s="48"/>
      <c r="E68" s="48"/>
      <c r="F68"/>
      <c r="G68"/>
      <c r="H68"/>
    </row>
    <row r="69" spans="1:8" s="51" customFormat="1">
      <c r="A69" s="6"/>
      <c r="B69" s="6"/>
      <c r="C69" s="48"/>
      <c r="D69" s="48"/>
      <c r="E69" s="48"/>
      <c r="F69"/>
      <c r="G69"/>
      <c r="H69"/>
    </row>
    <row r="70" spans="1:8" s="51" customFormat="1">
      <c r="A70" s="6"/>
      <c r="B70" s="6"/>
      <c r="C70" s="48"/>
      <c r="D70" s="48"/>
      <c r="E70" s="48"/>
      <c r="F70"/>
      <c r="G70"/>
      <c r="H70"/>
    </row>
    <row r="71" spans="1:8" s="51" customFormat="1">
      <c r="A71" s="53"/>
      <c r="B71" s="6"/>
      <c r="C71" s="48"/>
      <c r="D71" s="48"/>
      <c r="E71" s="48"/>
      <c r="F71"/>
      <c r="G71"/>
      <c r="H71"/>
    </row>
    <row r="72" spans="1:8" s="51" customFormat="1">
      <c r="A72" s="6"/>
      <c r="B72" s="6"/>
      <c r="C72" s="48"/>
      <c r="D72" s="48"/>
      <c r="E72" s="48"/>
      <c r="F72"/>
      <c r="G72"/>
      <c r="H72"/>
    </row>
    <row r="73" spans="1:8" s="51" customFormat="1">
      <c r="A73" s="6"/>
      <c r="B73" s="6"/>
      <c r="C73" s="48"/>
      <c r="D73" s="48"/>
      <c r="E73" s="48"/>
      <c r="F73"/>
      <c r="G73"/>
      <c r="H73"/>
    </row>
    <row r="74" spans="1:8" s="51" customFormat="1">
      <c r="A74" s="6"/>
      <c r="B74" s="6"/>
      <c r="C74" s="48"/>
      <c r="D74" s="48"/>
      <c r="E74" s="48"/>
      <c r="F74"/>
      <c r="G74"/>
      <c r="H74"/>
    </row>
    <row r="75" spans="1:8" s="51" customFormat="1">
      <c r="A75" s="6"/>
      <c r="B75" s="6"/>
      <c r="C75" s="48"/>
      <c r="D75" s="48"/>
      <c r="E75" s="48"/>
    </row>
    <row r="76" spans="1:8">
      <c r="A76" s="53"/>
      <c r="B76" s="6"/>
      <c r="C76" s="48"/>
      <c r="D76" s="48"/>
      <c r="E76" s="48"/>
    </row>
    <row r="77" spans="1:8">
      <c r="A77" s="6"/>
      <c r="B77" s="6"/>
      <c r="C77" s="48"/>
      <c r="D77" s="48"/>
      <c r="E77" s="48"/>
    </row>
    <row r="78" spans="1:8">
      <c r="A78" s="6"/>
      <c r="B78" s="6"/>
      <c r="C78" s="48"/>
      <c r="D78" s="48"/>
      <c r="E78" s="48"/>
    </row>
    <row r="79" spans="1:8">
      <c r="A79" s="6"/>
      <c r="B79" s="6"/>
      <c r="C79" s="48"/>
      <c r="D79" s="48"/>
      <c r="E79" s="48"/>
    </row>
    <row r="80" spans="1:8">
      <c r="A80" s="53"/>
      <c r="B80" s="6"/>
      <c r="C80" s="48"/>
      <c r="D80" s="48"/>
      <c r="E80" s="48"/>
    </row>
    <row r="81" spans="1:5">
      <c r="A81" s="6"/>
      <c r="B81" s="6"/>
      <c r="C81" s="48"/>
      <c r="D81" s="48"/>
      <c r="E81" s="48"/>
    </row>
    <row r="82" spans="1:5">
      <c r="A82" s="6"/>
      <c r="B82" s="6"/>
      <c r="C82" s="48"/>
      <c r="D82" s="48"/>
      <c r="E82" s="48"/>
    </row>
    <row r="83" spans="1:5">
      <c r="A83" s="6"/>
      <c r="B83" s="6"/>
      <c r="C83" s="48"/>
      <c r="D83" s="48"/>
      <c r="E83" s="48"/>
    </row>
    <row r="84" spans="1:5">
      <c r="A84" s="383"/>
      <c r="B84" s="383"/>
      <c r="C84" s="48"/>
      <c r="D84" s="48"/>
      <c r="E84" s="48"/>
    </row>
    <row r="85" spans="1:5">
      <c r="A85" s="6"/>
      <c r="B85" s="6"/>
      <c r="C85" s="48"/>
      <c r="D85" s="48"/>
      <c r="E85" s="48"/>
    </row>
    <row r="86" spans="1:5">
      <c r="A86" s="6"/>
      <c r="B86" s="6"/>
      <c r="C86" s="48"/>
      <c r="D86" s="48"/>
      <c r="E86" s="48"/>
    </row>
    <row r="87" spans="1:5">
      <c r="A87" s="6"/>
      <c r="B87" s="6"/>
      <c r="C87" s="48"/>
      <c r="D87" s="48"/>
      <c r="E87" s="48"/>
    </row>
    <row r="88" spans="1:5">
      <c r="A88" s="345"/>
      <c r="B88" s="345"/>
      <c r="C88" s="48"/>
      <c r="D88" s="48"/>
      <c r="E88" s="48"/>
    </row>
    <row r="89" spans="1:5">
      <c r="A89" s="6"/>
      <c r="B89" s="6"/>
      <c r="C89" s="48"/>
      <c r="D89" s="48"/>
      <c r="E89" s="48"/>
    </row>
    <row r="90" spans="1:5">
      <c r="A90" s="6"/>
      <c r="B90" s="6"/>
      <c r="C90" s="48"/>
      <c r="D90" s="48"/>
      <c r="E90" s="48"/>
    </row>
    <row r="91" spans="1:5">
      <c r="A91" s="6"/>
      <c r="B91" s="6"/>
      <c r="C91" s="48"/>
      <c r="D91" s="48"/>
      <c r="E91" s="48"/>
    </row>
    <row r="92" spans="1:5">
      <c r="A92" s="6"/>
      <c r="B92" s="6"/>
      <c r="C92" s="48"/>
      <c r="D92" s="48"/>
      <c r="E92" s="48"/>
    </row>
    <row r="93" spans="1:5">
      <c r="A93" s="6"/>
      <c r="B93" s="6"/>
      <c r="C93" s="48"/>
      <c r="D93" s="48"/>
      <c r="E93" s="48"/>
    </row>
    <row r="94" spans="1:5">
      <c r="A94" s="6"/>
      <c r="B94" s="6"/>
      <c r="C94" s="48"/>
      <c r="D94" s="48"/>
      <c r="E94" s="48"/>
    </row>
    <row r="95" spans="1:5">
      <c r="A95" s="6"/>
      <c r="B95" s="6"/>
      <c r="C95" s="48"/>
      <c r="D95" s="48"/>
      <c r="E95" s="48"/>
    </row>
    <row r="96" spans="1:5">
      <c r="A96" s="6"/>
      <c r="B96" s="6"/>
      <c r="C96" s="48"/>
      <c r="D96" s="48"/>
      <c r="E96" s="48"/>
    </row>
    <row r="97" spans="1:5">
      <c r="A97" s="6"/>
      <c r="B97" s="6"/>
      <c r="C97" s="48"/>
      <c r="D97" s="48"/>
      <c r="E97" s="48"/>
    </row>
    <row r="98" spans="1:5">
      <c r="A98" s="6"/>
      <c r="B98" s="6"/>
      <c r="C98" s="48"/>
      <c r="D98" s="48"/>
      <c r="E98" s="48"/>
    </row>
    <row r="99" spans="1:5">
      <c r="A99" s="6"/>
      <c r="B99" s="6"/>
      <c r="C99" s="48"/>
      <c r="D99" s="48"/>
      <c r="E99" s="48"/>
    </row>
    <row r="100" spans="1:5">
      <c r="A100" s="6"/>
      <c r="B100" s="6"/>
      <c r="C100" s="48"/>
      <c r="D100" s="48"/>
      <c r="E100" s="48"/>
    </row>
    <row r="101" spans="1:5">
      <c r="A101" s="51"/>
      <c r="B101" s="51"/>
      <c r="C101" s="51"/>
      <c r="D101" s="51"/>
      <c r="E101" s="51"/>
    </row>
    <row r="105" spans="1:5">
      <c r="A105" s="6"/>
      <c r="B105" s="6"/>
      <c r="C105" s="48"/>
      <c r="D105" s="48"/>
      <c r="E105" s="48"/>
    </row>
    <row r="106" spans="1:5">
      <c r="A106" s="6"/>
      <c r="B106" s="6"/>
      <c r="C106" s="6"/>
      <c r="D106" s="6"/>
      <c r="E106" s="6"/>
    </row>
  </sheetData>
  <sheetProtection selectLockedCells="1" selectUnlockedCells="1"/>
  <mergeCells count="9">
    <mergeCell ref="A1:F1"/>
    <mergeCell ref="A88:B88"/>
    <mergeCell ref="A28:B28"/>
    <mergeCell ref="A67:B67"/>
    <mergeCell ref="A84:B84"/>
    <mergeCell ref="A3:E3"/>
    <mergeCell ref="B6:E6"/>
    <mergeCell ref="A7:B7"/>
    <mergeCell ref="A20:B20"/>
  </mergeCells>
  <phoneticPr fontId="22" type="noConversion"/>
  <pageMargins left="0.7" right="0.7" top="0.75" bottom="0.75" header="0.51180555555555551" footer="0.51180555555555551"/>
  <pageSetup paperSize="9" scale="93" firstPageNumber="0" orientation="portrait" horizontalDpi="300" verticalDpi="300" r:id="rId1"/>
  <headerFooter alignWithMargins="0"/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U143"/>
  <sheetViews>
    <sheetView view="pageBreakPreview" zoomScale="60" zoomScaleNormal="100" workbookViewId="0">
      <selection sqref="A1:F1"/>
    </sheetView>
  </sheetViews>
  <sheetFormatPr defaultRowHeight="12.75"/>
  <cols>
    <col min="1" max="1" width="11.7109375" customWidth="1"/>
    <col min="2" max="2" width="9.42578125" customWidth="1"/>
    <col min="3" max="3" width="41.85546875" customWidth="1"/>
    <col min="4" max="4" width="11.85546875" customWidth="1"/>
    <col min="5" max="5" width="12.85546875" customWidth="1"/>
    <col min="6" max="6" width="10.7109375" customWidth="1"/>
    <col min="7" max="7" width="11.42578125" customWidth="1"/>
    <col min="8" max="8" width="14.85546875" customWidth="1"/>
    <col min="9" max="9" width="12.140625" customWidth="1"/>
    <col min="10" max="10" width="14" customWidth="1"/>
    <col min="11" max="11" width="13.85546875" customWidth="1"/>
    <col min="12" max="12" width="14.28515625" customWidth="1"/>
    <col min="13" max="13" width="12" customWidth="1"/>
    <col min="14" max="14" width="12.28515625" customWidth="1"/>
    <col min="15" max="15" width="11.42578125" customWidth="1"/>
    <col min="16" max="16" width="11.140625" customWidth="1"/>
    <col min="17" max="17" width="14.5703125" customWidth="1"/>
    <col min="18" max="18" width="14.140625" customWidth="1"/>
    <col min="19" max="19" width="11.140625" customWidth="1"/>
    <col min="20" max="20" width="16.42578125" customWidth="1"/>
    <col min="21" max="21" width="14" customWidth="1"/>
  </cols>
  <sheetData>
    <row r="1" spans="1:21" ht="12.75" customHeight="1">
      <c r="A1" s="337" t="s">
        <v>205</v>
      </c>
      <c r="B1" s="338"/>
      <c r="C1" s="338"/>
      <c r="D1" s="338"/>
      <c r="E1" s="338"/>
      <c r="F1" s="338"/>
      <c r="G1" s="306"/>
      <c r="H1" s="65"/>
      <c r="I1" s="65"/>
      <c r="J1" s="65"/>
      <c r="K1" s="65"/>
      <c r="L1" s="65"/>
      <c r="M1" s="51"/>
      <c r="N1" s="51"/>
      <c r="O1" s="51"/>
      <c r="P1" s="51"/>
      <c r="Q1" s="51"/>
      <c r="R1" s="51"/>
      <c r="S1" s="51"/>
      <c r="T1" s="51"/>
      <c r="U1" s="51"/>
    </row>
    <row r="2" spans="1:21">
      <c r="A2" s="307"/>
      <c r="B2" s="307"/>
      <c r="C2" s="307"/>
      <c r="D2" s="307"/>
      <c r="E2" s="307"/>
      <c r="F2" s="307"/>
      <c r="G2" s="306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>
      <c r="A3" s="339" t="s">
        <v>168</v>
      </c>
      <c r="B3" s="339"/>
      <c r="C3" s="339"/>
      <c r="D3" s="339"/>
      <c r="E3" s="339"/>
      <c r="F3" s="339"/>
      <c r="G3" s="306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</row>
    <row r="4" spans="1:21" ht="15.75">
      <c r="A4" s="6"/>
      <c r="B4" s="6"/>
      <c r="C4" s="6"/>
      <c r="D4" s="6"/>
      <c r="E4" s="6"/>
      <c r="F4" s="6"/>
      <c r="G4" s="306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</row>
    <row r="5" spans="1:21" ht="13.5" thickBot="1">
      <c r="A5" s="6"/>
      <c r="B5" s="384" t="s">
        <v>27</v>
      </c>
      <c r="C5" s="384"/>
      <c r="D5" s="384"/>
      <c r="E5" s="384"/>
      <c r="F5" s="384"/>
      <c r="G5" s="306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</row>
    <row r="6" spans="1:21" ht="39" thickBot="1">
      <c r="A6" s="308" t="s">
        <v>169</v>
      </c>
      <c r="B6" s="391" t="s">
        <v>52</v>
      </c>
      <c r="C6" s="391"/>
      <c r="D6" s="199" t="s">
        <v>129</v>
      </c>
      <c r="E6" s="199" t="s">
        <v>130</v>
      </c>
      <c r="F6" s="97"/>
      <c r="G6" s="25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</row>
    <row r="7" spans="1:21">
      <c r="A7" s="309">
        <v>382101</v>
      </c>
      <c r="B7" s="387" t="s">
        <v>170</v>
      </c>
      <c r="C7" s="388"/>
      <c r="D7" s="310">
        <f>D8+D9+D10+D11</f>
        <v>767</v>
      </c>
      <c r="E7" s="310">
        <f>E8+E9+E10+E11</f>
        <v>767</v>
      </c>
      <c r="F7" s="311"/>
      <c r="G7" s="312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</row>
    <row r="8" spans="1:21">
      <c r="A8" s="86"/>
      <c r="B8" s="94"/>
      <c r="C8" s="145" t="s">
        <v>171</v>
      </c>
      <c r="D8" s="108"/>
      <c r="E8" s="107"/>
      <c r="F8" s="42"/>
      <c r="G8" s="248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</row>
    <row r="9" spans="1:21">
      <c r="A9" s="86"/>
      <c r="B9" s="94"/>
      <c r="C9" s="145" t="s">
        <v>172</v>
      </c>
      <c r="D9" s="108">
        <v>600</v>
      </c>
      <c r="E9" s="107">
        <v>600</v>
      </c>
      <c r="F9" s="42"/>
      <c r="G9" s="248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</row>
    <row r="10" spans="1:21">
      <c r="A10" s="86"/>
      <c r="B10" s="94"/>
      <c r="C10" s="145" t="s">
        <v>173</v>
      </c>
      <c r="D10" s="108">
        <v>162</v>
      </c>
      <c r="E10" s="107">
        <v>162</v>
      </c>
      <c r="F10" s="42"/>
      <c r="G10" s="248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</row>
    <row r="11" spans="1:21">
      <c r="A11" s="86"/>
      <c r="B11" s="92"/>
      <c r="C11" s="313" t="s">
        <v>174</v>
      </c>
      <c r="D11" s="108">
        <v>5</v>
      </c>
      <c r="E11" s="107">
        <v>5</v>
      </c>
      <c r="F11" s="42"/>
      <c r="G11" s="248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</row>
    <row r="12" spans="1:21">
      <c r="A12" s="86"/>
      <c r="B12" s="92"/>
      <c r="C12" s="90"/>
      <c r="D12" s="108"/>
      <c r="E12" s="107"/>
      <c r="F12" s="42"/>
      <c r="G12" s="248"/>
      <c r="H12" s="304"/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</row>
    <row r="13" spans="1:21">
      <c r="A13" s="86">
        <v>841401</v>
      </c>
      <c r="B13" s="91" t="s">
        <v>59</v>
      </c>
      <c r="C13" s="90"/>
      <c r="D13" s="141">
        <f>SUM(D14:D15)</f>
        <v>2657</v>
      </c>
      <c r="E13" s="141">
        <f>SUM(E14:E15)</f>
        <v>2657</v>
      </c>
      <c r="F13" s="57"/>
      <c r="G13" s="31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</row>
    <row r="14" spans="1:21">
      <c r="A14" s="86"/>
      <c r="B14" s="94"/>
      <c r="C14" s="313" t="s">
        <v>175</v>
      </c>
      <c r="D14" s="108">
        <v>2092</v>
      </c>
      <c r="E14" s="107">
        <v>2092</v>
      </c>
      <c r="F14" s="42"/>
      <c r="G14" s="248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</row>
    <row r="15" spans="1:21">
      <c r="A15" s="86"/>
      <c r="B15" s="92"/>
      <c r="C15" s="145" t="s">
        <v>173</v>
      </c>
      <c r="D15" s="108">
        <v>565</v>
      </c>
      <c r="E15" s="107">
        <v>565</v>
      </c>
      <c r="F15" s="42"/>
      <c r="G15" s="248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</row>
    <row r="16" spans="1:21">
      <c r="A16" s="86"/>
      <c r="B16" s="94"/>
      <c r="C16" s="313"/>
      <c r="D16" s="108"/>
      <c r="E16" s="107"/>
      <c r="F16" s="42"/>
      <c r="G16" s="248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</row>
    <row r="17" spans="1:21">
      <c r="A17" s="86">
        <v>841402</v>
      </c>
      <c r="B17" s="91" t="s">
        <v>60</v>
      </c>
      <c r="C17" s="90"/>
      <c r="D17" s="141">
        <f>SUM(D18:D37)</f>
        <v>18739</v>
      </c>
      <c r="E17" s="141">
        <f>SUM(E18:E37)</f>
        <v>21257</v>
      </c>
      <c r="F17" s="57"/>
      <c r="G17" s="31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</row>
    <row r="18" spans="1:21">
      <c r="A18" s="86"/>
      <c r="B18" s="91"/>
      <c r="C18" s="313" t="s">
        <v>176</v>
      </c>
      <c r="D18" s="108">
        <v>150</v>
      </c>
      <c r="E18" s="107">
        <v>645</v>
      </c>
      <c r="F18" s="42"/>
      <c r="G18" s="248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</row>
    <row r="19" spans="1:21">
      <c r="A19" s="86"/>
      <c r="B19" s="94"/>
      <c r="C19" s="145" t="s">
        <v>177</v>
      </c>
      <c r="D19" s="108"/>
      <c r="E19" s="107">
        <v>95</v>
      </c>
      <c r="F19" s="42"/>
      <c r="G19" s="248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</row>
    <row r="20" spans="1:21">
      <c r="A20" s="86"/>
      <c r="B20" s="94"/>
      <c r="C20" s="145" t="s">
        <v>178</v>
      </c>
      <c r="D20" s="108"/>
      <c r="E20" s="107">
        <v>376</v>
      </c>
      <c r="F20" s="42"/>
      <c r="G20" s="248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</row>
    <row r="21" spans="1:21">
      <c r="A21" s="86"/>
      <c r="B21" s="94"/>
      <c r="C21" s="145" t="s">
        <v>179</v>
      </c>
      <c r="D21" s="108">
        <v>350</v>
      </c>
      <c r="E21" s="107">
        <v>356</v>
      </c>
      <c r="F21" s="42"/>
      <c r="G21" s="248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</row>
    <row r="22" spans="1:21">
      <c r="A22" s="86"/>
      <c r="B22" s="94"/>
      <c r="C22" s="145" t="s">
        <v>180</v>
      </c>
      <c r="D22" s="108">
        <v>50</v>
      </c>
      <c r="E22" s="107">
        <v>50</v>
      </c>
      <c r="F22" s="42"/>
      <c r="G22" s="248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</row>
    <row r="23" spans="1:21">
      <c r="A23" s="86"/>
      <c r="B23" s="94"/>
      <c r="C23" s="145" t="s">
        <v>181</v>
      </c>
      <c r="D23" s="108">
        <v>450</v>
      </c>
      <c r="E23" s="389">
        <v>2970</v>
      </c>
      <c r="F23" s="390"/>
      <c r="G23" s="248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</row>
    <row r="24" spans="1:21">
      <c r="A24" s="86"/>
      <c r="B24" s="94"/>
      <c r="C24" s="313" t="s">
        <v>175</v>
      </c>
      <c r="D24" s="108">
        <v>380</v>
      </c>
      <c r="E24" s="389"/>
      <c r="F24" s="390"/>
      <c r="G24" s="248"/>
      <c r="H24" s="304"/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</row>
    <row r="25" spans="1:21">
      <c r="A25" s="86"/>
      <c r="B25" s="94"/>
      <c r="C25" s="313" t="s">
        <v>182</v>
      </c>
      <c r="D25" s="108">
        <v>360</v>
      </c>
      <c r="E25" s="389"/>
      <c r="F25" s="390"/>
      <c r="G25" s="248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</row>
    <row r="26" spans="1:21">
      <c r="A26" s="86"/>
      <c r="B26" s="94"/>
      <c r="C26" s="145" t="s">
        <v>183</v>
      </c>
      <c r="D26" s="108">
        <v>500</v>
      </c>
      <c r="E26" s="107">
        <v>503</v>
      </c>
      <c r="F26" s="42"/>
      <c r="G26" s="248"/>
      <c r="H26" s="304"/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</row>
    <row r="27" spans="1:21">
      <c r="A27" s="86"/>
      <c r="B27" s="94"/>
      <c r="C27" s="313" t="s">
        <v>172</v>
      </c>
      <c r="D27" s="108">
        <v>2500</v>
      </c>
      <c r="E27" s="107">
        <v>3409</v>
      </c>
      <c r="F27" s="42"/>
      <c r="G27" s="248"/>
      <c r="H27" s="305"/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</row>
    <row r="28" spans="1:21">
      <c r="A28" s="86"/>
      <c r="B28" s="94"/>
      <c r="C28" s="313" t="s">
        <v>184</v>
      </c>
      <c r="D28" s="108">
        <v>1400</v>
      </c>
      <c r="E28" s="107"/>
      <c r="F28" s="42"/>
      <c r="G28" s="248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</row>
    <row r="29" spans="1:21">
      <c r="A29" s="86"/>
      <c r="B29" s="94"/>
      <c r="C29" s="313" t="s">
        <v>185</v>
      </c>
      <c r="D29" s="108">
        <v>600</v>
      </c>
      <c r="E29" s="107"/>
      <c r="F29" s="42"/>
      <c r="G29" s="248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</row>
    <row r="30" spans="1:21">
      <c r="A30" s="86"/>
      <c r="B30" s="94"/>
      <c r="C30" s="145" t="s">
        <v>173</v>
      </c>
      <c r="D30" s="108">
        <v>1500</v>
      </c>
      <c r="E30" s="107">
        <v>2265</v>
      </c>
      <c r="F30" s="42"/>
      <c r="G30" s="248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</row>
    <row r="31" spans="1:21">
      <c r="A31" s="86"/>
      <c r="B31" s="94"/>
      <c r="C31" s="313" t="s">
        <v>186</v>
      </c>
      <c r="D31" s="108">
        <v>10</v>
      </c>
      <c r="E31" s="107">
        <v>10</v>
      </c>
      <c r="F31" s="42"/>
      <c r="G31" s="248"/>
      <c r="H31" s="304"/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</row>
    <row r="32" spans="1:21">
      <c r="A32" s="86"/>
      <c r="B32" s="94"/>
      <c r="C32" s="313" t="s">
        <v>174</v>
      </c>
      <c r="D32" s="108">
        <v>2000</v>
      </c>
      <c r="E32" s="107">
        <v>2389</v>
      </c>
      <c r="F32" s="42"/>
      <c r="G32" s="248"/>
      <c r="H32" s="305"/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</row>
    <row r="33" spans="1:21">
      <c r="A33" s="86"/>
      <c r="B33" s="94"/>
      <c r="C33" s="313" t="s">
        <v>187</v>
      </c>
      <c r="D33" s="108">
        <v>100</v>
      </c>
      <c r="E33" s="107"/>
      <c r="F33" s="42"/>
      <c r="G33" s="248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</row>
    <row r="34" spans="1:21">
      <c r="A34" s="86"/>
      <c r="B34" s="92"/>
      <c r="C34" s="313" t="s">
        <v>188</v>
      </c>
      <c r="D34" s="108">
        <v>7789</v>
      </c>
      <c r="E34" s="107">
        <v>7789</v>
      </c>
      <c r="F34" s="42"/>
      <c r="G34" s="248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</row>
    <row r="35" spans="1:21">
      <c r="A35" s="86"/>
      <c r="B35" s="91"/>
      <c r="C35" s="313" t="s">
        <v>189</v>
      </c>
      <c r="D35" s="108">
        <v>500</v>
      </c>
      <c r="E35" s="107"/>
      <c r="F35" s="42"/>
      <c r="G35" s="248"/>
      <c r="H35" s="304"/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</row>
    <row r="36" spans="1:21">
      <c r="A36" s="86"/>
      <c r="B36" s="94"/>
      <c r="C36" s="313" t="s">
        <v>190</v>
      </c>
      <c r="D36" s="108">
        <v>100</v>
      </c>
      <c r="E36" s="107">
        <v>100</v>
      </c>
      <c r="F36" s="42"/>
      <c r="G36" s="248"/>
      <c r="H36" s="304"/>
      <c r="I36" s="304"/>
      <c r="J36" s="304"/>
      <c r="K36" s="304"/>
      <c r="L36" s="304"/>
      <c r="M36" s="304"/>
      <c r="N36" s="304"/>
      <c r="O36" s="304"/>
      <c r="P36" s="304"/>
      <c r="Q36" s="304"/>
      <c r="R36" s="304"/>
      <c r="S36" s="304"/>
      <c r="T36" s="304"/>
      <c r="U36" s="304"/>
    </row>
    <row r="37" spans="1:21">
      <c r="A37" s="86"/>
      <c r="B37" s="92"/>
      <c r="C37" s="313" t="s">
        <v>191</v>
      </c>
      <c r="D37" s="108"/>
      <c r="E37" s="107">
        <v>300</v>
      </c>
      <c r="F37" s="42"/>
      <c r="G37" s="248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</row>
    <row r="38" spans="1:21">
      <c r="A38" s="86"/>
      <c r="B38" s="92"/>
      <c r="C38" s="90"/>
      <c r="D38" s="108"/>
      <c r="E38" s="107"/>
      <c r="F38" s="42"/>
      <c r="G38" s="248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  <c r="T38" s="304"/>
      <c r="U38" s="304"/>
    </row>
    <row r="39" spans="1:21">
      <c r="A39" s="86">
        <v>862101</v>
      </c>
      <c r="B39" s="91" t="s">
        <v>54</v>
      </c>
      <c r="C39" s="90"/>
      <c r="D39" s="141">
        <f>SUM(D40:D54)</f>
        <v>1432</v>
      </c>
      <c r="E39" s="141">
        <f>SUM(E40:E54)</f>
        <v>9946</v>
      </c>
      <c r="F39" s="57"/>
      <c r="G39" s="31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</row>
    <row r="40" spans="1:21">
      <c r="A40" s="86"/>
      <c r="B40" s="94"/>
      <c r="C40" s="145" t="s">
        <v>192</v>
      </c>
      <c r="D40" s="108">
        <v>300</v>
      </c>
      <c r="E40" s="107">
        <v>300</v>
      </c>
      <c r="F40" s="42"/>
      <c r="G40" s="248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</row>
    <row r="41" spans="1:21">
      <c r="A41" s="86"/>
      <c r="B41" s="94"/>
      <c r="C41" s="313" t="s">
        <v>176</v>
      </c>
      <c r="D41" s="108">
        <v>65</v>
      </c>
      <c r="E41" s="107">
        <v>465</v>
      </c>
      <c r="F41" s="42"/>
      <c r="G41" s="248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</row>
    <row r="42" spans="1:21">
      <c r="A42" s="86"/>
      <c r="B42" s="94"/>
      <c r="C42" s="313" t="s">
        <v>191</v>
      </c>
      <c r="D42" s="108">
        <v>15</v>
      </c>
      <c r="E42" s="107">
        <v>15</v>
      </c>
      <c r="F42" s="42"/>
      <c r="G42" s="248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4"/>
      <c r="S42" s="304"/>
      <c r="T42" s="304"/>
      <c r="U42" s="304"/>
    </row>
    <row r="43" spans="1:21">
      <c r="A43" s="86"/>
      <c r="B43" s="94"/>
      <c r="C43" s="313" t="s">
        <v>193</v>
      </c>
      <c r="D43" s="108"/>
      <c r="E43" s="107"/>
      <c r="F43" s="42"/>
      <c r="G43" s="248"/>
      <c r="H43" s="304"/>
      <c r="I43" s="304"/>
      <c r="J43" s="304"/>
      <c r="K43" s="304"/>
      <c r="L43" s="304"/>
      <c r="M43" s="304"/>
      <c r="N43" s="304"/>
      <c r="O43" s="304"/>
      <c r="P43" s="304"/>
      <c r="Q43" s="304"/>
      <c r="R43" s="304"/>
      <c r="S43" s="304"/>
      <c r="T43" s="304"/>
      <c r="U43" s="304"/>
    </row>
    <row r="44" spans="1:21">
      <c r="A44" s="86"/>
      <c r="B44" s="94"/>
      <c r="C44" s="145" t="s">
        <v>179</v>
      </c>
      <c r="D44" s="108">
        <v>100</v>
      </c>
      <c r="E44" s="107">
        <v>107</v>
      </c>
      <c r="F44" s="42"/>
      <c r="G44" s="248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</row>
    <row r="45" spans="1:21">
      <c r="A45" s="315"/>
      <c r="B45" s="93"/>
      <c r="C45" s="145" t="s">
        <v>181</v>
      </c>
      <c r="D45" s="108">
        <v>190</v>
      </c>
      <c r="E45" s="390">
        <v>320</v>
      </c>
      <c r="F45" s="390"/>
      <c r="G45" s="248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</row>
    <row r="46" spans="1:21">
      <c r="A46" s="86"/>
      <c r="B46" s="94"/>
      <c r="C46" s="313" t="s">
        <v>175</v>
      </c>
      <c r="D46" s="108">
        <v>100</v>
      </c>
      <c r="E46" s="390"/>
      <c r="F46" s="390"/>
      <c r="G46" s="248"/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</row>
    <row r="47" spans="1:21">
      <c r="A47" s="86"/>
      <c r="B47" s="94"/>
      <c r="C47" s="313" t="s">
        <v>182</v>
      </c>
      <c r="D47" s="108">
        <v>30</v>
      </c>
      <c r="E47" s="390"/>
      <c r="F47" s="390"/>
      <c r="G47" s="248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</row>
    <row r="48" spans="1:21">
      <c r="A48" s="86"/>
      <c r="B48" s="94"/>
      <c r="C48" s="145" t="s">
        <v>183</v>
      </c>
      <c r="D48" s="108">
        <v>60</v>
      </c>
      <c r="E48" s="107">
        <v>88</v>
      </c>
      <c r="F48" s="42"/>
      <c r="G48" s="248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</row>
    <row r="49" spans="1:21">
      <c r="A49" s="86"/>
      <c r="B49" s="94"/>
      <c r="C49" s="313" t="s">
        <v>172</v>
      </c>
      <c r="D49" s="108">
        <v>250</v>
      </c>
      <c r="E49" s="107">
        <v>260</v>
      </c>
      <c r="F49" s="42"/>
      <c r="G49" s="248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</row>
    <row r="50" spans="1:21">
      <c r="A50" s="86"/>
      <c r="B50" s="94"/>
      <c r="C50" s="145" t="s">
        <v>194</v>
      </c>
      <c r="D50" s="108"/>
      <c r="E50" s="107">
        <v>89</v>
      </c>
      <c r="F50" s="42"/>
      <c r="G50" s="248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</row>
    <row r="51" spans="1:21">
      <c r="A51" s="86"/>
      <c r="B51" s="94"/>
      <c r="C51" s="145" t="s">
        <v>173</v>
      </c>
      <c r="D51" s="108">
        <v>200</v>
      </c>
      <c r="E51" s="107">
        <v>230</v>
      </c>
      <c r="F51" s="42"/>
      <c r="G51" s="248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</row>
    <row r="52" spans="1:21">
      <c r="A52" s="86"/>
      <c r="B52" s="94"/>
      <c r="C52" s="313" t="s">
        <v>174</v>
      </c>
      <c r="D52" s="108">
        <v>100</v>
      </c>
      <c r="E52" s="107">
        <v>122</v>
      </c>
      <c r="F52" s="42"/>
      <c r="G52" s="248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</row>
    <row r="53" spans="1:21">
      <c r="A53" s="86"/>
      <c r="B53" s="94"/>
      <c r="C53" s="313" t="s">
        <v>189</v>
      </c>
      <c r="D53" s="108">
        <v>22</v>
      </c>
      <c r="E53" s="107"/>
      <c r="F53" s="42"/>
      <c r="G53" s="248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</row>
    <row r="54" spans="1:21">
      <c r="A54" s="86"/>
      <c r="B54" s="94"/>
      <c r="C54" s="145" t="s">
        <v>178</v>
      </c>
      <c r="D54" s="108"/>
      <c r="E54" s="107">
        <v>7950</v>
      </c>
      <c r="F54" s="42"/>
      <c r="G54" s="248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</row>
    <row r="55" spans="1:21">
      <c r="A55" s="86"/>
      <c r="B55" s="94"/>
      <c r="C55" s="313"/>
      <c r="D55" s="108"/>
      <c r="E55" s="107"/>
      <c r="F55" s="42"/>
      <c r="G55" s="248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</row>
    <row r="56" spans="1:21">
      <c r="A56" s="86"/>
      <c r="B56" s="94"/>
      <c r="C56" s="313"/>
      <c r="D56" s="108"/>
      <c r="E56" s="107"/>
      <c r="F56" s="42"/>
      <c r="G56" s="248"/>
      <c r="H56" s="304"/>
      <c r="I56" s="304"/>
      <c r="J56" s="304"/>
      <c r="K56" s="304"/>
      <c r="L56" s="304"/>
      <c r="M56" s="304"/>
      <c r="N56" s="304"/>
      <c r="O56" s="304"/>
      <c r="P56" s="304"/>
      <c r="Q56" s="304"/>
      <c r="R56" s="304"/>
      <c r="S56" s="304"/>
      <c r="T56" s="304"/>
      <c r="U56" s="304"/>
    </row>
    <row r="57" spans="1:21">
      <c r="A57" s="86">
        <v>869041</v>
      </c>
      <c r="B57" s="91" t="s">
        <v>55</v>
      </c>
      <c r="C57" s="313"/>
      <c r="D57" s="141">
        <f>SUM(D58:D70)</f>
        <v>360</v>
      </c>
      <c r="E57" s="141">
        <f>SUM(E58:E70)</f>
        <v>406</v>
      </c>
      <c r="F57" s="57"/>
      <c r="G57" s="314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</row>
    <row r="58" spans="1:21">
      <c r="A58" s="86"/>
      <c r="B58" s="94"/>
      <c r="C58" s="313" t="s">
        <v>176</v>
      </c>
      <c r="D58" s="108">
        <v>20</v>
      </c>
      <c r="E58" s="107">
        <v>20</v>
      </c>
      <c r="F58" s="42"/>
      <c r="G58" s="248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</row>
    <row r="59" spans="1:21">
      <c r="A59" s="86"/>
      <c r="B59" s="94"/>
      <c r="C59" s="313" t="s">
        <v>191</v>
      </c>
      <c r="D59" s="108">
        <v>10</v>
      </c>
      <c r="E59" s="107">
        <v>10</v>
      </c>
      <c r="F59" s="42"/>
      <c r="G59" s="248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</row>
    <row r="60" spans="1:21">
      <c r="A60" s="86"/>
      <c r="B60" s="94"/>
      <c r="C60" s="313" t="s">
        <v>195</v>
      </c>
      <c r="D60" s="108"/>
      <c r="E60" s="107"/>
      <c r="F60" s="42"/>
      <c r="G60" s="248"/>
    </row>
    <row r="61" spans="1:21">
      <c r="A61" s="86"/>
      <c r="B61" s="94"/>
      <c r="C61" s="145" t="s">
        <v>178</v>
      </c>
      <c r="D61" s="108">
        <v>30</v>
      </c>
      <c r="E61" s="107">
        <v>30</v>
      </c>
      <c r="F61" s="42"/>
      <c r="G61" s="248"/>
    </row>
    <row r="62" spans="1:21">
      <c r="A62" s="86"/>
      <c r="B62" s="94"/>
      <c r="C62" s="145" t="s">
        <v>181</v>
      </c>
      <c r="D62" s="108">
        <v>70</v>
      </c>
      <c r="E62" s="389">
        <v>125</v>
      </c>
      <c r="F62" s="42"/>
      <c r="G62" s="248"/>
    </row>
    <row r="63" spans="1:21">
      <c r="A63" s="86"/>
      <c r="B63" s="94"/>
      <c r="C63" s="313" t="s">
        <v>175</v>
      </c>
      <c r="D63" s="108">
        <v>40</v>
      </c>
      <c r="E63" s="389"/>
      <c r="F63" s="42"/>
      <c r="G63" s="248"/>
    </row>
    <row r="64" spans="1:21">
      <c r="A64" s="86"/>
      <c r="B64" s="94"/>
      <c r="C64" s="313" t="s">
        <v>182</v>
      </c>
      <c r="D64" s="108">
        <v>15</v>
      </c>
      <c r="E64" s="389"/>
      <c r="F64" s="42"/>
      <c r="G64" s="248"/>
    </row>
    <row r="65" spans="1:7">
      <c r="A65" s="86"/>
      <c r="B65" s="94"/>
      <c r="C65" s="145" t="s">
        <v>183</v>
      </c>
      <c r="D65" s="108">
        <v>20</v>
      </c>
      <c r="E65" s="107">
        <v>20</v>
      </c>
      <c r="F65" s="42"/>
      <c r="G65" s="248"/>
    </row>
    <row r="66" spans="1:7">
      <c r="A66" s="86"/>
      <c r="B66" s="94"/>
      <c r="C66" s="313" t="s">
        <v>172</v>
      </c>
      <c r="D66" s="108">
        <v>50</v>
      </c>
      <c r="E66" s="107"/>
      <c r="F66" s="42"/>
      <c r="G66" s="248"/>
    </row>
    <row r="67" spans="1:7">
      <c r="A67" s="86"/>
      <c r="B67" s="94"/>
      <c r="C67" s="313" t="s">
        <v>184</v>
      </c>
      <c r="D67" s="108"/>
      <c r="E67" s="107"/>
      <c r="F67" s="42"/>
      <c r="G67" s="248"/>
    </row>
    <row r="68" spans="1:7">
      <c r="A68" s="86"/>
      <c r="B68" s="94"/>
      <c r="C68" s="145" t="s">
        <v>173</v>
      </c>
      <c r="D68" s="108">
        <v>10</v>
      </c>
      <c r="E68" s="107">
        <v>13</v>
      </c>
      <c r="F68" s="42"/>
      <c r="G68" s="248"/>
    </row>
    <row r="69" spans="1:7">
      <c r="A69" s="86"/>
      <c r="B69" s="94"/>
      <c r="C69" s="313" t="s">
        <v>186</v>
      </c>
      <c r="D69" s="108">
        <v>75</v>
      </c>
      <c r="E69" s="107">
        <v>160</v>
      </c>
      <c r="F69" s="42"/>
      <c r="G69" s="248"/>
    </row>
    <row r="70" spans="1:7">
      <c r="A70" s="86"/>
      <c r="B70" s="94"/>
      <c r="C70" s="313" t="s">
        <v>174</v>
      </c>
      <c r="D70" s="108">
        <v>20</v>
      </c>
      <c r="E70" s="107">
        <v>28</v>
      </c>
      <c r="F70" s="42"/>
      <c r="G70" s="248"/>
    </row>
    <row r="71" spans="1:7">
      <c r="A71" s="86"/>
      <c r="B71" s="94"/>
      <c r="C71" s="90"/>
      <c r="D71" s="108"/>
      <c r="E71" s="107"/>
      <c r="F71" s="42"/>
      <c r="G71" s="248"/>
    </row>
    <row r="72" spans="1:7">
      <c r="A72" s="86">
        <v>910502</v>
      </c>
      <c r="B72" s="392" t="s">
        <v>56</v>
      </c>
      <c r="C72" s="393"/>
      <c r="D72" s="141">
        <f>SUM(D73:D83)</f>
        <v>1410</v>
      </c>
      <c r="E72" s="141">
        <f>SUM(E73:E83)</f>
        <v>1369</v>
      </c>
      <c r="F72" s="57"/>
      <c r="G72" s="314"/>
    </row>
    <row r="73" spans="1:7">
      <c r="A73" s="86"/>
      <c r="B73" s="94"/>
      <c r="C73" s="313" t="s">
        <v>176</v>
      </c>
      <c r="D73" s="108">
        <v>50</v>
      </c>
      <c r="E73" s="107">
        <v>50</v>
      </c>
      <c r="F73" s="42"/>
      <c r="G73" s="248"/>
    </row>
    <row r="74" spans="1:7">
      <c r="A74" s="86"/>
      <c r="B74" s="94"/>
      <c r="C74" s="145" t="s">
        <v>179</v>
      </c>
      <c r="D74" s="108">
        <v>45</v>
      </c>
      <c r="E74" s="107">
        <v>47</v>
      </c>
      <c r="F74" s="42"/>
      <c r="G74" s="248"/>
    </row>
    <row r="75" spans="1:7">
      <c r="A75" s="86"/>
      <c r="B75" s="94"/>
      <c r="C75" s="145" t="s">
        <v>181</v>
      </c>
      <c r="D75" s="108">
        <v>500</v>
      </c>
      <c r="E75" s="389">
        <v>655</v>
      </c>
      <c r="F75" s="390"/>
      <c r="G75" s="248"/>
    </row>
    <row r="76" spans="1:7">
      <c r="A76" s="86"/>
      <c r="B76" s="94"/>
      <c r="C76" s="313" t="s">
        <v>175</v>
      </c>
      <c r="D76" s="108">
        <v>150</v>
      </c>
      <c r="E76" s="389"/>
      <c r="F76" s="390"/>
      <c r="G76" s="248"/>
    </row>
    <row r="77" spans="1:7">
      <c r="A77" s="86"/>
      <c r="B77" s="94"/>
      <c r="C77" s="313" t="s">
        <v>182</v>
      </c>
      <c r="D77" s="108">
        <v>5</v>
      </c>
      <c r="E77" s="389"/>
      <c r="F77" s="390"/>
      <c r="G77" s="248"/>
    </row>
    <row r="78" spans="1:7">
      <c r="A78" s="86"/>
      <c r="B78" s="94"/>
      <c r="C78" s="145" t="s">
        <v>183</v>
      </c>
      <c r="D78" s="108">
        <v>100</v>
      </c>
      <c r="E78" s="107"/>
      <c r="F78" s="42"/>
      <c r="G78" s="248"/>
    </row>
    <row r="79" spans="1:7">
      <c r="A79" s="86"/>
      <c r="B79" s="94"/>
      <c r="C79" s="313" t="s">
        <v>172</v>
      </c>
      <c r="D79" s="108">
        <v>150</v>
      </c>
      <c r="E79" s="107">
        <v>160</v>
      </c>
      <c r="F79" s="42"/>
      <c r="G79" s="248"/>
    </row>
    <row r="80" spans="1:7">
      <c r="A80" s="86"/>
      <c r="B80" s="94"/>
      <c r="C80" s="145" t="s">
        <v>173</v>
      </c>
      <c r="D80" s="108">
        <v>250</v>
      </c>
      <c r="E80" s="107">
        <v>250</v>
      </c>
      <c r="F80" s="42"/>
      <c r="G80" s="248"/>
    </row>
    <row r="81" spans="1:7">
      <c r="A81" s="86"/>
      <c r="B81" s="94"/>
      <c r="C81" s="313" t="s">
        <v>174</v>
      </c>
      <c r="D81" s="108">
        <v>150</v>
      </c>
      <c r="E81" s="107">
        <v>150</v>
      </c>
      <c r="F81" s="42"/>
      <c r="G81" s="248"/>
    </row>
    <row r="82" spans="1:7">
      <c r="A82" s="86"/>
      <c r="B82" s="94"/>
      <c r="C82" s="145" t="s">
        <v>178</v>
      </c>
      <c r="D82" s="108"/>
      <c r="E82" s="107">
        <v>57</v>
      </c>
      <c r="F82" s="42"/>
      <c r="G82" s="248"/>
    </row>
    <row r="83" spans="1:7">
      <c r="A83" s="86"/>
      <c r="B83" s="91"/>
      <c r="C83" s="145" t="s">
        <v>180</v>
      </c>
      <c r="D83" s="108">
        <v>10</v>
      </c>
      <c r="E83" s="108"/>
      <c r="F83" s="42"/>
      <c r="G83" s="248"/>
    </row>
    <row r="84" spans="1:7">
      <c r="A84" s="86"/>
      <c r="B84" s="94"/>
      <c r="C84" s="313"/>
      <c r="D84" s="108"/>
      <c r="E84" s="107"/>
      <c r="F84" s="42"/>
      <c r="G84" s="248"/>
    </row>
    <row r="85" spans="1:7">
      <c r="A85" s="86">
        <v>960302</v>
      </c>
      <c r="B85" s="91" t="s">
        <v>57</v>
      </c>
      <c r="C85" s="316"/>
      <c r="D85" s="141">
        <f>SUM(D86:D90)</f>
        <v>110</v>
      </c>
      <c r="E85" s="141">
        <f>SUM(E86:E90)</f>
        <v>151</v>
      </c>
      <c r="F85" s="57"/>
      <c r="G85" s="314"/>
    </row>
    <row r="86" spans="1:7">
      <c r="A86" s="86"/>
      <c r="B86" s="94"/>
      <c r="C86" s="313" t="s">
        <v>175</v>
      </c>
      <c r="D86" s="108">
        <v>33</v>
      </c>
      <c r="E86" s="108">
        <v>33</v>
      </c>
      <c r="F86" s="42"/>
      <c r="G86" s="248"/>
    </row>
    <row r="87" spans="1:7">
      <c r="A87" s="86"/>
      <c r="B87" s="94"/>
      <c r="C87" s="313" t="s">
        <v>182</v>
      </c>
      <c r="D87" s="108">
        <v>54</v>
      </c>
      <c r="E87" s="108">
        <v>54</v>
      </c>
      <c r="F87" s="42"/>
      <c r="G87" s="248"/>
    </row>
    <row r="88" spans="1:7">
      <c r="A88" s="86"/>
      <c r="B88" s="94"/>
      <c r="C88" s="145" t="s">
        <v>183</v>
      </c>
      <c r="D88" s="108"/>
      <c r="E88" s="108">
        <v>37</v>
      </c>
      <c r="F88" s="42"/>
      <c r="G88" s="248"/>
    </row>
    <row r="89" spans="1:7">
      <c r="A89" s="86"/>
      <c r="B89" s="94"/>
      <c r="C89" s="145" t="s">
        <v>173</v>
      </c>
      <c r="D89" s="108">
        <v>23</v>
      </c>
      <c r="E89" s="108">
        <v>24</v>
      </c>
      <c r="F89" s="42"/>
      <c r="G89" s="248"/>
    </row>
    <row r="90" spans="1:7">
      <c r="A90" s="86"/>
      <c r="B90" s="317"/>
      <c r="C90" s="313" t="s">
        <v>174</v>
      </c>
      <c r="D90" s="108"/>
      <c r="E90" s="108">
        <v>3</v>
      </c>
      <c r="F90" s="42"/>
      <c r="G90" s="248"/>
    </row>
    <row r="91" spans="1:7">
      <c r="A91" s="86"/>
      <c r="B91" s="94"/>
      <c r="C91" s="313"/>
      <c r="D91" s="108"/>
      <c r="E91" s="107"/>
      <c r="F91" s="42"/>
      <c r="G91" s="248"/>
    </row>
    <row r="92" spans="1:7">
      <c r="A92" s="86"/>
      <c r="B92" s="91" t="s">
        <v>196</v>
      </c>
      <c r="C92" s="318"/>
      <c r="D92" s="141">
        <f>SUM(D93:D94)</f>
        <v>5496</v>
      </c>
      <c r="E92" s="141">
        <f>SUM(E93:E94)</f>
        <v>5496</v>
      </c>
      <c r="F92" s="57"/>
      <c r="G92" s="314"/>
    </row>
    <row r="93" spans="1:7">
      <c r="A93" s="86"/>
      <c r="B93" s="94"/>
      <c r="C93" s="145" t="s">
        <v>177</v>
      </c>
      <c r="D93" s="108">
        <v>5496</v>
      </c>
      <c r="E93" s="107">
        <v>5496</v>
      </c>
      <c r="F93" s="42"/>
      <c r="G93" s="248"/>
    </row>
    <row r="94" spans="1:7">
      <c r="A94" s="86"/>
      <c r="B94" s="94"/>
      <c r="C94" s="145"/>
      <c r="D94" s="108"/>
      <c r="E94" s="107"/>
      <c r="F94" s="42"/>
      <c r="G94" s="248"/>
    </row>
    <row r="95" spans="1:7">
      <c r="A95" s="86"/>
      <c r="B95" s="91" t="s">
        <v>125</v>
      </c>
      <c r="C95" s="313"/>
      <c r="D95" s="141">
        <f>SUM(D96:D102)</f>
        <v>1225</v>
      </c>
      <c r="E95" s="106">
        <f>SUM(E96:E102)</f>
        <v>2161</v>
      </c>
      <c r="F95" s="47"/>
      <c r="G95" s="314"/>
    </row>
    <row r="96" spans="1:7">
      <c r="A96" s="86"/>
      <c r="B96" s="94"/>
      <c r="C96" s="145"/>
      <c r="D96" s="108"/>
      <c r="E96" s="107"/>
      <c r="F96" s="42"/>
      <c r="G96" s="248"/>
    </row>
    <row r="97" spans="1:7">
      <c r="A97" s="86"/>
      <c r="B97" s="91"/>
      <c r="C97" s="313" t="s">
        <v>197</v>
      </c>
      <c r="D97" s="107">
        <v>600</v>
      </c>
      <c r="E97" s="107">
        <v>645</v>
      </c>
      <c r="F97" s="48"/>
      <c r="G97" s="248"/>
    </row>
    <row r="98" spans="1:7">
      <c r="A98" s="86"/>
      <c r="B98" s="94"/>
      <c r="C98" s="313" t="s">
        <v>182</v>
      </c>
      <c r="D98" s="108">
        <v>100</v>
      </c>
      <c r="E98" s="107">
        <v>211</v>
      </c>
      <c r="F98" s="42"/>
      <c r="G98" s="248"/>
    </row>
    <row r="99" spans="1:7">
      <c r="A99" s="86"/>
      <c r="B99" s="94"/>
      <c r="C99" s="145" t="s">
        <v>183</v>
      </c>
      <c r="D99" s="108">
        <v>25</v>
      </c>
      <c r="E99" s="108">
        <v>248</v>
      </c>
      <c r="F99" s="42"/>
      <c r="G99" s="248"/>
    </row>
    <row r="100" spans="1:7">
      <c r="A100" s="86"/>
      <c r="B100" s="94"/>
      <c r="C100" s="313" t="s">
        <v>172</v>
      </c>
      <c r="D100" s="108">
        <v>250</v>
      </c>
      <c r="E100" s="107">
        <v>358</v>
      </c>
      <c r="F100" s="42"/>
      <c r="G100" s="248"/>
    </row>
    <row r="101" spans="1:7">
      <c r="A101" s="86"/>
      <c r="B101" s="94"/>
      <c r="C101" s="145" t="s">
        <v>173</v>
      </c>
      <c r="D101" s="108">
        <v>200</v>
      </c>
      <c r="E101" s="107">
        <v>372</v>
      </c>
      <c r="F101" s="42"/>
      <c r="G101" s="248"/>
    </row>
    <row r="102" spans="1:7">
      <c r="A102" s="86"/>
      <c r="B102" s="94"/>
      <c r="C102" s="313" t="s">
        <v>174</v>
      </c>
      <c r="D102" s="108">
        <v>50</v>
      </c>
      <c r="E102" s="107">
        <v>327</v>
      </c>
      <c r="F102" s="42"/>
      <c r="G102" s="248"/>
    </row>
    <row r="103" spans="1:7">
      <c r="A103" s="86"/>
      <c r="B103" s="94"/>
      <c r="C103" s="313" t="s">
        <v>189</v>
      </c>
      <c r="D103" s="108"/>
      <c r="E103" s="107"/>
      <c r="F103" s="42"/>
      <c r="G103" s="248"/>
    </row>
    <row r="104" spans="1:7">
      <c r="A104" s="86"/>
      <c r="B104" s="91"/>
      <c r="C104" s="316"/>
      <c r="D104" s="141"/>
      <c r="E104" s="106"/>
      <c r="F104" s="47"/>
      <c r="G104" s="248"/>
    </row>
    <row r="105" spans="1:7">
      <c r="A105" s="86"/>
      <c r="B105" s="94"/>
      <c r="C105" s="313"/>
      <c r="D105" s="108"/>
      <c r="E105" s="107"/>
      <c r="F105" s="42"/>
      <c r="G105" s="248"/>
    </row>
    <row r="106" spans="1:7">
      <c r="A106" s="86"/>
      <c r="B106" s="94"/>
      <c r="C106" s="319"/>
      <c r="D106" s="108"/>
      <c r="E106" s="107"/>
      <c r="F106" s="42"/>
      <c r="G106" s="248"/>
    </row>
    <row r="107" spans="1:7">
      <c r="A107" s="86"/>
      <c r="B107" s="94"/>
      <c r="C107" s="313"/>
      <c r="D107" s="108"/>
      <c r="E107" s="107"/>
      <c r="F107" s="42"/>
      <c r="G107" s="248"/>
    </row>
    <row r="108" spans="1:7">
      <c r="A108" s="86"/>
      <c r="B108" s="91" t="s">
        <v>198</v>
      </c>
      <c r="C108" s="313"/>
      <c r="D108" s="108"/>
      <c r="E108" s="107"/>
      <c r="F108" s="42"/>
      <c r="G108" s="248"/>
    </row>
    <row r="109" spans="1:7">
      <c r="A109" s="86"/>
      <c r="B109" s="94"/>
      <c r="C109" s="145"/>
      <c r="D109" s="108"/>
      <c r="E109" s="107"/>
      <c r="F109" s="42"/>
      <c r="G109" s="248"/>
    </row>
    <row r="110" spans="1:7">
      <c r="A110" s="86"/>
      <c r="B110" s="91"/>
      <c r="C110" s="316"/>
      <c r="D110" s="141"/>
      <c r="E110" s="106">
        <f>SUM(E111:E117)</f>
        <v>6289</v>
      </c>
      <c r="F110" s="47"/>
      <c r="G110" s="314"/>
    </row>
    <row r="111" spans="1:7">
      <c r="A111" s="86"/>
      <c r="B111" s="94"/>
      <c r="C111" s="313" t="s">
        <v>197</v>
      </c>
      <c r="D111" s="108"/>
      <c r="E111" s="107">
        <v>1082</v>
      </c>
      <c r="F111" s="42"/>
      <c r="G111" s="248"/>
    </row>
    <row r="112" spans="1:7">
      <c r="A112" s="86"/>
      <c r="B112" s="94"/>
      <c r="C112" s="145" t="s">
        <v>173</v>
      </c>
      <c r="D112" s="141"/>
      <c r="E112" s="108">
        <v>1303</v>
      </c>
      <c r="F112" s="42"/>
      <c r="G112" s="248"/>
    </row>
    <row r="113" spans="1:7">
      <c r="A113" s="86"/>
      <c r="B113" s="94"/>
      <c r="C113" s="313" t="s">
        <v>174</v>
      </c>
      <c r="D113" s="108"/>
      <c r="E113" s="107">
        <v>2829</v>
      </c>
      <c r="F113" s="42"/>
      <c r="G113" s="248"/>
    </row>
    <row r="114" spans="1:7">
      <c r="A114" s="86"/>
      <c r="B114" s="94"/>
      <c r="C114" s="145" t="s">
        <v>183</v>
      </c>
      <c r="D114" s="108"/>
      <c r="E114" s="107">
        <v>20</v>
      </c>
      <c r="F114" s="42"/>
      <c r="G114" s="248"/>
    </row>
    <row r="115" spans="1:7">
      <c r="A115" s="86"/>
      <c r="B115" s="94"/>
      <c r="C115" s="313" t="s">
        <v>172</v>
      </c>
      <c r="D115" s="108"/>
      <c r="E115" s="107">
        <v>521</v>
      </c>
      <c r="F115" s="42"/>
      <c r="G115" s="248"/>
    </row>
    <row r="116" spans="1:7">
      <c r="A116" s="86"/>
      <c r="B116" s="94"/>
      <c r="C116" s="145" t="s">
        <v>178</v>
      </c>
      <c r="D116" s="108"/>
      <c r="E116" s="107">
        <v>525</v>
      </c>
      <c r="F116" s="42"/>
      <c r="G116" s="248"/>
    </row>
    <row r="117" spans="1:7">
      <c r="A117" s="86"/>
      <c r="B117" s="91"/>
      <c r="C117" s="313" t="s">
        <v>175</v>
      </c>
      <c r="D117" s="141"/>
      <c r="E117" s="106">
        <v>9</v>
      </c>
      <c r="F117" s="47"/>
      <c r="G117" s="248"/>
    </row>
    <row r="118" spans="1:7">
      <c r="A118" s="86"/>
      <c r="B118" s="94"/>
      <c r="C118" s="313"/>
      <c r="D118" s="108"/>
      <c r="E118" s="107"/>
      <c r="F118" s="42"/>
      <c r="G118" s="248"/>
    </row>
    <row r="119" spans="1:7">
      <c r="A119" s="86"/>
      <c r="B119" s="91" t="s">
        <v>201</v>
      </c>
      <c r="C119" s="319"/>
      <c r="D119" s="108"/>
      <c r="E119" s="106">
        <f>SUM(E120:E122)</f>
        <v>801</v>
      </c>
      <c r="F119" s="42"/>
      <c r="G119" s="248"/>
    </row>
    <row r="120" spans="1:7">
      <c r="A120" s="86"/>
      <c r="B120" s="94"/>
      <c r="C120" s="145" t="s">
        <v>178</v>
      </c>
      <c r="D120" s="108"/>
      <c r="E120" s="107">
        <v>630</v>
      </c>
      <c r="F120" s="42"/>
      <c r="G120" s="248"/>
    </row>
    <row r="121" spans="1:7">
      <c r="A121" s="86"/>
      <c r="B121" s="94"/>
      <c r="C121" s="145" t="s">
        <v>173</v>
      </c>
      <c r="D121" s="141"/>
      <c r="E121" s="107">
        <v>171</v>
      </c>
      <c r="F121" s="57"/>
      <c r="G121" s="248"/>
    </row>
    <row r="122" spans="1:7">
      <c r="A122" s="86"/>
      <c r="B122" s="94"/>
      <c r="C122" s="313"/>
      <c r="D122" s="173"/>
      <c r="E122" s="107"/>
      <c r="F122" s="57"/>
      <c r="G122" s="248"/>
    </row>
    <row r="123" spans="1:7">
      <c r="A123" s="86"/>
      <c r="B123" s="94"/>
      <c r="C123" s="313"/>
      <c r="D123" s="173"/>
      <c r="E123" s="107"/>
      <c r="F123" s="42"/>
      <c r="G123" s="248"/>
    </row>
    <row r="124" spans="1:7">
      <c r="A124" s="86"/>
      <c r="B124" s="94"/>
      <c r="C124" s="145"/>
      <c r="D124" s="108"/>
      <c r="E124" s="107"/>
      <c r="F124" s="42"/>
      <c r="G124" s="248"/>
    </row>
    <row r="125" spans="1:7">
      <c r="A125" s="86"/>
      <c r="B125" s="94"/>
      <c r="C125" s="313"/>
      <c r="D125" s="108"/>
      <c r="E125" s="107"/>
      <c r="F125" s="42"/>
      <c r="G125" s="248"/>
    </row>
    <row r="126" spans="1:7">
      <c r="A126" s="86"/>
      <c r="B126" s="91"/>
      <c r="C126" s="313"/>
      <c r="D126" s="108"/>
      <c r="E126" s="106">
        <f>SUM(E127:E129)</f>
        <v>0</v>
      </c>
      <c r="F126" s="47"/>
      <c r="G126" s="248"/>
    </row>
    <row r="127" spans="1:7">
      <c r="A127" s="86"/>
      <c r="B127" s="94"/>
      <c r="C127" s="313"/>
      <c r="D127" s="141"/>
      <c r="E127" s="108"/>
      <c r="F127" s="42"/>
      <c r="G127" s="248"/>
    </row>
    <row r="128" spans="1:7">
      <c r="A128" s="86"/>
      <c r="B128" s="94"/>
      <c r="C128" s="313"/>
      <c r="D128" s="107"/>
      <c r="E128" s="107"/>
      <c r="F128" s="42"/>
      <c r="G128" s="248"/>
    </row>
    <row r="129" spans="1:7">
      <c r="A129" s="86"/>
      <c r="B129" s="94"/>
      <c r="C129" s="145"/>
      <c r="D129" s="108"/>
      <c r="E129" s="107"/>
      <c r="F129" s="42"/>
      <c r="G129" s="248"/>
    </row>
    <row r="130" spans="1:7">
      <c r="A130" s="86"/>
      <c r="B130" s="94"/>
      <c r="C130" s="313"/>
      <c r="D130" s="107"/>
      <c r="E130" s="107"/>
      <c r="F130" s="42"/>
      <c r="G130" s="248"/>
    </row>
    <row r="131" spans="1:7">
      <c r="A131" s="86"/>
      <c r="B131" s="91"/>
      <c r="C131" s="320"/>
      <c r="D131" s="108"/>
      <c r="E131" s="106">
        <f>SUM(E132:E135)</f>
        <v>0</v>
      </c>
      <c r="F131" s="47"/>
      <c r="G131" s="248"/>
    </row>
    <row r="132" spans="1:7">
      <c r="A132" s="86"/>
      <c r="B132" s="91"/>
      <c r="C132" s="313"/>
      <c r="D132" s="107"/>
      <c r="E132" s="107"/>
      <c r="F132" s="42"/>
      <c r="G132" s="248"/>
    </row>
    <row r="133" spans="1:7">
      <c r="A133" s="86"/>
      <c r="B133" s="91"/>
      <c r="C133" s="145"/>
      <c r="D133" s="107"/>
      <c r="E133" s="107"/>
      <c r="F133" s="42"/>
      <c r="G133" s="248"/>
    </row>
    <row r="134" spans="1:7">
      <c r="A134" s="86"/>
      <c r="B134" s="91"/>
      <c r="C134" s="145"/>
      <c r="D134" s="107"/>
      <c r="E134" s="107"/>
      <c r="F134" s="42"/>
      <c r="G134" s="248"/>
    </row>
    <row r="135" spans="1:7">
      <c r="A135" s="86"/>
      <c r="B135" s="91"/>
      <c r="C135" s="313"/>
      <c r="D135" s="107"/>
      <c r="E135" s="107"/>
      <c r="F135" s="48"/>
      <c r="G135" s="248"/>
    </row>
    <row r="136" spans="1:7">
      <c r="A136" s="86"/>
      <c r="B136" s="94"/>
      <c r="C136" s="145"/>
      <c r="D136" s="108"/>
      <c r="E136" s="107"/>
      <c r="F136" s="42"/>
      <c r="G136" s="248"/>
    </row>
    <row r="137" spans="1:7">
      <c r="A137" s="86"/>
      <c r="B137" s="94"/>
      <c r="C137" s="145"/>
      <c r="D137" s="108"/>
      <c r="E137" s="107"/>
      <c r="F137" s="42"/>
      <c r="G137" s="248"/>
    </row>
    <row r="138" spans="1:7">
      <c r="A138" s="86"/>
      <c r="B138" s="91"/>
      <c r="C138" s="318"/>
      <c r="D138" s="141"/>
      <c r="E138" s="141"/>
      <c r="F138" s="57"/>
      <c r="G138" s="248"/>
    </row>
    <row r="139" spans="1:7" ht="13.5" thickBot="1">
      <c r="A139" s="321"/>
      <c r="B139" s="322"/>
      <c r="C139" s="323"/>
      <c r="D139" s="324"/>
      <c r="E139" s="109"/>
      <c r="F139" s="325"/>
      <c r="G139" s="326"/>
    </row>
    <row r="140" spans="1:7" ht="13.5" thickBot="1">
      <c r="A140" s="327"/>
      <c r="B140" s="113" t="s">
        <v>199</v>
      </c>
      <c r="C140" s="113"/>
      <c r="D140" s="328">
        <f>D7+D13+D95+D110+D17+D39+D57+D72+D92+D85+D119</f>
        <v>32196</v>
      </c>
      <c r="E140" s="328">
        <f>E7+E13+E2095+E110+E17+E39+E57+E72+E92+E85+E119</f>
        <v>49139</v>
      </c>
      <c r="F140" s="329"/>
      <c r="G140" s="255"/>
    </row>
    <row r="141" spans="1:7">
      <c r="A141" s="330"/>
      <c r="B141" s="383" t="s">
        <v>200</v>
      </c>
      <c r="C141" s="383"/>
      <c r="D141" s="285"/>
      <c r="E141" s="107"/>
      <c r="F141" s="42"/>
      <c r="G141" s="144"/>
    </row>
    <row r="142" spans="1:7" ht="13.5" thickBot="1">
      <c r="A142" s="330"/>
      <c r="B142" s="41"/>
      <c r="C142" s="41"/>
      <c r="D142" s="14"/>
      <c r="E142" s="109"/>
      <c r="F142" s="42"/>
      <c r="G142" s="147"/>
    </row>
    <row r="143" spans="1:7" ht="13.5" thickBot="1">
      <c r="A143" s="331"/>
      <c r="B143" s="332"/>
      <c r="C143" s="332"/>
      <c r="D143" s="333">
        <f>SUM(D141:D142)</f>
        <v>0</v>
      </c>
      <c r="E143" s="334">
        <f>SUM(E141:E142)</f>
        <v>0</v>
      </c>
      <c r="F143" s="335"/>
      <c r="G143" s="336"/>
    </row>
  </sheetData>
  <mergeCells count="14">
    <mergeCell ref="A1:F1"/>
    <mergeCell ref="A3:F3"/>
    <mergeCell ref="B5:F5"/>
    <mergeCell ref="B6:C6"/>
    <mergeCell ref="B72:C72"/>
    <mergeCell ref="E75:E77"/>
    <mergeCell ref="F75:F77"/>
    <mergeCell ref="B141:C141"/>
    <mergeCell ref="B7:C7"/>
    <mergeCell ref="E23:E25"/>
    <mergeCell ref="F23:F25"/>
    <mergeCell ref="E45:E47"/>
    <mergeCell ref="F45:F47"/>
    <mergeCell ref="E62:E64"/>
  </mergeCells>
  <pageMargins left="0.7" right="0.7" top="0.75" bottom="0.75" header="0.3" footer="0.3"/>
  <pageSetup paperSize="9" scale="69" orientation="portrait" r:id="rId1"/>
  <rowBreaks count="1" manualBreakCount="1">
    <brk id="8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54"/>
  <sheetViews>
    <sheetView view="pageBreakPreview" zoomScale="60" zoomScaleNormal="100" workbookViewId="0">
      <selection sqref="A1:G1"/>
    </sheetView>
  </sheetViews>
  <sheetFormatPr defaultRowHeight="12.75"/>
  <cols>
    <col min="2" max="2" width="10.5703125" customWidth="1"/>
    <col min="3" max="3" width="32.42578125" customWidth="1"/>
    <col min="4" max="4" width="12.28515625" customWidth="1"/>
    <col min="5" max="5" width="11.42578125" customWidth="1"/>
    <col min="6" max="6" width="12.28515625" customWidth="1"/>
    <col min="7" max="7" width="10.140625" customWidth="1"/>
  </cols>
  <sheetData>
    <row r="1" spans="1:7">
      <c r="A1" s="340" t="s">
        <v>206</v>
      </c>
      <c r="B1" s="340"/>
      <c r="C1" s="340"/>
      <c r="D1" s="340"/>
      <c r="E1" s="340"/>
      <c r="F1" s="340"/>
      <c r="G1" s="340"/>
    </row>
    <row r="2" spans="1:7">
      <c r="A2" s="58"/>
      <c r="B2" s="59"/>
      <c r="C2" s="396"/>
      <c r="D2" s="396"/>
      <c r="E2" s="396"/>
      <c r="F2" s="396"/>
    </row>
    <row r="3" spans="1:7" ht="12.75" customHeight="1">
      <c r="A3" s="397" t="s">
        <v>134</v>
      </c>
      <c r="B3" s="397"/>
      <c r="C3" s="397"/>
      <c r="D3" s="397"/>
      <c r="E3" s="397"/>
      <c r="F3" s="397"/>
    </row>
    <row r="4" spans="1:7">
      <c r="A4" s="60"/>
      <c r="B4" s="60"/>
      <c r="C4" s="60"/>
      <c r="D4" s="60"/>
      <c r="E4" s="60"/>
      <c r="F4" s="60"/>
    </row>
    <row r="5" spans="1:7" ht="13.5" customHeight="1" thickBot="1">
      <c r="A5" s="61"/>
      <c r="B5" s="41"/>
      <c r="C5" s="396" t="s">
        <v>27</v>
      </c>
      <c r="D5" s="396"/>
      <c r="E5" s="396"/>
      <c r="F5" s="396"/>
    </row>
    <row r="6" spans="1:7" ht="40.5" customHeight="1" thickBot="1">
      <c r="A6" s="166" t="s">
        <v>61</v>
      </c>
      <c r="B6" s="394" t="s">
        <v>52</v>
      </c>
      <c r="C6" s="395"/>
      <c r="D6" s="199" t="s">
        <v>129</v>
      </c>
      <c r="E6" s="199" t="s">
        <v>130</v>
      </c>
      <c r="F6" s="280"/>
      <c r="G6" s="199"/>
    </row>
    <row r="7" spans="1:7">
      <c r="A7" s="127">
        <v>1</v>
      </c>
      <c r="B7" s="268" t="s">
        <v>97</v>
      </c>
      <c r="C7" s="269"/>
      <c r="D7" s="163">
        <v>400</v>
      </c>
      <c r="E7" s="163">
        <v>695</v>
      </c>
      <c r="F7" s="298"/>
      <c r="G7" s="297"/>
    </row>
    <row r="8" spans="1:7">
      <c r="A8" s="128">
        <v>2</v>
      </c>
      <c r="B8" s="270" t="s">
        <v>141</v>
      </c>
      <c r="C8" s="271"/>
      <c r="D8" s="164">
        <v>1201</v>
      </c>
      <c r="E8" s="164">
        <v>1320</v>
      </c>
      <c r="F8" s="299"/>
      <c r="G8" s="301"/>
    </row>
    <row r="9" spans="1:7">
      <c r="A9" s="128">
        <v>3</v>
      </c>
      <c r="B9" s="400" t="s">
        <v>142</v>
      </c>
      <c r="C9" s="401"/>
      <c r="D9" s="164">
        <v>1286</v>
      </c>
      <c r="E9" s="164">
        <v>12860</v>
      </c>
      <c r="F9" s="299"/>
      <c r="G9" s="301"/>
    </row>
    <row r="10" spans="1:7" ht="12.75" customHeight="1">
      <c r="A10" s="128">
        <v>4</v>
      </c>
      <c r="B10" s="400" t="s">
        <v>157</v>
      </c>
      <c r="C10" s="401"/>
      <c r="D10" s="164"/>
      <c r="E10" s="164">
        <v>30</v>
      </c>
      <c r="F10" s="237"/>
      <c r="G10" s="301"/>
    </row>
    <row r="11" spans="1:7" ht="12.75" customHeight="1">
      <c r="A11" s="128">
        <v>5</v>
      </c>
      <c r="B11" s="400" t="s">
        <v>156</v>
      </c>
      <c r="C11" s="401"/>
      <c r="D11" s="164"/>
      <c r="E11" s="164">
        <v>32</v>
      </c>
      <c r="F11" s="237"/>
      <c r="G11" s="301"/>
    </row>
    <row r="12" spans="1:7" ht="12.75" customHeight="1">
      <c r="A12" s="128">
        <v>6</v>
      </c>
      <c r="B12" s="400" t="s">
        <v>158</v>
      </c>
      <c r="C12" s="401"/>
      <c r="D12" s="164"/>
      <c r="E12" s="164">
        <v>270</v>
      </c>
      <c r="F12" s="237"/>
      <c r="G12" s="301"/>
    </row>
    <row r="13" spans="1:7" ht="12.75" customHeight="1">
      <c r="A13" s="128">
        <v>7</v>
      </c>
      <c r="B13" s="398" t="s">
        <v>159</v>
      </c>
      <c r="C13" s="404"/>
      <c r="D13" s="187"/>
      <c r="E13" s="187">
        <v>54</v>
      </c>
      <c r="F13" s="238"/>
      <c r="G13" s="301"/>
    </row>
    <row r="14" spans="1:7" ht="12.75" customHeight="1">
      <c r="A14" s="128">
        <v>8</v>
      </c>
      <c r="B14" s="407" t="s">
        <v>164</v>
      </c>
      <c r="C14" s="408"/>
      <c r="D14" s="164"/>
      <c r="E14" s="164">
        <v>459</v>
      </c>
      <c r="F14" s="238"/>
      <c r="G14" s="301"/>
    </row>
    <row r="15" spans="1:7" ht="12.75" customHeight="1">
      <c r="A15" s="128">
        <v>9</v>
      </c>
      <c r="B15" s="398" t="s">
        <v>167</v>
      </c>
      <c r="C15" s="399"/>
      <c r="D15" s="187"/>
      <c r="E15" s="187">
        <v>250</v>
      </c>
      <c r="F15" s="239"/>
      <c r="G15" s="301"/>
    </row>
    <row r="16" spans="1:7" ht="12.75" customHeight="1">
      <c r="A16" s="128">
        <v>10</v>
      </c>
      <c r="B16" s="398" t="s">
        <v>166</v>
      </c>
      <c r="C16" s="399"/>
      <c r="D16" s="187"/>
      <c r="E16" s="187">
        <v>774</v>
      </c>
      <c r="F16" s="239"/>
      <c r="G16" s="301"/>
    </row>
    <row r="17" spans="1:7" ht="12.75" customHeight="1">
      <c r="A17" s="128">
        <v>11</v>
      </c>
      <c r="B17" s="398" t="s">
        <v>165</v>
      </c>
      <c r="C17" s="399"/>
      <c r="D17" s="187"/>
      <c r="E17" s="187">
        <v>114</v>
      </c>
      <c r="F17" s="239"/>
      <c r="G17" s="301"/>
    </row>
    <row r="18" spans="1:7" ht="12.75" customHeight="1">
      <c r="A18" s="128">
        <v>12</v>
      </c>
      <c r="B18" s="398"/>
      <c r="C18" s="399"/>
      <c r="D18" s="187"/>
      <c r="E18" s="187"/>
      <c r="F18" s="239"/>
      <c r="G18" s="301"/>
    </row>
    <row r="19" spans="1:7" ht="12.75" customHeight="1">
      <c r="A19" s="128">
        <v>13</v>
      </c>
      <c r="B19" s="398"/>
      <c r="C19" s="399"/>
      <c r="D19" s="187"/>
      <c r="E19" s="187"/>
      <c r="F19" s="239"/>
      <c r="G19" s="301"/>
    </row>
    <row r="20" spans="1:7" ht="12.75" customHeight="1">
      <c r="A20" s="128">
        <v>14</v>
      </c>
      <c r="B20" s="409"/>
      <c r="C20" s="410"/>
      <c r="D20" s="164"/>
      <c r="E20" s="164"/>
      <c r="F20" s="240"/>
      <c r="G20" s="301"/>
    </row>
    <row r="21" spans="1:7" ht="12.75" customHeight="1" thickBot="1">
      <c r="A21" s="272">
        <v>15</v>
      </c>
      <c r="B21" s="405"/>
      <c r="C21" s="406"/>
      <c r="D21" s="193"/>
      <c r="E21" s="193"/>
      <c r="F21" s="241"/>
      <c r="G21" s="302"/>
    </row>
    <row r="22" spans="1:7" ht="13.5" thickBot="1">
      <c r="A22" s="273">
        <v>16</v>
      </c>
      <c r="B22" s="402" t="s">
        <v>58</v>
      </c>
      <c r="C22" s="403"/>
      <c r="D22" s="165">
        <f>SUM(D7:D21)</f>
        <v>2887</v>
      </c>
      <c r="E22" s="186">
        <f>SUM(E7:E21)</f>
        <v>16858</v>
      </c>
      <c r="F22" s="165"/>
      <c r="G22" s="300"/>
    </row>
    <row r="23" spans="1:7">
      <c r="A23" s="56"/>
      <c r="B23" s="41"/>
      <c r="C23" s="41"/>
      <c r="D23" s="48"/>
      <c r="E23" s="42"/>
      <c r="F23" s="48"/>
    </row>
    <row r="24" spans="1:7">
      <c r="A24" s="56"/>
      <c r="B24" s="45"/>
      <c r="C24" s="45"/>
      <c r="D24" s="47"/>
      <c r="E24" s="57"/>
      <c r="F24" s="47"/>
    </row>
    <row r="25" spans="1:7">
      <c r="A25" s="56"/>
      <c r="B25" s="41"/>
      <c r="C25" s="7"/>
      <c r="D25" s="62"/>
      <c r="E25" s="62"/>
      <c r="F25" s="62"/>
    </row>
    <row r="29" spans="1:7">
      <c r="A29" s="56"/>
      <c r="B29" s="63"/>
      <c r="C29" s="7"/>
      <c r="D29" s="62"/>
      <c r="E29" s="62"/>
      <c r="F29" s="62"/>
    </row>
    <row r="30" spans="1:7">
      <c r="A30" s="56"/>
      <c r="B30" s="63"/>
      <c r="C30" s="54"/>
      <c r="D30" s="62"/>
      <c r="E30" s="62"/>
      <c r="F30" s="62"/>
    </row>
    <row r="31" spans="1:7" ht="12" customHeight="1">
      <c r="A31" s="56"/>
      <c r="B31" s="64"/>
      <c r="C31" s="7"/>
      <c r="D31" s="62"/>
      <c r="E31" s="62"/>
      <c r="F31" s="62"/>
    </row>
    <row r="32" spans="1:7" ht="15.75" customHeight="1">
      <c r="A32" s="56"/>
      <c r="B32" s="53"/>
      <c r="C32" s="7"/>
      <c r="D32" s="62"/>
      <c r="E32" s="62"/>
      <c r="F32" s="62"/>
    </row>
    <row r="33" spans="1:6" ht="15.75" customHeight="1">
      <c r="A33" s="56"/>
      <c r="B33" s="63"/>
      <c r="C33" s="7"/>
      <c r="D33" s="62"/>
      <c r="E33" s="62"/>
      <c r="F33" s="62"/>
    </row>
    <row r="34" spans="1:6" ht="20.25" customHeight="1">
      <c r="A34" s="56"/>
      <c r="B34" s="63"/>
      <c r="C34" s="7"/>
      <c r="D34" s="62"/>
      <c r="E34" s="62"/>
      <c r="F34" s="62"/>
    </row>
    <row r="35" spans="1:6">
      <c r="A35" s="56"/>
      <c r="B35" s="64"/>
      <c r="C35" s="7"/>
      <c r="D35" s="62"/>
      <c r="E35" s="62"/>
      <c r="F35" s="62"/>
    </row>
    <row r="36" spans="1:6">
      <c r="A36" s="56"/>
      <c r="B36" s="53"/>
      <c r="C36" s="7"/>
      <c r="D36" s="62"/>
      <c r="E36" s="62"/>
      <c r="F36" s="62"/>
    </row>
    <row r="37" spans="1:6">
      <c r="A37" s="56"/>
      <c r="B37" s="53"/>
      <c r="C37" s="7"/>
      <c r="D37" s="62"/>
      <c r="E37" s="62"/>
      <c r="F37" s="62"/>
    </row>
    <row r="38" spans="1:6">
      <c r="A38" s="56"/>
      <c r="B38" s="41"/>
      <c r="C38" s="41"/>
      <c r="D38" s="48"/>
      <c r="E38" s="42"/>
      <c r="F38" s="48"/>
    </row>
    <row r="39" spans="1:6">
      <c r="A39" s="56"/>
      <c r="B39" s="41"/>
      <c r="C39" s="41"/>
      <c r="D39" s="48"/>
      <c r="E39" s="42"/>
      <c r="F39" s="48"/>
    </row>
    <row r="40" spans="1:6">
      <c r="A40" s="56"/>
      <c r="B40" s="64"/>
      <c r="C40" s="54"/>
      <c r="D40" s="48"/>
      <c r="E40" s="42"/>
      <c r="F40" s="48"/>
    </row>
    <row r="41" spans="1:6">
      <c r="A41" s="56"/>
      <c r="B41" s="41"/>
      <c r="C41" s="54"/>
      <c r="D41" s="48"/>
      <c r="E41" s="42"/>
      <c r="F41" s="48"/>
    </row>
    <row r="42" spans="1:6">
      <c r="A42" s="56"/>
      <c r="B42" s="64"/>
      <c r="C42" s="54"/>
      <c r="D42" s="48"/>
      <c r="E42" s="42"/>
      <c r="F42" s="48"/>
    </row>
    <row r="43" spans="1:6">
      <c r="A43" s="56"/>
      <c r="B43" s="64"/>
      <c r="C43" s="7"/>
      <c r="D43" s="65"/>
      <c r="E43" s="42"/>
      <c r="F43" s="48"/>
    </row>
    <row r="44" spans="1:6">
      <c r="A44" s="56"/>
      <c r="B44" s="64"/>
      <c r="C44" s="7"/>
      <c r="D44" s="65"/>
      <c r="E44" s="42"/>
      <c r="F44" s="48"/>
    </row>
    <row r="45" spans="1:6">
      <c r="A45" s="56"/>
      <c r="B45" s="64"/>
      <c r="C45" s="7"/>
      <c r="D45" s="65"/>
      <c r="E45" s="42"/>
      <c r="F45" s="48"/>
    </row>
    <row r="46" spans="1:6">
      <c r="A46" s="66"/>
      <c r="B46" s="45"/>
      <c r="C46" s="45"/>
      <c r="D46" s="47"/>
      <c r="E46" s="47"/>
      <c r="F46" s="47"/>
    </row>
    <row r="47" spans="1:6">
      <c r="A47" s="61"/>
      <c r="B47" s="41"/>
      <c r="C47" s="41"/>
      <c r="D47" s="48"/>
      <c r="E47" s="42"/>
      <c r="F47" s="48"/>
    </row>
    <row r="48" spans="1:6">
      <c r="A48" s="66"/>
      <c r="B48" s="45"/>
      <c r="C48" s="45"/>
      <c r="D48" s="47"/>
      <c r="E48" s="57"/>
      <c r="F48" s="47"/>
    </row>
    <row r="54" spans="1:6">
      <c r="A54" s="67"/>
      <c r="B54" s="67"/>
      <c r="C54" s="67"/>
      <c r="D54" s="67"/>
      <c r="E54" s="67"/>
      <c r="F54" s="67"/>
    </row>
  </sheetData>
  <sheetProtection selectLockedCells="1" selectUnlockedCells="1"/>
  <mergeCells count="19">
    <mergeCell ref="A1:G1"/>
    <mergeCell ref="B17:C17"/>
    <mergeCell ref="B18:C18"/>
    <mergeCell ref="B19:C19"/>
    <mergeCell ref="B22:C22"/>
    <mergeCell ref="B13:C13"/>
    <mergeCell ref="B21:C21"/>
    <mergeCell ref="B14:C14"/>
    <mergeCell ref="B15:C15"/>
    <mergeCell ref="B20:C20"/>
    <mergeCell ref="B6:C6"/>
    <mergeCell ref="C2:F2"/>
    <mergeCell ref="A3:F3"/>
    <mergeCell ref="C5:F5"/>
    <mergeCell ref="B16:C16"/>
    <mergeCell ref="B9:C9"/>
    <mergeCell ref="B10:C10"/>
    <mergeCell ref="B12:C12"/>
    <mergeCell ref="B11:C11"/>
  </mergeCells>
  <phoneticPr fontId="22" type="noConversion"/>
  <pageMargins left="0.7" right="0.7" top="0.75" bottom="0.75" header="0.51180555555555551" footer="0.51180555555555551"/>
  <pageSetup paperSize="9" scale="105" firstPageNumber="0" orientation="landscape" horizontalDpi="300" verticalDpi="300" r:id="rId1"/>
  <headerFooter alignWithMargins="0"/>
  <rowBreaks count="1" manualBreakCount="1">
    <brk id="3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="60" zoomScaleNormal="100" workbookViewId="0">
      <selection sqref="A1:F1"/>
    </sheetView>
  </sheetViews>
  <sheetFormatPr defaultRowHeight="12.75"/>
  <cols>
    <col min="1" max="1" width="8.85546875" customWidth="1"/>
    <col min="2" max="2" width="11.5703125" customWidth="1"/>
    <col min="3" max="3" width="45.42578125" customWidth="1"/>
    <col min="4" max="4" width="13.5703125" customWidth="1"/>
    <col min="5" max="5" width="12.28515625" customWidth="1"/>
    <col min="6" max="6" width="10.85546875" customWidth="1"/>
    <col min="7" max="7" width="10.140625" customWidth="1"/>
  </cols>
  <sheetData>
    <row r="1" spans="1:7" s="51" customFormat="1">
      <c r="A1" s="337" t="s">
        <v>207</v>
      </c>
      <c r="B1" s="338"/>
      <c r="C1" s="338"/>
      <c r="D1" s="338"/>
      <c r="E1" s="342"/>
      <c r="F1" s="342"/>
    </row>
    <row r="2" spans="1:7" s="51" customFormat="1">
      <c r="A2" s="59"/>
      <c r="B2" s="59"/>
      <c r="C2" s="59"/>
      <c r="D2" s="59"/>
      <c r="E2" s="68"/>
      <c r="F2"/>
    </row>
    <row r="3" spans="1:7" s="51" customFormat="1" ht="12.75" customHeight="1">
      <c r="A3" s="397" t="s">
        <v>135</v>
      </c>
      <c r="B3" s="397"/>
      <c r="C3" s="397"/>
      <c r="D3" s="397"/>
      <c r="E3" s="397"/>
      <c r="F3" s="397"/>
    </row>
    <row r="4" spans="1:7" s="51" customFormat="1" ht="12.75" customHeight="1">
      <c r="A4" s="60"/>
      <c r="B4" s="33"/>
      <c r="C4" s="33"/>
      <c r="D4" s="33"/>
      <c r="E4" s="33"/>
      <c r="F4" s="33"/>
    </row>
    <row r="5" spans="1:7" s="51" customFormat="1" ht="13.5" thickBot="1">
      <c r="A5" s="59"/>
      <c r="B5" s="59"/>
      <c r="C5" s="68"/>
      <c r="D5" s="68"/>
      <c r="E5" s="68"/>
      <c r="F5" s="68" t="s">
        <v>27</v>
      </c>
    </row>
    <row r="6" spans="1:7" s="51" customFormat="1" ht="45" customHeight="1" thickBot="1">
      <c r="A6" s="293" t="s">
        <v>61</v>
      </c>
      <c r="B6" s="416" t="s">
        <v>52</v>
      </c>
      <c r="C6" s="417"/>
      <c r="D6" s="199" t="s">
        <v>129</v>
      </c>
      <c r="E6" s="199" t="s">
        <v>130</v>
      </c>
      <c r="F6" s="281"/>
      <c r="G6" s="188"/>
    </row>
    <row r="7" spans="1:7" s="51" customFormat="1">
      <c r="A7" s="294">
        <v>1</v>
      </c>
      <c r="B7" s="289" t="s">
        <v>62</v>
      </c>
      <c r="C7" s="154"/>
      <c r="D7" s="132"/>
      <c r="E7" s="229"/>
      <c r="F7" s="230"/>
      <c r="G7" s="214"/>
    </row>
    <row r="8" spans="1:7" s="51" customFormat="1">
      <c r="A8" s="202">
        <v>2</v>
      </c>
      <c r="B8" s="290"/>
      <c r="C8" s="142" t="s">
        <v>90</v>
      </c>
      <c r="D8" s="133"/>
      <c r="E8" s="130"/>
      <c r="F8" s="231"/>
      <c r="G8" s="215"/>
    </row>
    <row r="9" spans="1:7" s="51" customFormat="1">
      <c r="A9" s="202">
        <v>3</v>
      </c>
      <c r="B9" s="418"/>
      <c r="C9" s="419"/>
      <c r="D9" s="133"/>
      <c r="E9" s="130"/>
      <c r="F9" s="231"/>
      <c r="G9" s="215"/>
    </row>
    <row r="10" spans="1:7" s="51" customFormat="1">
      <c r="A10" s="202">
        <v>4</v>
      </c>
      <c r="B10" s="291" t="s">
        <v>139</v>
      </c>
      <c r="C10" s="275"/>
      <c r="D10" s="164">
        <v>35000</v>
      </c>
      <c r="E10" s="131">
        <v>40000</v>
      </c>
      <c r="F10" s="231"/>
      <c r="G10" s="215"/>
    </row>
    <row r="11" spans="1:7" s="51" customFormat="1">
      <c r="A11" s="202">
        <v>5</v>
      </c>
      <c r="B11" s="292" t="s">
        <v>140</v>
      </c>
      <c r="C11" s="276"/>
      <c r="D11" s="135">
        <v>70000</v>
      </c>
      <c r="E11" s="134">
        <v>70000</v>
      </c>
      <c r="F11" s="232"/>
      <c r="G11" s="215"/>
    </row>
    <row r="12" spans="1:7" s="51" customFormat="1">
      <c r="A12" s="202">
        <v>6</v>
      </c>
      <c r="B12" s="411" t="s">
        <v>115</v>
      </c>
      <c r="C12" s="412"/>
      <c r="D12" s="133">
        <v>3000</v>
      </c>
      <c r="E12" s="131">
        <v>13000</v>
      </c>
      <c r="F12" s="231"/>
      <c r="G12" s="215"/>
    </row>
    <row r="13" spans="1:7" s="51" customFormat="1">
      <c r="A13" s="202">
        <v>7</v>
      </c>
      <c r="B13" s="411" t="s">
        <v>161</v>
      </c>
      <c r="C13" s="412"/>
      <c r="D13" s="133"/>
      <c r="E13" s="131">
        <v>280</v>
      </c>
      <c r="F13" s="231"/>
      <c r="G13" s="215"/>
    </row>
    <row r="14" spans="1:7" s="51" customFormat="1">
      <c r="A14" s="202">
        <v>8</v>
      </c>
      <c r="B14" s="420" t="s">
        <v>162</v>
      </c>
      <c r="C14" s="421"/>
      <c r="D14" s="267"/>
      <c r="E14" s="287">
        <v>16999</v>
      </c>
      <c r="F14" s="286"/>
      <c r="G14" s="288"/>
    </row>
    <row r="15" spans="1:7" s="51" customFormat="1">
      <c r="A15" s="202">
        <v>9</v>
      </c>
      <c r="B15" s="422" t="s">
        <v>163</v>
      </c>
      <c r="C15" s="423"/>
      <c r="D15" s="267"/>
      <c r="E15" s="287">
        <v>3331</v>
      </c>
      <c r="F15" s="286"/>
      <c r="G15" s="288"/>
    </row>
    <row r="16" spans="1:7" s="51" customFormat="1" ht="13.5" thickBot="1">
      <c r="A16" s="295">
        <v>10</v>
      </c>
      <c r="B16" s="414" t="s">
        <v>160</v>
      </c>
      <c r="C16" s="415"/>
      <c r="D16" s="236"/>
      <c r="E16" s="134">
        <v>98</v>
      </c>
      <c r="F16" s="232"/>
      <c r="G16" s="245"/>
    </row>
    <row r="17" spans="1:7" s="17" customFormat="1" ht="13.5" thickBot="1">
      <c r="A17" s="296"/>
      <c r="B17" s="413" t="s">
        <v>58</v>
      </c>
      <c r="C17" s="403"/>
      <c r="D17" s="136">
        <f>SUM(D7:D16)</f>
        <v>108000</v>
      </c>
      <c r="E17" s="137">
        <f>SUM(E7:E16)</f>
        <v>143708</v>
      </c>
      <c r="F17" s="233"/>
      <c r="G17" s="263"/>
    </row>
  </sheetData>
  <sheetProtection selectLockedCells="1" selectUnlockedCells="1"/>
  <mergeCells count="10">
    <mergeCell ref="A1:F1"/>
    <mergeCell ref="A3:F3"/>
    <mergeCell ref="B12:C12"/>
    <mergeCell ref="B17:C17"/>
    <mergeCell ref="B13:C13"/>
    <mergeCell ref="B16:C16"/>
    <mergeCell ref="B6:C6"/>
    <mergeCell ref="B9:C9"/>
    <mergeCell ref="B14:C14"/>
    <mergeCell ref="B15:C15"/>
  </mergeCells>
  <phoneticPr fontId="22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74"/>
  <sheetViews>
    <sheetView view="pageBreakPreview" zoomScaleNormal="100" zoomScaleSheetLayoutView="100" workbookViewId="0">
      <selection sqref="A1:F1"/>
    </sheetView>
  </sheetViews>
  <sheetFormatPr defaultRowHeight="12.75"/>
  <cols>
    <col min="1" max="1" width="4.42578125" customWidth="1"/>
    <col min="2" max="2" width="49.5703125" customWidth="1"/>
    <col min="3" max="4" width="12" customWidth="1"/>
    <col min="5" max="5" width="12.28515625" style="88" customWidth="1"/>
    <col min="6" max="6" width="10.85546875" customWidth="1"/>
  </cols>
  <sheetData>
    <row r="1" spans="1:6" s="55" customFormat="1">
      <c r="A1" s="340" t="s">
        <v>208</v>
      </c>
      <c r="B1" s="340"/>
      <c r="C1" s="340"/>
      <c r="D1" s="340"/>
      <c r="E1" s="340"/>
      <c r="F1" s="340"/>
    </row>
    <row r="2" spans="1:6" s="55" customFormat="1">
      <c r="A2" s="69"/>
      <c r="B2" s="384"/>
      <c r="C2" s="384"/>
      <c r="D2" s="384"/>
      <c r="E2" s="384"/>
    </row>
    <row r="3" spans="1:6" s="55" customFormat="1" ht="26.25" customHeight="1">
      <c r="A3" s="339" t="s">
        <v>136</v>
      </c>
      <c r="B3" s="339"/>
      <c r="C3" s="339"/>
      <c r="D3" s="339"/>
      <c r="E3" s="339"/>
      <c r="F3" s="339"/>
    </row>
    <row r="4" spans="1:6" s="55" customFormat="1" ht="13.5" thickBot="1">
      <c r="A4" s="69"/>
      <c r="B4" s="384" t="s">
        <v>27</v>
      </c>
      <c r="C4" s="384"/>
      <c r="D4" s="384"/>
      <c r="E4" s="384"/>
    </row>
    <row r="5" spans="1:6" s="55" customFormat="1" ht="39" thickBot="1">
      <c r="A5" s="70"/>
      <c r="B5" s="15" t="s">
        <v>63</v>
      </c>
      <c r="C5" s="199" t="s">
        <v>129</v>
      </c>
      <c r="D5" s="199" t="s">
        <v>130</v>
      </c>
      <c r="E5" s="281"/>
      <c r="F5" s="188"/>
    </row>
    <row r="6" spans="1:6" s="55" customFormat="1">
      <c r="A6" s="87"/>
      <c r="B6" s="171" t="s">
        <v>64</v>
      </c>
      <c r="C6" s="257">
        <v>500</v>
      </c>
      <c r="D6" s="182">
        <v>600</v>
      </c>
      <c r="E6" s="220"/>
      <c r="F6" s="261"/>
    </row>
    <row r="7" spans="1:6" s="55" customFormat="1">
      <c r="A7" s="75"/>
      <c r="B7" s="172" t="s">
        <v>65</v>
      </c>
      <c r="C7" s="258"/>
      <c r="D7" s="183"/>
      <c r="E7" s="221"/>
      <c r="F7" s="262"/>
    </row>
    <row r="8" spans="1:6" s="55" customFormat="1">
      <c r="A8" s="75"/>
      <c r="B8" s="146" t="s">
        <v>66</v>
      </c>
      <c r="C8" s="258"/>
      <c r="D8" s="183"/>
      <c r="E8" s="221"/>
      <c r="F8" s="262"/>
    </row>
    <row r="9" spans="1:6" s="55" customFormat="1">
      <c r="A9" s="75"/>
      <c r="B9" s="146" t="s">
        <v>67</v>
      </c>
      <c r="C9" s="258"/>
      <c r="D9" s="183"/>
      <c r="E9" s="221"/>
      <c r="F9" s="262"/>
    </row>
    <row r="10" spans="1:6" s="55" customFormat="1">
      <c r="A10" s="75"/>
      <c r="B10" s="173" t="s">
        <v>68</v>
      </c>
      <c r="C10" s="258"/>
      <c r="D10" s="183"/>
      <c r="E10" s="221"/>
      <c r="F10" s="262"/>
    </row>
    <row r="11" spans="1:6" s="55" customFormat="1">
      <c r="A11" s="75"/>
      <c r="B11" s="173" t="s">
        <v>69</v>
      </c>
      <c r="C11" s="258"/>
      <c r="D11" s="183"/>
      <c r="E11" s="221"/>
      <c r="F11" s="262"/>
    </row>
    <row r="12" spans="1:6" s="55" customFormat="1">
      <c r="A12" s="75"/>
      <c r="B12" s="173" t="s">
        <v>70</v>
      </c>
      <c r="C12" s="258"/>
      <c r="D12" s="183"/>
      <c r="E12" s="221"/>
      <c r="F12" s="262"/>
    </row>
    <row r="13" spans="1:6" s="55" customFormat="1">
      <c r="A13" s="75"/>
      <c r="B13" s="173" t="s">
        <v>71</v>
      </c>
      <c r="C13" s="258"/>
      <c r="D13" s="183"/>
      <c r="E13" s="221"/>
      <c r="F13" s="262"/>
    </row>
    <row r="14" spans="1:6" s="55" customFormat="1">
      <c r="A14" s="75"/>
      <c r="B14" s="173" t="s">
        <v>154</v>
      </c>
      <c r="C14" s="258"/>
      <c r="D14" s="183"/>
      <c r="E14" s="221"/>
      <c r="F14" s="262"/>
    </row>
    <row r="15" spans="1:6" s="55" customFormat="1">
      <c r="A15" s="75"/>
      <c r="B15" s="173" t="s">
        <v>72</v>
      </c>
      <c r="C15" s="259">
        <f>SUM(C6:C14)</f>
        <v>500</v>
      </c>
      <c r="D15" s="259">
        <f>SUM(D6:D14)</f>
        <v>600</v>
      </c>
      <c r="E15" s="222"/>
      <c r="F15" s="262"/>
    </row>
    <row r="16" spans="1:6" s="55" customFormat="1">
      <c r="A16" s="75"/>
      <c r="B16" s="146"/>
      <c r="C16" s="258"/>
      <c r="D16" s="183"/>
      <c r="E16" s="221"/>
      <c r="F16" s="262"/>
    </row>
    <row r="17" spans="1:6" s="55" customFormat="1">
      <c r="A17" s="75"/>
      <c r="B17" s="146"/>
      <c r="C17" s="258"/>
      <c r="D17" s="183"/>
      <c r="E17" s="221"/>
      <c r="F17" s="262"/>
    </row>
    <row r="18" spans="1:6" s="55" customFormat="1">
      <c r="A18" s="75"/>
      <c r="B18" s="173" t="s">
        <v>73</v>
      </c>
      <c r="C18" s="221">
        <v>285</v>
      </c>
      <c r="D18" s="183">
        <v>285</v>
      </c>
      <c r="E18" s="221"/>
      <c r="F18" s="262"/>
    </row>
    <row r="19" spans="1:6" s="55" customFormat="1">
      <c r="A19" s="75"/>
      <c r="B19" s="173" t="s">
        <v>74</v>
      </c>
      <c r="C19" s="221">
        <v>30</v>
      </c>
      <c r="D19" s="183"/>
      <c r="E19" s="221"/>
      <c r="F19" s="262"/>
    </row>
    <row r="20" spans="1:6" s="55" customFormat="1">
      <c r="A20" s="75"/>
      <c r="B20" s="174" t="s">
        <v>102</v>
      </c>
      <c r="C20" s="221">
        <v>50</v>
      </c>
      <c r="D20" s="183"/>
      <c r="E20" s="221"/>
      <c r="F20" s="262"/>
    </row>
    <row r="21" spans="1:6" s="55" customFormat="1">
      <c r="A21" s="75"/>
      <c r="B21" s="173" t="s">
        <v>155</v>
      </c>
      <c r="C21" s="221"/>
      <c r="D21" s="183">
        <v>54</v>
      </c>
      <c r="E21" s="221"/>
      <c r="F21" s="262"/>
    </row>
    <row r="22" spans="1:6" s="55" customFormat="1">
      <c r="A22" s="75"/>
      <c r="B22" s="174" t="s">
        <v>119</v>
      </c>
      <c r="C22" s="221"/>
      <c r="D22" s="183"/>
      <c r="E22" s="221"/>
      <c r="F22" s="262"/>
    </row>
    <row r="23" spans="1:6" s="55" customFormat="1">
      <c r="A23" s="75"/>
      <c r="B23" s="173" t="s">
        <v>98</v>
      </c>
      <c r="C23" s="221">
        <v>10</v>
      </c>
      <c r="D23" s="183"/>
      <c r="E23" s="221"/>
      <c r="F23" s="262"/>
    </row>
    <row r="24" spans="1:6" s="55" customFormat="1">
      <c r="A24" s="75"/>
      <c r="B24" s="146"/>
      <c r="C24" s="221"/>
      <c r="D24" s="183"/>
      <c r="E24" s="221"/>
      <c r="F24" s="262"/>
    </row>
    <row r="25" spans="1:6" s="55" customFormat="1">
      <c r="A25" s="75"/>
      <c r="B25" s="175" t="s">
        <v>75</v>
      </c>
      <c r="C25" s="221"/>
      <c r="D25" s="183"/>
      <c r="E25" s="221"/>
      <c r="F25" s="262"/>
    </row>
    <row r="26" spans="1:6" s="55" customFormat="1">
      <c r="A26" s="75"/>
      <c r="B26" s="173" t="s">
        <v>76</v>
      </c>
      <c r="C26" s="223">
        <v>1981</v>
      </c>
      <c r="D26" s="274"/>
      <c r="E26" s="223"/>
      <c r="F26" s="262"/>
    </row>
    <row r="27" spans="1:6" s="55" customFormat="1">
      <c r="A27" s="75"/>
      <c r="B27" s="173" t="s">
        <v>77</v>
      </c>
      <c r="C27" s="424">
        <v>1135</v>
      </c>
      <c r="D27" s="426"/>
      <c r="E27" s="424"/>
      <c r="F27" s="262"/>
    </row>
    <row r="28" spans="1:6" s="55" customFormat="1">
      <c r="A28" s="75"/>
      <c r="B28" s="173" t="s">
        <v>78</v>
      </c>
      <c r="C28" s="425"/>
      <c r="D28" s="427"/>
      <c r="E28" s="425"/>
      <c r="F28" s="262"/>
    </row>
    <row r="29" spans="1:6" s="55" customFormat="1">
      <c r="A29" s="75"/>
      <c r="B29" s="173" t="s">
        <v>99</v>
      </c>
      <c r="C29" s="224">
        <v>646</v>
      </c>
      <c r="D29" s="264"/>
      <c r="E29" s="224"/>
      <c r="F29" s="262"/>
    </row>
    <row r="30" spans="1:6" s="55" customFormat="1">
      <c r="A30" s="75"/>
      <c r="B30" s="173" t="s">
        <v>79</v>
      </c>
      <c r="C30" s="225">
        <v>7</v>
      </c>
      <c r="D30" s="264">
        <v>7</v>
      </c>
      <c r="E30" s="225"/>
      <c r="F30" s="262"/>
    </row>
    <row r="31" spans="1:6" s="55" customFormat="1">
      <c r="A31" s="75"/>
      <c r="B31" s="174" t="s">
        <v>113</v>
      </c>
      <c r="C31" s="225">
        <v>1295</v>
      </c>
      <c r="D31" s="264"/>
      <c r="E31" s="225"/>
      <c r="F31" s="262"/>
    </row>
    <row r="32" spans="1:6" s="55" customFormat="1">
      <c r="A32" s="75"/>
      <c r="B32" s="148"/>
      <c r="C32" s="221"/>
      <c r="D32" s="183"/>
      <c r="E32" s="221"/>
      <c r="F32" s="262"/>
    </row>
    <row r="33" spans="1:8" s="55" customFormat="1">
      <c r="A33" s="75"/>
      <c r="B33" s="148"/>
      <c r="C33" s="221"/>
      <c r="D33" s="183"/>
      <c r="E33" s="221"/>
      <c r="F33" s="227"/>
    </row>
    <row r="34" spans="1:8" s="55" customFormat="1">
      <c r="A34" s="75"/>
      <c r="B34" s="175"/>
      <c r="C34" s="221"/>
      <c r="D34" s="183"/>
      <c r="E34" s="221"/>
      <c r="F34" s="227"/>
    </row>
    <row r="35" spans="1:8" s="55" customFormat="1">
      <c r="A35" s="75"/>
      <c r="B35" s="176"/>
      <c r="C35" s="258"/>
      <c r="D35" s="184"/>
      <c r="E35" s="221"/>
      <c r="F35" s="227"/>
    </row>
    <row r="36" spans="1:8" s="55" customFormat="1">
      <c r="A36" s="75"/>
      <c r="B36" s="146"/>
      <c r="C36" s="258"/>
      <c r="D36" s="183"/>
      <c r="E36" s="221"/>
      <c r="F36" s="227"/>
    </row>
    <row r="37" spans="1:8" s="55" customFormat="1">
      <c r="A37" s="75"/>
      <c r="B37" s="177"/>
      <c r="C37" s="258"/>
      <c r="D37" s="183"/>
      <c r="E37" s="221"/>
      <c r="F37" s="227"/>
    </row>
    <row r="38" spans="1:8" s="55" customFormat="1">
      <c r="A38" s="75"/>
      <c r="B38" s="178"/>
      <c r="C38" s="258"/>
      <c r="D38" s="183"/>
      <c r="E38" s="221"/>
      <c r="F38" s="227"/>
    </row>
    <row r="39" spans="1:8" s="55" customFormat="1">
      <c r="A39" s="75"/>
      <c r="B39" s="176"/>
      <c r="C39" s="223"/>
      <c r="D39" s="184"/>
      <c r="E39" s="223"/>
      <c r="F39" s="227"/>
    </row>
    <row r="40" spans="1:8" s="55" customFormat="1">
      <c r="A40" s="75"/>
      <c r="B40" s="177"/>
      <c r="C40" s="258"/>
      <c r="D40" s="183"/>
      <c r="E40" s="221"/>
      <c r="F40" s="227"/>
    </row>
    <row r="41" spans="1:8" s="55" customFormat="1" ht="13.5" thickBot="1">
      <c r="A41" s="75"/>
      <c r="B41" s="179"/>
      <c r="C41" s="260"/>
      <c r="D41" s="185"/>
      <c r="E41" s="226"/>
      <c r="F41" s="228"/>
    </row>
    <row r="42" spans="1:8" s="55" customFormat="1" ht="13.5" thickBot="1">
      <c r="A42" s="71"/>
      <c r="B42" s="113" t="s">
        <v>58</v>
      </c>
      <c r="C42" s="170">
        <f>SUM(C18:C41)+C15</f>
        <v>5939</v>
      </c>
      <c r="D42" s="170">
        <f>SUM(D18:D41)+D15</f>
        <v>946</v>
      </c>
      <c r="E42" s="170"/>
      <c r="F42" s="255"/>
    </row>
    <row r="43" spans="1:8" s="55" customFormat="1">
      <c r="A43" s="56"/>
      <c r="B43" s="6"/>
      <c r="C43" s="42"/>
      <c r="D43" s="42"/>
      <c r="E43" s="195"/>
    </row>
    <row r="44" spans="1:8" s="55" customFormat="1">
      <c r="A44"/>
      <c r="B44"/>
      <c r="C44"/>
      <c r="D44"/>
      <c r="E44" s="88"/>
      <c r="F44"/>
      <c r="G44"/>
      <c r="H44"/>
    </row>
    <row r="45" spans="1:8" s="55" customFormat="1">
      <c r="A45"/>
      <c r="B45"/>
      <c r="C45"/>
      <c r="D45"/>
      <c r="E45" s="88"/>
      <c r="F45"/>
      <c r="G45"/>
      <c r="H45"/>
    </row>
    <row r="46" spans="1:8" s="55" customFormat="1">
      <c r="A46"/>
      <c r="B46"/>
      <c r="C46"/>
      <c r="D46"/>
      <c r="E46" s="88"/>
      <c r="G46"/>
      <c r="H46"/>
    </row>
    <row r="47" spans="1:8" s="55" customFormat="1">
      <c r="A47" s="56"/>
      <c r="B47" s="6"/>
      <c r="C47" s="42"/>
      <c r="D47" s="42"/>
      <c r="E47" s="195"/>
    </row>
    <row r="48" spans="1:8" s="55" customFormat="1">
      <c r="A48" s="56"/>
      <c r="B48" s="41"/>
      <c r="C48" s="42"/>
      <c r="D48" s="42"/>
      <c r="E48" s="195"/>
    </row>
    <row r="49" spans="1:5" s="55" customFormat="1">
      <c r="A49" s="56"/>
      <c r="B49" s="41"/>
      <c r="C49" s="42"/>
      <c r="D49" s="42"/>
      <c r="E49" s="195"/>
    </row>
    <row r="50" spans="1:5" s="55" customFormat="1">
      <c r="A50" s="56"/>
      <c r="B50" s="41"/>
      <c r="C50" s="42"/>
      <c r="D50" s="42"/>
      <c r="E50" s="195"/>
    </row>
    <row r="51" spans="1:5" s="55" customFormat="1">
      <c r="A51" s="56"/>
      <c r="B51" s="41"/>
      <c r="C51" s="42"/>
      <c r="D51" s="42"/>
      <c r="E51" s="195"/>
    </row>
    <row r="52" spans="1:5" s="55" customFormat="1">
      <c r="A52" s="56"/>
      <c r="B52" s="41"/>
      <c r="C52" s="42"/>
      <c r="D52" s="42"/>
      <c r="E52" s="195"/>
    </row>
    <row r="53" spans="1:5" s="55" customFormat="1">
      <c r="A53" s="56"/>
      <c r="B53" s="41"/>
      <c r="C53" s="42"/>
      <c r="D53" s="42"/>
      <c r="E53" s="195"/>
    </row>
    <row r="54" spans="1:5" s="55" customFormat="1" ht="27" customHeight="1">
      <c r="A54" s="56"/>
      <c r="B54" s="54"/>
      <c r="C54" s="42"/>
      <c r="D54" s="42"/>
      <c r="E54" s="195"/>
    </row>
    <row r="55" spans="1:5" s="55" customFormat="1" ht="25.5" customHeight="1">
      <c r="A55" s="56"/>
      <c r="B55" s="54"/>
      <c r="C55" s="42"/>
      <c r="D55" s="42"/>
      <c r="E55" s="195"/>
    </row>
    <row r="56" spans="1:5" s="55" customFormat="1">
      <c r="A56" s="56"/>
      <c r="B56" s="6"/>
      <c r="C56" s="42"/>
      <c r="D56" s="42"/>
      <c r="E56" s="195"/>
    </row>
    <row r="57" spans="1:5" s="55" customFormat="1">
      <c r="A57" s="56"/>
      <c r="B57" s="6"/>
      <c r="C57" s="42"/>
      <c r="D57" s="42"/>
      <c r="E57" s="195"/>
    </row>
    <row r="58" spans="1:5" s="55" customFormat="1">
      <c r="A58" s="56"/>
      <c r="B58" s="6"/>
      <c r="C58" s="42"/>
      <c r="D58" s="42"/>
      <c r="E58" s="195"/>
    </row>
    <row r="59" spans="1:5" s="55" customFormat="1">
      <c r="A59" s="56"/>
      <c r="B59" s="6"/>
      <c r="C59" s="42"/>
      <c r="D59" s="42"/>
      <c r="E59" s="195"/>
    </row>
    <row r="60" spans="1:5" s="55" customFormat="1">
      <c r="A60" s="56"/>
      <c r="B60" s="6"/>
      <c r="C60" s="42"/>
      <c r="D60" s="42"/>
      <c r="E60" s="195"/>
    </row>
    <row r="61" spans="1:5" s="55" customFormat="1">
      <c r="A61" s="56"/>
      <c r="B61" s="6"/>
      <c r="C61" s="42"/>
      <c r="D61" s="42"/>
      <c r="E61" s="195"/>
    </row>
    <row r="62" spans="1:5" s="55" customFormat="1">
      <c r="A62" s="56"/>
      <c r="B62" s="6"/>
      <c r="C62" s="42"/>
      <c r="D62" s="42"/>
      <c r="E62" s="195"/>
    </row>
    <row r="63" spans="1:5" s="55" customFormat="1">
      <c r="A63" s="56"/>
      <c r="B63" s="6"/>
      <c r="C63" s="42"/>
      <c r="D63" s="42"/>
      <c r="E63" s="195"/>
    </row>
    <row r="64" spans="1:5" s="55" customFormat="1">
      <c r="A64" s="56"/>
      <c r="B64" s="41"/>
      <c r="C64" s="42"/>
      <c r="D64" s="42"/>
      <c r="E64" s="195"/>
    </row>
    <row r="65" spans="1:5" s="55" customFormat="1">
      <c r="A65" s="56"/>
      <c r="B65" s="41"/>
      <c r="C65" s="42"/>
      <c r="D65" s="42"/>
      <c r="E65" s="195"/>
    </row>
    <row r="66" spans="1:5" s="55" customFormat="1">
      <c r="A66" s="56"/>
      <c r="B66" s="6"/>
      <c r="C66" s="42"/>
      <c r="D66" s="42"/>
      <c r="E66" s="195"/>
    </row>
    <row r="67" spans="1:5" s="55" customFormat="1">
      <c r="A67" s="56"/>
      <c r="B67" s="6"/>
      <c r="C67" s="42"/>
      <c r="D67" s="42"/>
      <c r="E67" s="195"/>
    </row>
    <row r="68" spans="1:5" s="55" customFormat="1">
      <c r="A68" s="56"/>
      <c r="B68" s="6"/>
      <c r="C68" s="42"/>
      <c r="D68" s="42"/>
      <c r="E68" s="195"/>
    </row>
    <row r="69" spans="1:5" s="55" customFormat="1">
      <c r="A69" s="56"/>
      <c r="B69" s="6"/>
      <c r="C69" s="42"/>
      <c r="D69" s="42"/>
      <c r="E69" s="195"/>
    </row>
    <row r="70" spans="1:5" s="55" customFormat="1">
      <c r="A70" s="56"/>
      <c r="B70" s="6"/>
      <c r="C70" s="42"/>
      <c r="D70" s="42"/>
      <c r="E70" s="195"/>
    </row>
    <row r="71" spans="1:5" s="55" customFormat="1">
      <c r="A71" s="56"/>
      <c r="B71" s="6"/>
      <c r="C71" s="42"/>
      <c r="D71" s="42"/>
      <c r="E71" s="195"/>
    </row>
    <row r="72" spans="1:5" s="55" customFormat="1">
      <c r="A72" s="56"/>
      <c r="B72" s="6"/>
      <c r="C72" s="42"/>
      <c r="D72" s="42"/>
      <c r="E72" s="195"/>
    </row>
    <row r="73" spans="1:5" s="55" customFormat="1">
      <c r="A73" s="56"/>
      <c r="B73" s="6"/>
      <c r="C73" s="42"/>
      <c r="D73" s="42"/>
      <c r="E73" s="195"/>
    </row>
    <row r="74" spans="1:5" s="55" customFormat="1">
      <c r="A74" s="56"/>
      <c r="B74" s="6"/>
      <c r="C74" s="42"/>
      <c r="D74" s="42"/>
      <c r="E74" s="195"/>
    </row>
    <row r="75" spans="1:5" s="55" customFormat="1">
      <c r="A75" s="56"/>
      <c r="B75" s="6"/>
      <c r="C75" s="42"/>
      <c r="D75" s="42"/>
      <c r="E75" s="195"/>
    </row>
    <row r="76" spans="1:5" s="55" customFormat="1">
      <c r="A76" s="56"/>
      <c r="B76" s="6"/>
      <c r="C76" s="42"/>
      <c r="D76" s="42"/>
      <c r="E76" s="195"/>
    </row>
    <row r="77" spans="1:5" s="55" customFormat="1">
      <c r="A77" s="56"/>
      <c r="B77" s="6"/>
      <c r="C77" s="42"/>
      <c r="D77" s="42"/>
      <c r="E77" s="195"/>
    </row>
    <row r="78" spans="1:5" s="55" customFormat="1">
      <c r="A78" s="56"/>
      <c r="B78" s="6"/>
      <c r="C78" s="42"/>
      <c r="D78" s="42"/>
      <c r="E78" s="195"/>
    </row>
    <row r="79" spans="1:5" s="55" customFormat="1">
      <c r="A79" s="56"/>
      <c r="B79" s="7"/>
      <c r="C79" s="42"/>
      <c r="D79" s="42"/>
      <c r="E79" s="195"/>
    </row>
    <row r="80" spans="1:5" s="55" customFormat="1">
      <c r="A80" s="56"/>
      <c r="B80" s="17"/>
      <c r="C80" s="57"/>
      <c r="D80" s="57"/>
      <c r="E80" s="196"/>
    </row>
    <row r="81" spans="1:5" s="55" customFormat="1">
      <c r="A81" s="56"/>
      <c r="B81" s="17"/>
      <c r="C81" s="57"/>
      <c r="D81" s="57"/>
      <c r="E81" s="196"/>
    </row>
    <row r="82" spans="1:5" s="55" customFormat="1" ht="46.5" customHeight="1">
      <c r="A82" s="56"/>
      <c r="B82" s="7"/>
      <c r="C82" s="2"/>
      <c r="D82" s="2"/>
      <c r="E82" s="98"/>
    </row>
    <row r="83" spans="1:5" s="55" customFormat="1">
      <c r="A83" s="56"/>
      <c r="B83" s="53"/>
      <c r="C83" s="62"/>
      <c r="D83" s="62"/>
      <c r="E83" s="195"/>
    </row>
    <row r="84" spans="1:5" s="55" customFormat="1">
      <c r="A84" s="56"/>
      <c r="B84" s="17"/>
      <c r="C84" s="57"/>
      <c r="D84" s="57"/>
      <c r="E84" s="196"/>
    </row>
    <row r="85" spans="1:5" s="55" customFormat="1">
      <c r="A85" s="56"/>
      <c r="B85" s="17"/>
      <c r="C85" s="57"/>
      <c r="D85" s="57"/>
      <c r="E85" s="196"/>
    </row>
    <row r="86" spans="1:5" s="55" customFormat="1">
      <c r="A86"/>
      <c r="B86"/>
      <c r="C86"/>
      <c r="D86"/>
      <c r="E86" s="88"/>
    </row>
    <row r="87" spans="1:5" s="55" customFormat="1">
      <c r="A87"/>
      <c r="B87"/>
      <c r="C87"/>
      <c r="D87"/>
      <c r="E87" s="88"/>
    </row>
    <row r="88" spans="1:5" s="55" customFormat="1">
      <c r="A88"/>
      <c r="B88"/>
      <c r="C88"/>
      <c r="D88"/>
      <c r="E88" s="88"/>
    </row>
    <row r="89" spans="1:5" s="55" customFormat="1">
      <c r="A89"/>
      <c r="B89"/>
      <c r="C89"/>
      <c r="D89"/>
      <c r="E89" s="88"/>
    </row>
    <row r="90" spans="1:5" s="55" customFormat="1">
      <c r="A90"/>
      <c r="B90"/>
      <c r="C90"/>
      <c r="D90"/>
      <c r="E90" s="88"/>
    </row>
    <row r="91" spans="1:5" s="55" customFormat="1">
      <c r="A91"/>
      <c r="B91"/>
      <c r="C91"/>
      <c r="D91"/>
      <c r="E91" s="88"/>
    </row>
    <row r="92" spans="1:5" s="55" customFormat="1">
      <c r="A92"/>
      <c r="B92"/>
      <c r="C92"/>
      <c r="D92"/>
      <c r="E92" s="88"/>
    </row>
    <row r="93" spans="1:5" s="55" customFormat="1">
      <c r="A93" s="69"/>
      <c r="B93" s="6"/>
      <c r="C93" s="42"/>
      <c r="D93" s="42"/>
      <c r="E93" s="195"/>
    </row>
    <row r="94" spans="1:5" s="55" customFormat="1">
      <c r="A94" s="56"/>
      <c r="B94" s="7"/>
      <c r="C94" s="2"/>
      <c r="D94" s="2"/>
      <c r="E94" s="98"/>
    </row>
    <row r="95" spans="1:5" s="55" customFormat="1">
      <c r="A95" s="56"/>
      <c r="B95" s="6"/>
      <c r="C95" s="42"/>
      <c r="D95" s="42"/>
      <c r="E95" s="195"/>
    </row>
    <row r="96" spans="1:5" s="55" customFormat="1">
      <c r="A96" s="56"/>
      <c r="B96" s="41"/>
      <c r="C96" s="42"/>
      <c r="D96" s="42"/>
      <c r="E96" s="195"/>
    </row>
    <row r="97" spans="1:5" s="55" customFormat="1">
      <c r="A97" s="56"/>
      <c r="B97" s="41"/>
      <c r="C97" s="7"/>
      <c r="D97" s="7"/>
      <c r="E97" s="195"/>
    </row>
    <row r="98" spans="1:5" s="55" customFormat="1">
      <c r="A98" s="56"/>
      <c r="B98" s="41"/>
      <c r="C98" s="7"/>
      <c r="D98" s="7"/>
      <c r="E98" s="195"/>
    </row>
    <row r="99" spans="1:5" s="55" customFormat="1">
      <c r="A99" s="56"/>
      <c r="B99" s="41"/>
      <c r="C99" s="7"/>
      <c r="D99" s="7"/>
      <c r="E99" s="195"/>
    </row>
    <row r="100" spans="1:5" s="55" customFormat="1">
      <c r="A100" s="56"/>
      <c r="B100" s="41"/>
      <c r="C100" s="7"/>
      <c r="D100" s="7"/>
      <c r="E100" s="195"/>
    </row>
    <row r="101" spans="1:5" s="55" customFormat="1">
      <c r="A101" s="56"/>
      <c r="B101" s="41"/>
      <c r="C101" s="7"/>
      <c r="D101" s="7"/>
      <c r="E101" s="195"/>
    </row>
    <row r="102" spans="1:5" s="55" customFormat="1">
      <c r="A102" s="56"/>
      <c r="B102" s="41"/>
      <c r="C102" s="7"/>
      <c r="D102" s="7"/>
      <c r="E102" s="195"/>
    </row>
    <row r="103" spans="1:5" s="55" customFormat="1">
      <c r="A103" s="56"/>
      <c r="B103" s="41"/>
      <c r="C103" s="7"/>
      <c r="D103" s="7"/>
      <c r="E103" s="195"/>
    </row>
    <row r="104" spans="1:5" s="55" customFormat="1" ht="39" customHeight="1">
      <c r="A104" s="56"/>
      <c r="B104" s="54"/>
      <c r="C104" s="42"/>
      <c r="D104" s="42"/>
      <c r="E104" s="195"/>
    </row>
    <row r="105" spans="1:5" s="55" customFormat="1" ht="26.25" customHeight="1">
      <c r="A105" s="56"/>
      <c r="B105" s="54"/>
      <c r="C105" s="42"/>
      <c r="D105" s="42"/>
      <c r="E105" s="195"/>
    </row>
    <row r="106" spans="1:5" s="55" customFormat="1" ht="26.25" customHeight="1">
      <c r="A106" s="56"/>
      <c r="B106" s="54"/>
      <c r="C106" s="42"/>
      <c r="D106" s="42"/>
      <c r="E106" s="195"/>
    </row>
    <row r="107" spans="1:5" s="55" customFormat="1" ht="26.25" customHeight="1">
      <c r="A107" s="56"/>
      <c r="B107" s="54"/>
      <c r="C107" s="42"/>
      <c r="D107" s="42"/>
      <c r="E107" s="195"/>
    </row>
    <row r="108" spans="1:5" s="55" customFormat="1" ht="39" customHeight="1">
      <c r="A108" s="56"/>
      <c r="B108" s="54"/>
      <c r="C108" s="42"/>
      <c r="D108" s="42"/>
      <c r="E108" s="195"/>
    </row>
    <row r="109" spans="1:5" s="55" customFormat="1" ht="37.5" customHeight="1">
      <c r="A109" s="56"/>
      <c r="B109" s="54"/>
      <c r="C109" s="42"/>
      <c r="D109" s="42"/>
      <c r="E109" s="195"/>
    </row>
    <row r="110" spans="1:5" s="55" customFormat="1" ht="38.25" customHeight="1">
      <c r="A110" s="56"/>
      <c r="B110" s="54"/>
      <c r="C110" s="42"/>
      <c r="D110" s="42"/>
      <c r="E110" s="195"/>
    </row>
    <row r="111" spans="1:5" s="55" customFormat="1" ht="16.5" customHeight="1">
      <c r="A111" s="61"/>
      <c r="B111" s="54"/>
      <c r="C111" s="42"/>
      <c r="D111" s="42"/>
      <c r="E111" s="195"/>
    </row>
    <row r="112" spans="1:5">
      <c r="A112" s="56"/>
      <c r="B112" s="41"/>
      <c r="C112" s="42"/>
      <c r="D112" s="42"/>
      <c r="E112" s="195"/>
    </row>
    <row r="113" spans="1:5">
      <c r="A113" s="36"/>
      <c r="B113" s="17"/>
      <c r="C113" s="57"/>
      <c r="D113" s="57"/>
      <c r="E113" s="196"/>
    </row>
    <row r="114" spans="1:5">
      <c r="A114" s="56"/>
      <c r="B114" s="6"/>
      <c r="C114" s="42"/>
      <c r="D114" s="42"/>
      <c r="E114" s="195"/>
    </row>
    <row r="115" spans="1:5">
      <c r="A115" s="56"/>
      <c r="B115" s="6"/>
      <c r="C115" s="2"/>
      <c r="D115" s="2"/>
      <c r="E115" s="98"/>
    </row>
    <row r="116" spans="1:5">
      <c r="A116" s="56"/>
      <c r="B116" s="41"/>
      <c r="C116" s="72"/>
      <c r="D116" s="72"/>
      <c r="E116" s="195"/>
    </row>
    <row r="117" spans="1:5">
      <c r="A117" s="56"/>
      <c r="B117" s="41"/>
      <c r="C117" s="42"/>
      <c r="D117" s="42"/>
      <c r="E117" s="195"/>
    </row>
    <row r="118" spans="1:5">
      <c r="A118" s="56"/>
      <c r="B118" s="41"/>
      <c r="C118" s="42"/>
      <c r="D118" s="42"/>
      <c r="E118" s="195"/>
    </row>
    <row r="119" spans="1:5">
      <c r="A119" s="56"/>
      <c r="B119" s="41"/>
      <c r="C119" s="42"/>
      <c r="D119" s="42"/>
      <c r="E119" s="195"/>
    </row>
    <row r="120" spans="1:5">
      <c r="A120" s="56"/>
      <c r="B120" s="6"/>
      <c r="C120" s="48"/>
      <c r="D120" s="48"/>
      <c r="E120" s="195"/>
    </row>
    <row r="121" spans="1:5">
      <c r="A121" s="56"/>
      <c r="B121" s="41"/>
      <c r="C121" s="42"/>
      <c r="D121" s="42"/>
      <c r="E121" s="195"/>
    </row>
    <row r="122" spans="1:5">
      <c r="A122" s="56"/>
      <c r="B122" s="17"/>
      <c r="C122" s="57"/>
      <c r="D122" s="57"/>
      <c r="E122" s="196"/>
    </row>
    <row r="123" spans="1:5">
      <c r="A123" s="56"/>
      <c r="B123" s="6"/>
      <c r="C123" s="6"/>
      <c r="D123" s="6"/>
      <c r="E123" s="52"/>
    </row>
    <row r="124" spans="1:5" ht="39" customHeight="1">
      <c r="A124" s="56"/>
      <c r="B124" s="6"/>
      <c r="C124" s="2"/>
      <c r="D124" s="2"/>
      <c r="E124" s="98"/>
    </row>
    <row r="125" spans="1:5">
      <c r="A125" s="56"/>
      <c r="B125" s="41"/>
      <c r="C125" s="72"/>
      <c r="D125" s="72"/>
      <c r="E125" s="195"/>
    </row>
    <row r="126" spans="1:5">
      <c r="A126" s="56"/>
      <c r="B126" s="41"/>
      <c r="C126" s="42"/>
      <c r="D126" s="42"/>
      <c r="E126" s="195"/>
    </row>
    <row r="127" spans="1:5">
      <c r="A127" s="56"/>
      <c r="B127" s="41"/>
      <c r="C127" s="42"/>
      <c r="D127" s="42"/>
      <c r="E127" s="195"/>
    </row>
    <row r="128" spans="1:5">
      <c r="A128" s="56"/>
      <c r="B128" s="6"/>
      <c r="C128" s="48"/>
      <c r="D128" s="48"/>
      <c r="E128" s="195"/>
    </row>
    <row r="129" spans="1:5">
      <c r="A129" s="56"/>
      <c r="B129" s="41"/>
      <c r="C129" s="42"/>
      <c r="D129" s="42"/>
      <c r="E129" s="195"/>
    </row>
    <row r="130" spans="1:5">
      <c r="A130" s="56"/>
      <c r="B130" s="17"/>
      <c r="C130" s="57"/>
      <c r="D130" s="57"/>
      <c r="E130" s="196"/>
    </row>
    <row r="131" spans="1:5">
      <c r="A131" s="51"/>
      <c r="B131" s="51"/>
      <c r="C131" s="51"/>
      <c r="D131" s="51"/>
      <c r="E131" s="194"/>
    </row>
    <row r="132" spans="1:5">
      <c r="A132" s="51"/>
      <c r="B132" s="51"/>
      <c r="C132" s="51"/>
      <c r="D132" s="51"/>
      <c r="E132" s="194"/>
    </row>
    <row r="133" spans="1:5">
      <c r="A133" s="51"/>
      <c r="B133" s="51"/>
      <c r="C133" s="51"/>
      <c r="D133" s="51"/>
      <c r="E133" s="194"/>
    </row>
    <row r="134" spans="1:5">
      <c r="A134" s="51"/>
      <c r="B134" s="51"/>
      <c r="C134" s="51"/>
      <c r="D134" s="51"/>
      <c r="E134" s="194"/>
    </row>
    <row r="135" spans="1:5">
      <c r="A135" s="51"/>
      <c r="B135" s="51"/>
      <c r="C135" s="51"/>
      <c r="D135" s="51"/>
      <c r="E135" s="194"/>
    </row>
    <row r="136" spans="1:5">
      <c r="A136" s="51"/>
      <c r="B136" s="51"/>
      <c r="C136" s="51"/>
      <c r="D136" s="51"/>
      <c r="E136" s="194"/>
    </row>
    <row r="137" spans="1:5">
      <c r="A137" s="51"/>
      <c r="B137" s="51"/>
      <c r="C137" s="51"/>
      <c r="D137" s="51"/>
      <c r="E137" s="194"/>
    </row>
    <row r="138" spans="1:5">
      <c r="A138" s="51"/>
      <c r="B138" s="51"/>
      <c r="C138" s="51"/>
      <c r="D138" s="51"/>
      <c r="E138" s="194"/>
    </row>
    <row r="139" spans="1:5">
      <c r="A139" s="51"/>
      <c r="B139" s="51"/>
      <c r="C139" s="51"/>
      <c r="D139" s="51"/>
      <c r="E139" s="194"/>
    </row>
    <row r="140" spans="1:5">
      <c r="A140" s="51"/>
      <c r="B140" s="51"/>
      <c r="C140" s="51"/>
      <c r="D140" s="51"/>
      <c r="E140" s="194"/>
    </row>
    <row r="141" spans="1:5">
      <c r="A141" s="51"/>
      <c r="B141" s="51"/>
      <c r="C141" s="51"/>
      <c r="D141" s="51"/>
      <c r="E141" s="194"/>
    </row>
    <row r="142" spans="1:5">
      <c r="A142" s="51"/>
      <c r="B142" s="51"/>
      <c r="C142" s="51"/>
      <c r="D142" s="51"/>
      <c r="E142" s="194"/>
    </row>
    <row r="143" spans="1:5">
      <c r="A143" s="51"/>
      <c r="B143" s="51"/>
      <c r="C143" s="51"/>
      <c r="D143" s="51"/>
      <c r="E143" s="194"/>
    </row>
    <row r="144" spans="1:5">
      <c r="A144" s="51"/>
      <c r="B144" s="51"/>
      <c r="C144" s="51"/>
      <c r="D144" s="51"/>
      <c r="E144" s="194"/>
    </row>
    <row r="145" spans="1:5">
      <c r="A145" s="51"/>
      <c r="B145" s="51"/>
      <c r="C145" s="51"/>
      <c r="D145" s="51"/>
      <c r="E145" s="194"/>
    </row>
    <row r="146" spans="1:5">
      <c r="A146" s="51"/>
      <c r="B146" s="51"/>
      <c r="C146" s="51"/>
      <c r="D146" s="51"/>
      <c r="E146" s="194"/>
    </row>
    <row r="147" spans="1:5">
      <c r="A147" s="51"/>
      <c r="B147" s="51"/>
      <c r="C147" s="51"/>
      <c r="D147" s="51"/>
      <c r="E147" s="194"/>
    </row>
    <row r="148" spans="1:5">
      <c r="A148" s="51"/>
      <c r="B148" s="51"/>
      <c r="C148" s="51"/>
      <c r="D148" s="51"/>
      <c r="E148" s="194"/>
    </row>
    <row r="149" spans="1:5">
      <c r="A149" s="51"/>
      <c r="B149" s="51"/>
      <c r="C149" s="51"/>
      <c r="D149" s="51"/>
      <c r="E149" s="194"/>
    </row>
    <row r="150" spans="1:5">
      <c r="A150" s="51"/>
      <c r="B150" s="51"/>
      <c r="C150" s="51"/>
      <c r="D150" s="51"/>
      <c r="E150" s="194"/>
    </row>
    <row r="151" spans="1:5">
      <c r="A151" s="51"/>
      <c r="B151" s="51"/>
      <c r="C151" s="51"/>
      <c r="D151" s="51"/>
      <c r="E151" s="194"/>
    </row>
    <row r="152" spans="1:5">
      <c r="A152" s="51"/>
      <c r="B152" s="51"/>
      <c r="C152" s="51"/>
      <c r="D152" s="51"/>
      <c r="E152" s="194"/>
    </row>
    <row r="153" spans="1:5">
      <c r="A153" s="51"/>
      <c r="B153" s="51"/>
      <c r="C153" s="51"/>
      <c r="D153" s="51"/>
      <c r="E153" s="194"/>
    </row>
    <row r="154" spans="1:5">
      <c r="A154" s="51"/>
      <c r="B154" s="51"/>
      <c r="C154" s="51"/>
      <c r="D154" s="51"/>
      <c r="E154" s="194"/>
    </row>
    <row r="155" spans="1:5">
      <c r="A155" s="51"/>
      <c r="B155" s="51"/>
      <c r="C155" s="51"/>
      <c r="D155" s="51"/>
      <c r="E155" s="194"/>
    </row>
    <row r="156" spans="1:5">
      <c r="A156" s="51"/>
      <c r="B156" s="51"/>
      <c r="C156" s="51"/>
      <c r="D156" s="51"/>
      <c r="E156" s="194"/>
    </row>
    <row r="157" spans="1:5">
      <c r="A157" s="51"/>
      <c r="B157" s="51"/>
      <c r="C157" s="51"/>
      <c r="D157" s="51"/>
      <c r="E157" s="194"/>
    </row>
    <row r="158" spans="1:5">
      <c r="A158" s="51"/>
      <c r="B158" s="51"/>
      <c r="C158" s="51"/>
      <c r="D158" s="51"/>
      <c r="E158" s="194"/>
    </row>
    <row r="159" spans="1:5">
      <c r="A159" s="51"/>
      <c r="B159" s="51"/>
      <c r="C159" s="51"/>
      <c r="D159" s="51"/>
      <c r="E159" s="194"/>
    </row>
    <row r="160" spans="1:5">
      <c r="A160" s="51"/>
      <c r="B160" s="51"/>
      <c r="C160" s="51"/>
      <c r="D160" s="51"/>
      <c r="E160" s="194"/>
    </row>
    <row r="161" spans="1:5">
      <c r="A161" s="51"/>
      <c r="B161" s="51"/>
      <c r="C161" s="51"/>
      <c r="D161" s="51"/>
      <c r="E161" s="194"/>
    </row>
    <row r="162" spans="1:5">
      <c r="A162" s="51"/>
      <c r="B162" s="51"/>
      <c r="C162" s="51"/>
      <c r="D162" s="51"/>
      <c r="E162" s="194"/>
    </row>
    <row r="163" spans="1:5">
      <c r="A163" s="51"/>
      <c r="B163" s="51"/>
      <c r="C163" s="51"/>
      <c r="D163" s="51"/>
      <c r="E163" s="194"/>
    </row>
    <row r="164" spans="1:5">
      <c r="A164" s="51"/>
      <c r="B164" s="51"/>
      <c r="C164" s="51"/>
      <c r="D164" s="51"/>
      <c r="E164" s="194"/>
    </row>
    <row r="165" spans="1:5">
      <c r="A165" s="51"/>
      <c r="B165" s="51"/>
      <c r="C165" s="51"/>
      <c r="D165" s="51"/>
      <c r="E165" s="194"/>
    </row>
    <row r="166" spans="1:5">
      <c r="A166" s="51"/>
      <c r="B166" s="51"/>
      <c r="C166" s="51"/>
      <c r="D166" s="51"/>
      <c r="E166" s="194"/>
    </row>
    <row r="167" spans="1:5">
      <c r="A167" s="51"/>
      <c r="B167" s="51"/>
      <c r="C167" s="51"/>
      <c r="D167" s="51"/>
      <c r="E167" s="194"/>
    </row>
    <row r="168" spans="1:5">
      <c r="A168" s="51"/>
      <c r="B168" s="51"/>
      <c r="C168" s="51"/>
      <c r="D168" s="51"/>
      <c r="E168" s="194"/>
    </row>
    <row r="169" spans="1:5">
      <c r="A169" s="51"/>
      <c r="B169" s="51"/>
      <c r="C169" s="51"/>
      <c r="D169" s="51"/>
      <c r="E169" s="194"/>
    </row>
    <row r="170" spans="1:5">
      <c r="A170" s="51"/>
      <c r="B170" s="51"/>
      <c r="C170" s="51"/>
      <c r="D170" s="51"/>
      <c r="E170" s="194"/>
    </row>
    <row r="171" spans="1:5">
      <c r="A171" s="51"/>
      <c r="B171" s="51"/>
      <c r="C171" s="51"/>
      <c r="D171" s="51"/>
      <c r="E171" s="194"/>
    </row>
    <row r="172" spans="1:5">
      <c r="A172" s="51"/>
      <c r="B172" s="51"/>
      <c r="C172" s="51"/>
      <c r="D172" s="51"/>
      <c r="E172" s="194"/>
    </row>
    <row r="173" spans="1:5">
      <c r="A173" s="51"/>
      <c r="B173" s="51"/>
      <c r="C173" s="51"/>
      <c r="D173" s="51"/>
      <c r="E173" s="194"/>
    </row>
    <row r="174" spans="1:5">
      <c r="A174" s="51"/>
      <c r="B174" s="51"/>
      <c r="C174" s="51"/>
      <c r="D174" s="51"/>
      <c r="E174" s="194"/>
    </row>
  </sheetData>
  <sheetProtection selectLockedCells="1" selectUnlockedCells="1"/>
  <mergeCells count="7">
    <mergeCell ref="A1:F1"/>
    <mergeCell ref="B2:E2"/>
    <mergeCell ref="B4:E4"/>
    <mergeCell ref="C27:C28"/>
    <mergeCell ref="E27:E28"/>
    <mergeCell ref="A3:F3"/>
    <mergeCell ref="D27:D28"/>
  </mergeCells>
  <phoneticPr fontId="22" type="noConversion"/>
  <pageMargins left="0.7" right="0.7" top="0.75" bottom="0.75" header="0.51180555555555551" footer="0.51180555555555551"/>
  <pageSetup paperSize="9" scale="88" firstPageNumber="0" orientation="portrait" horizontalDpi="300" verticalDpi="300" r:id="rId1"/>
  <headerFooter alignWithMargins="0"/>
  <rowBreaks count="1" manualBreakCount="1">
    <brk id="1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G35"/>
  <sheetViews>
    <sheetView tabSelected="1" view="pageBreakPreview" zoomScale="60" zoomScaleNormal="100" workbookViewId="0">
      <selection sqref="A1:F1"/>
    </sheetView>
  </sheetViews>
  <sheetFormatPr defaultRowHeight="12.75"/>
  <cols>
    <col min="1" max="1" width="11" customWidth="1"/>
    <col min="2" max="2" width="37.140625" customWidth="1"/>
    <col min="3" max="3" width="12.140625" customWidth="1"/>
    <col min="4" max="5" width="11.140625" customWidth="1"/>
    <col min="6" max="6" width="10.140625" customWidth="1"/>
  </cols>
  <sheetData>
    <row r="1" spans="1:6" ht="29.25" customHeight="1">
      <c r="A1" s="337" t="s">
        <v>209</v>
      </c>
      <c r="B1" s="337"/>
      <c r="C1" s="337"/>
      <c r="D1" s="337"/>
      <c r="E1" s="337"/>
      <c r="F1" s="337"/>
    </row>
    <row r="2" spans="1:6">
      <c r="A2" s="1"/>
      <c r="B2" s="52"/>
      <c r="C2" s="32"/>
      <c r="D2" s="32"/>
      <c r="E2" s="32"/>
    </row>
    <row r="3" spans="1:6" ht="12.75" customHeight="1">
      <c r="A3" s="339" t="s">
        <v>137</v>
      </c>
      <c r="B3" s="339"/>
      <c r="C3" s="339"/>
      <c r="D3" s="339"/>
      <c r="E3" s="339"/>
    </row>
    <row r="4" spans="1:6">
      <c r="A4" s="73"/>
      <c r="B4" s="2"/>
      <c r="C4" s="2"/>
      <c r="D4" s="2"/>
      <c r="E4" s="2"/>
    </row>
    <row r="5" spans="1:6" ht="13.5" customHeight="1" thickBot="1">
      <c r="A5" s="1"/>
      <c r="B5" s="428" t="s">
        <v>27</v>
      </c>
      <c r="C5" s="384"/>
      <c r="D5" s="384"/>
      <c r="E5" s="384"/>
    </row>
    <row r="6" spans="1:6" ht="43.5" customHeight="1" thickBot="1">
      <c r="A6" s="74" t="s">
        <v>61</v>
      </c>
      <c r="B6" s="74" t="s">
        <v>52</v>
      </c>
      <c r="C6" s="199" t="s">
        <v>129</v>
      </c>
      <c r="D6" s="199" t="s">
        <v>130</v>
      </c>
      <c r="E6" s="281"/>
      <c r="F6" s="199"/>
    </row>
    <row r="7" spans="1:6">
      <c r="A7" s="75">
        <v>1</v>
      </c>
      <c r="B7" s="76" t="s">
        <v>153</v>
      </c>
      <c r="C7" s="40"/>
      <c r="D7" s="39">
        <v>408</v>
      </c>
      <c r="E7" s="42"/>
      <c r="F7" s="246"/>
    </row>
    <row r="8" spans="1:6">
      <c r="A8" s="75">
        <v>2</v>
      </c>
      <c r="B8" s="77" t="s">
        <v>80</v>
      </c>
      <c r="C8" s="40"/>
      <c r="D8" s="39"/>
      <c r="E8" s="42"/>
      <c r="F8" s="247"/>
    </row>
    <row r="9" spans="1:6">
      <c r="A9" s="75">
        <v>3</v>
      </c>
      <c r="B9" s="77" t="s">
        <v>81</v>
      </c>
      <c r="C9" s="40"/>
      <c r="D9" s="39"/>
      <c r="E9" s="42"/>
      <c r="F9" s="247"/>
    </row>
    <row r="10" spans="1:6">
      <c r="A10" s="75">
        <v>4</v>
      </c>
      <c r="B10" s="77" t="s">
        <v>82</v>
      </c>
      <c r="C10" s="40"/>
      <c r="D10" s="39"/>
      <c r="E10" s="42"/>
      <c r="F10" s="247"/>
    </row>
    <row r="11" spans="1:6">
      <c r="A11" s="75">
        <v>5</v>
      </c>
      <c r="B11" s="77" t="s">
        <v>83</v>
      </c>
      <c r="C11" s="40"/>
      <c r="D11" s="39"/>
      <c r="E11" s="42"/>
      <c r="F11" s="247"/>
    </row>
    <row r="12" spans="1:6">
      <c r="A12" s="75">
        <v>6</v>
      </c>
      <c r="B12" s="77" t="s">
        <v>84</v>
      </c>
      <c r="C12" s="40"/>
      <c r="D12" s="40"/>
      <c r="E12" s="42"/>
      <c r="F12" s="247"/>
    </row>
    <row r="13" spans="1:6">
      <c r="A13" s="75">
        <v>7</v>
      </c>
      <c r="B13" s="77" t="s">
        <v>85</v>
      </c>
      <c r="C13" s="40"/>
      <c r="D13" s="39"/>
      <c r="E13" s="42"/>
      <c r="F13" s="247"/>
    </row>
    <row r="14" spans="1:6">
      <c r="A14" s="75">
        <v>8</v>
      </c>
      <c r="B14" s="77" t="s">
        <v>86</v>
      </c>
      <c r="C14" s="40"/>
      <c r="D14" s="39"/>
      <c r="E14" s="42"/>
      <c r="F14" s="247"/>
    </row>
    <row r="15" spans="1:6">
      <c r="A15" s="75">
        <v>9</v>
      </c>
      <c r="B15" s="77" t="s">
        <v>87</v>
      </c>
      <c r="C15" s="40"/>
      <c r="D15" s="39"/>
      <c r="E15" s="42"/>
      <c r="F15" s="247"/>
    </row>
    <row r="16" spans="1:6">
      <c r="A16" s="75">
        <v>10</v>
      </c>
      <c r="B16" s="78" t="s">
        <v>88</v>
      </c>
      <c r="C16" s="40"/>
      <c r="D16" s="39"/>
      <c r="E16" s="42"/>
      <c r="F16" s="247"/>
    </row>
    <row r="17" spans="1:7">
      <c r="A17" s="75">
        <v>11</v>
      </c>
      <c r="B17" s="77" t="s">
        <v>89</v>
      </c>
      <c r="C17" s="40"/>
      <c r="D17" s="39"/>
      <c r="E17" s="42"/>
      <c r="F17" s="247"/>
    </row>
    <row r="18" spans="1:7">
      <c r="A18" s="75">
        <v>12</v>
      </c>
      <c r="B18" s="129" t="s">
        <v>116</v>
      </c>
      <c r="C18" s="40">
        <v>6515</v>
      </c>
      <c r="D18" s="39">
        <v>7832</v>
      </c>
      <c r="E18" s="42"/>
      <c r="F18" s="247"/>
    </row>
    <row r="19" spans="1:7">
      <c r="A19" s="75">
        <v>13</v>
      </c>
      <c r="B19" s="89" t="s">
        <v>149</v>
      </c>
      <c r="C19" s="40">
        <v>1500</v>
      </c>
      <c r="D19" s="39">
        <v>1500</v>
      </c>
      <c r="E19" s="42"/>
      <c r="F19" s="247"/>
    </row>
    <row r="20" spans="1:7" ht="25.5">
      <c r="A20" s="75">
        <v>14</v>
      </c>
      <c r="B20" s="89" t="s">
        <v>117</v>
      </c>
      <c r="C20" s="40"/>
      <c r="D20" s="39">
        <v>594</v>
      </c>
      <c r="E20" s="42"/>
      <c r="F20" s="247"/>
    </row>
    <row r="21" spans="1:7">
      <c r="A21" s="75"/>
      <c r="B21" s="77"/>
      <c r="C21" s="40"/>
      <c r="D21" s="39"/>
      <c r="E21" s="42"/>
      <c r="F21" s="247"/>
    </row>
    <row r="22" spans="1:7">
      <c r="A22" s="75"/>
      <c r="B22" s="129"/>
      <c r="C22" s="40"/>
      <c r="D22" s="39"/>
      <c r="E22" s="42"/>
      <c r="F22" s="248"/>
      <c r="G22" s="42"/>
    </row>
    <row r="23" spans="1:7">
      <c r="A23" s="75"/>
      <c r="B23" s="77"/>
      <c r="C23" s="40"/>
      <c r="D23" s="39"/>
      <c r="E23" s="42"/>
      <c r="F23" s="247"/>
    </row>
    <row r="24" spans="1:7">
      <c r="A24" s="75"/>
      <c r="B24" s="77"/>
      <c r="C24" s="40"/>
      <c r="D24" s="39"/>
      <c r="E24" s="42"/>
      <c r="F24" s="247"/>
    </row>
    <row r="25" spans="1:7">
      <c r="A25" s="75"/>
      <c r="B25" s="77"/>
      <c r="C25" s="40"/>
      <c r="D25" s="39"/>
      <c r="E25" s="42"/>
      <c r="F25" s="247"/>
    </row>
    <row r="26" spans="1:7">
      <c r="A26" s="75"/>
      <c r="B26" s="78"/>
      <c r="C26" s="40"/>
      <c r="D26" s="40"/>
      <c r="E26" s="42"/>
      <c r="F26" s="247"/>
    </row>
    <row r="27" spans="1:7">
      <c r="A27" s="75"/>
      <c r="B27" s="78"/>
      <c r="C27" s="40"/>
      <c r="D27" s="40"/>
      <c r="E27" s="42"/>
      <c r="F27" s="247"/>
    </row>
    <row r="28" spans="1:7">
      <c r="A28" s="75"/>
      <c r="B28" s="78"/>
      <c r="C28" s="40"/>
      <c r="D28" s="40"/>
      <c r="E28" s="42"/>
      <c r="F28" s="247"/>
    </row>
    <row r="29" spans="1:7">
      <c r="A29" s="75"/>
      <c r="B29" s="77"/>
      <c r="C29" s="40"/>
      <c r="D29" s="40"/>
      <c r="E29" s="42"/>
      <c r="F29" s="247"/>
    </row>
    <row r="30" spans="1:7">
      <c r="A30" s="75"/>
      <c r="B30" s="77"/>
      <c r="C30" s="40"/>
      <c r="D30" s="40"/>
      <c r="E30" s="42"/>
      <c r="F30" s="247"/>
    </row>
    <row r="31" spans="1:7">
      <c r="A31" s="75"/>
      <c r="B31" s="77"/>
      <c r="C31" s="40"/>
      <c r="D31" s="39"/>
      <c r="E31" s="42"/>
      <c r="F31" s="247"/>
    </row>
    <row r="32" spans="1:7" ht="13.5" thickBot="1">
      <c r="A32" s="79"/>
      <c r="B32" s="80"/>
      <c r="C32" s="40"/>
      <c r="D32" s="40"/>
      <c r="E32" s="42"/>
      <c r="F32" s="148"/>
    </row>
    <row r="33" spans="1:6">
      <c r="A33" s="28"/>
      <c r="B33" s="76"/>
      <c r="C33" s="81"/>
      <c r="D33" s="82"/>
      <c r="E33" s="234"/>
      <c r="F33" s="144"/>
    </row>
    <row r="34" spans="1:6">
      <c r="A34" s="24"/>
      <c r="B34" s="83" t="s">
        <v>58</v>
      </c>
      <c r="C34" s="84">
        <f>SUM(C7:C32)-C19</f>
        <v>6515</v>
      </c>
      <c r="D34" s="84">
        <f>SUM(D7:D32)-D19</f>
        <v>8834</v>
      </c>
      <c r="E34" s="84"/>
      <c r="F34" s="251"/>
    </row>
    <row r="35" spans="1:6" ht="13.5" thickBot="1">
      <c r="A35" s="19"/>
      <c r="B35" s="85"/>
      <c r="C35" s="43"/>
      <c r="D35" s="43"/>
      <c r="E35" s="235"/>
      <c r="F35" s="147"/>
    </row>
  </sheetData>
  <sheetProtection selectLockedCells="1" selectUnlockedCells="1"/>
  <mergeCells count="3">
    <mergeCell ref="A3:E3"/>
    <mergeCell ref="B5:E5"/>
    <mergeCell ref="A1:F1"/>
  </mergeCells>
  <phoneticPr fontId="22" type="noConversion"/>
  <pageMargins left="0.7" right="0.7" top="0.75" bottom="0.75" header="0.51180555555555551" footer="0.51180555555555551"/>
  <pageSetup paperSize="9" scale="96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781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5</vt:i4>
      </vt:variant>
    </vt:vector>
  </HeadingPairs>
  <TitlesOfParts>
    <vt:vector size="13" baseType="lpstr">
      <vt:lpstr>Önk. bev-kiad 1.m.</vt:lpstr>
      <vt:lpstr>bevétel 2.m.</vt:lpstr>
      <vt:lpstr>bér,járulék 3.m.</vt:lpstr>
      <vt:lpstr>kiadás 4.m</vt:lpstr>
      <vt:lpstr>Beruházás 5.m.</vt:lpstr>
      <vt:lpstr>Felújítás 6.m.</vt:lpstr>
      <vt:lpstr>Átadott p.eszk. 7.m.</vt:lpstr>
      <vt:lpstr>szoc.8.m.</vt:lpstr>
      <vt:lpstr>'bevétel 2.m.'!Nyomtatási_cím</vt:lpstr>
      <vt:lpstr>'Önk. bev-kiad 1.m.'!Nyomtatási_cím</vt:lpstr>
      <vt:lpstr>'bér,járulék 3.m.'!Nyomtatási_terület</vt:lpstr>
      <vt:lpstr>'bevétel 2.m.'!Nyomtatási_terület</vt:lpstr>
      <vt:lpstr>'kiadás 4.m'!Nyomtatási_terület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repar</cp:lastModifiedBy>
  <cp:revision>4</cp:revision>
  <cp:lastPrinted>2019-05-28T11:59:30Z</cp:lastPrinted>
  <dcterms:created xsi:type="dcterms:W3CDTF">2010-01-23T19:26:02Z</dcterms:created>
  <dcterms:modified xsi:type="dcterms:W3CDTF">2019-05-31T12:03:41Z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Űrlap</vt:lpwstr>
  </property>
  <property fmtid="{D5CDD505-2E9C-101B-9397-08002B2CF9AE}" pid="3" name="Készítette">
    <vt:lpwstr>;#Simonné Fazekas Erika;#</vt:lpwstr>
  </property>
  <property fmtid="{D5CDD505-2E9C-101B-9397-08002B2CF9AE}" pid="4" name="Megtárgyalás módja">
    <vt:lpwstr>nyílt ülés</vt:lpwstr>
  </property>
  <property fmtid="{D5CDD505-2E9C-101B-9397-08002B2CF9AE}" pid="5" name="Megtárgyalásra javasolt bizottságok">
    <vt:lpwstr>;#Ügyrendi , Pénzügyi, Közbeszerzési és Tulajdonosi Bizottság;#</vt:lpwstr>
  </property>
  <property fmtid="{D5CDD505-2E9C-101B-9397-08002B2CF9AE}" pid="6" name="sorszám">
    <vt:lpwstr>1/4</vt:lpwstr>
  </property>
</Properties>
</file>