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7_előirányzat felh. ter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N36" i="1"/>
  <c r="M36"/>
  <c r="L36"/>
  <c r="K36"/>
  <c r="J36"/>
  <c r="I36"/>
  <c r="H36"/>
  <c r="G36"/>
  <c r="F36"/>
  <c r="E36"/>
  <c r="D36"/>
  <c r="C36"/>
  <c r="B36"/>
  <c r="O35"/>
  <c r="O34"/>
  <c r="O36" s="1"/>
  <c r="N33"/>
  <c r="M33"/>
  <c r="L33"/>
  <c r="K33"/>
  <c r="J33"/>
  <c r="I33"/>
  <c r="H33"/>
  <c r="G33"/>
  <c r="F33"/>
  <c r="E33"/>
  <c r="D33"/>
  <c r="C33"/>
  <c r="O33" s="1"/>
  <c r="B33"/>
  <c r="O32"/>
  <c r="O31"/>
  <c r="O30"/>
  <c r="N29"/>
  <c r="N37" s="1"/>
  <c r="M29"/>
  <c r="M37" s="1"/>
  <c r="L29"/>
  <c r="L37" s="1"/>
  <c r="K29"/>
  <c r="K37" s="1"/>
  <c r="J29"/>
  <c r="J37" s="1"/>
  <c r="I29"/>
  <c r="I37" s="1"/>
  <c r="H29"/>
  <c r="H37" s="1"/>
  <c r="G29"/>
  <c r="G37" s="1"/>
  <c r="F29"/>
  <c r="F37" s="1"/>
  <c r="E29"/>
  <c r="E37" s="1"/>
  <c r="D29"/>
  <c r="D37" s="1"/>
  <c r="C29"/>
  <c r="O29" s="1"/>
  <c r="O37" s="1"/>
  <c r="B29"/>
  <c r="B37" s="1"/>
  <c r="O28"/>
  <c r="O27"/>
  <c r="O26"/>
  <c r="O25"/>
  <c r="N23"/>
  <c r="M23"/>
  <c r="L23"/>
  <c r="K23"/>
  <c r="J23"/>
  <c r="I23"/>
  <c r="H23"/>
  <c r="G23"/>
  <c r="F23"/>
  <c r="E23"/>
  <c r="D23"/>
  <c r="C23"/>
  <c r="B23"/>
  <c r="O22"/>
  <c r="O21"/>
  <c r="O20"/>
  <c r="O23" s="1"/>
  <c r="N19"/>
  <c r="M19"/>
  <c r="L19"/>
  <c r="K19"/>
  <c r="J19"/>
  <c r="I19"/>
  <c r="H19"/>
  <c r="G19"/>
  <c r="F19"/>
  <c r="E19"/>
  <c r="D19"/>
  <c r="C19"/>
  <c r="O19" s="1"/>
  <c r="B19"/>
  <c r="O18"/>
  <c r="O17"/>
  <c r="O16"/>
  <c r="O15"/>
  <c r="O14"/>
  <c r="N13"/>
  <c r="N24" s="1"/>
  <c r="M13"/>
  <c r="M24" s="1"/>
  <c r="L13"/>
  <c r="L24" s="1"/>
  <c r="K13"/>
  <c r="K24" s="1"/>
  <c r="J13"/>
  <c r="J24" s="1"/>
  <c r="I13"/>
  <c r="I24" s="1"/>
  <c r="H13"/>
  <c r="H24" s="1"/>
  <c r="G13"/>
  <c r="G24" s="1"/>
  <c r="F13"/>
  <c r="F24" s="1"/>
  <c r="E13"/>
  <c r="E24" s="1"/>
  <c r="D13"/>
  <c r="D24" s="1"/>
  <c r="C13"/>
  <c r="C24" s="1"/>
  <c r="B13"/>
  <c r="B24" s="1"/>
  <c r="O12"/>
  <c r="O11"/>
  <c r="O10"/>
  <c r="O9"/>
  <c r="O8"/>
  <c r="O7"/>
  <c r="O6"/>
  <c r="C37" l="1"/>
  <c r="O13"/>
  <c r="O24" s="1"/>
</calcChain>
</file>

<file path=xl/sharedStrings.xml><?xml version="1.0" encoding="utf-8"?>
<sst xmlns="http://schemas.openxmlformats.org/spreadsheetml/2006/main" count="49" uniqueCount="48">
  <si>
    <t>Előirányzat felhasználási ütemterv</t>
  </si>
  <si>
    <t>adatok e Ft-ban</t>
  </si>
  <si>
    <t>Megnevezés</t>
  </si>
  <si>
    <t>Előirány- 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</si>
  <si>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</si>
  <si>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</si>
  <si>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</si>
  <si>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</si>
  <si>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</si>
  <si>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</si>
  <si>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</si>
  <si>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</si>
  <si>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</si>
  <si>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</si>
  <si>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</si>
  <si>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</si>
  <si>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Összesen</t>
  </si>
  <si>
    <t>Személyi jellegű kiadások</t>
  </si>
  <si>
    <t>Járulék kiadások és szocho.</t>
  </si>
  <si>
    <t>Dologi kiadások</t>
  </si>
  <si>
    <t>Ellátottak pénzbeli juttatásai</t>
  </si>
  <si>
    <t>Egyéb műk.kiadások áh. belülre</t>
  </si>
  <si>
    <t>Egyéb műk.kiadások áh. Kívülre</t>
  </si>
  <si>
    <t>Műk.célú tartalék</t>
  </si>
  <si>
    <t>Működési kiadások össz.</t>
  </si>
  <si>
    <t>Beruházás</t>
  </si>
  <si>
    <t>Felújítás</t>
  </si>
  <si>
    <t>Felhalm. c. pe. átad.</t>
  </si>
  <si>
    <t>Felhalm. c. céltartalék</t>
  </si>
  <si>
    <t>Összesen felhalm. kiad.</t>
  </si>
  <si>
    <t>Intézményfinanszírozás</t>
  </si>
  <si>
    <t>megelőlegezés visszafiz.</t>
  </si>
  <si>
    <t>hiteltörlesztés</t>
  </si>
  <si>
    <t>Finanszírozási kiadás</t>
  </si>
  <si>
    <t>Összesen kiadás</t>
  </si>
  <si>
    <t>Működési c. támogatások</t>
  </si>
  <si>
    <t>Közhatalmi bevételek</t>
  </si>
  <si>
    <t xml:space="preserve">Működési bevételek   </t>
  </si>
  <si>
    <t>Működési c. átvett pénzeszközök</t>
  </si>
  <si>
    <t>Működési bevételek össz.</t>
  </si>
  <si>
    <t>Felhalm. c. pénzmaradvány igénybe vétele.</t>
  </si>
  <si>
    <t>Felhalm.célú átvett pénzeszk.</t>
  </si>
  <si>
    <t>Sajátos felhalm. bevét.</t>
  </si>
  <si>
    <t>Felhalm. bevételek össz.</t>
  </si>
  <si>
    <t>Előző évi pm. igénybevétele</t>
  </si>
  <si>
    <t>Finanszírozási bevételek</t>
  </si>
  <si>
    <t>Összesen bevételek</t>
  </si>
  <si>
    <t>17. 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</si>
</sst>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2" applyNumberFormat="0" applyAlignment="0" applyProtection="0"/>
    <xf numFmtId="0" fontId="14" fillId="28" borderId="13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2" applyNumberFormat="0" applyAlignment="0" applyProtection="0"/>
    <xf numFmtId="0" fontId="22" fillId="0" borderId="17" applyNumberFormat="0" applyFill="0" applyAlignment="0" applyProtection="0"/>
    <xf numFmtId="0" fontId="23" fillId="29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27" fillId="0" borderId="0"/>
    <xf numFmtId="0" fontId="25" fillId="0" borderId="0"/>
    <xf numFmtId="0" fontId="15" fillId="0" borderId="0"/>
    <xf numFmtId="0" fontId="10" fillId="30" borderId="18" applyNumberFormat="0" applyFont="0" applyAlignment="0" applyProtection="0"/>
    <xf numFmtId="0" fontId="29" fillId="27" borderId="19" applyNumberFormat="0" applyAlignment="0" applyProtection="0"/>
    <xf numFmtId="164" fontId="15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</cellStyleXfs>
  <cellXfs count="39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left"/>
    </xf>
    <xf numFmtId="3" fontId="5" fillId="0" borderId="6" xfId="0" applyNumberFormat="1" applyFont="1" applyFill="1" applyBorder="1" applyAlignment="1"/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0" xfId="0" applyNumberFormat="1" applyFont="1"/>
    <xf numFmtId="0" fontId="8" fillId="0" borderId="0" xfId="0" applyFont="1"/>
    <xf numFmtId="3" fontId="7" fillId="0" borderId="5" xfId="0" applyNumberFormat="1" applyFont="1" applyFill="1" applyBorder="1" applyAlignment="1">
      <alignment horizontal="left"/>
    </xf>
    <xf numFmtId="3" fontId="8" fillId="0" borderId="5" xfId="0" applyNumberFormat="1" applyFont="1" applyFill="1" applyBorder="1"/>
    <xf numFmtId="3" fontId="5" fillId="0" borderId="6" xfId="0" applyNumberFormat="1" applyFont="1" applyFill="1" applyBorder="1"/>
    <xf numFmtId="0" fontId="5" fillId="3" borderId="5" xfId="0" applyFont="1" applyFill="1" applyBorder="1"/>
    <xf numFmtId="3" fontId="5" fillId="3" borderId="6" xfId="0" applyNumberFormat="1" applyFont="1" applyFill="1" applyBorder="1"/>
    <xf numFmtId="3" fontId="8" fillId="3" borderId="6" xfId="0" applyNumberFormat="1" applyFont="1" applyFill="1" applyBorder="1"/>
    <xf numFmtId="3" fontId="8" fillId="3" borderId="7" xfId="0" applyNumberFormat="1" applyFont="1" applyFill="1" applyBorder="1"/>
    <xf numFmtId="0" fontId="5" fillId="0" borderId="5" xfId="0" applyFont="1" applyBorder="1"/>
    <xf numFmtId="3" fontId="5" fillId="0" borderId="6" xfId="0" applyNumberFormat="1" applyFont="1" applyBorder="1"/>
    <xf numFmtId="0" fontId="5" fillId="0" borderId="5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5" fillId="2" borderId="5" xfId="0" applyFont="1" applyFill="1" applyBorder="1"/>
    <xf numFmtId="3" fontId="5" fillId="2" borderId="6" xfId="0" applyNumberFormat="1" applyFont="1" applyFill="1" applyBorder="1"/>
    <xf numFmtId="3" fontId="5" fillId="2" borderId="7" xfId="0" applyNumberFormat="1" applyFont="1" applyFill="1" applyBorder="1"/>
    <xf numFmtId="3" fontId="5" fillId="0" borderId="0" xfId="0" applyNumberFormat="1" applyFont="1"/>
    <xf numFmtId="0" fontId="5" fillId="0" borderId="0" xfId="0" applyFont="1"/>
    <xf numFmtId="0" fontId="5" fillId="0" borderId="5" xfId="0" applyFont="1" applyBorder="1" applyAlignment="1">
      <alignment wrapText="1"/>
    </xf>
    <xf numFmtId="0" fontId="5" fillId="0" borderId="8" xfId="0" applyFont="1" applyFill="1" applyBorder="1"/>
    <xf numFmtId="0" fontId="5" fillId="2" borderId="9" xfId="0" applyFont="1" applyFill="1" applyBorder="1"/>
    <xf numFmtId="3" fontId="5" fillId="2" borderId="10" xfId="0" applyNumberFormat="1" applyFont="1" applyFill="1" applyBorder="1"/>
    <xf numFmtId="3" fontId="5" fillId="2" borderId="11" xfId="0" applyNumberFormat="1" applyFont="1" applyFill="1" applyBorder="1"/>
    <xf numFmtId="3" fontId="4" fillId="0" borderId="0" xfId="0" applyNumberFormat="1" applyFont="1"/>
    <xf numFmtId="0" fontId="1" fillId="0" borderId="0" xfId="0" applyFont="1" applyBorder="1" applyAlignment="1">
      <alignment horizontal="lef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workbookViewId="0">
      <selection activeCell="P9" sqref="P9"/>
    </sheetView>
  </sheetViews>
  <sheetFormatPr defaultColWidth="9.140625" defaultRowHeight="15"/>
  <cols>
    <col min="1" max="1" width="26.85546875" style="2" customWidth="1"/>
    <col min="2" max="2" width="8" style="2" customWidth="1"/>
    <col min="3" max="4" width="6.85546875" style="2" customWidth="1"/>
    <col min="5" max="5" width="7.7109375" style="2" customWidth="1"/>
    <col min="6" max="6" width="7" style="2" customWidth="1"/>
    <col min="7" max="7" width="7.140625" style="2" customWidth="1"/>
    <col min="8" max="8" width="7.7109375" style="2" customWidth="1"/>
    <col min="9" max="9" width="6.7109375" style="2" customWidth="1"/>
    <col min="10" max="10" width="7" style="2" customWidth="1"/>
    <col min="11" max="11" width="6.85546875" style="2" customWidth="1"/>
    <col min="12" max="12" width="7" style="2" customWidth="1"/>
    <col min="13" max="14" width="6.7109375" style="2" customWidth="1"/>
    <col min="15" max="15" width="7.85546875" style="2" customWidth="1"/>
    <col min="16" max="18" width="9.140625" style="1"/>
    <col min="19" max="16384" width="9.140625" style="2"/>
  </cols>
  <sheetData>
    <row r="1" spans="1:18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8" ht="15.75">
      <c r="A3" s="3" t="s">
        <v>0</v>
      </c>
    </row>
    <row r="4" spans="1:18" ht="15.75" thickBot="1">
      <c r="N4" s="4" t="s">
        <v>1</v>
      </c>
      <c r="O4" s="4"/>
    </row>
    <row r="5" spans="1:18" ht="26.2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8" t="s">
        <v>16</v>
      </c>
    </row>
    <row r="6" spans="1:18" s="14" customFormat="1" ht="12.75">
      <c r="A6" s="9" t="s">
        <v>17</v>
      </c>
      <c r="B6" s="10">
        <v>30410</v>
      </c>
      <c r="C6" s="11">
        <v>2500</v>
      </c>
      <c r="D6" s="11">
        <v>2500</v>
      </c>
      <c r="E6" s="11">
        <v>2500</v>
      </c>
      <c r="F6" s="11">
        <v>2500</v>
      </c>
      <c r="G6" s="11">
        <v>2500</v>
      </c>
      <c r="H6" s="11">
        <v>2500</v>
      </c>
      <c r="I6" s="11">
        <v>2500</v>
      </c>
      <c r="J6" s="11">
        <v>2500</v>
      </c>
      <c r="K6" s="11">
        <v>2500</v>
      </c>
      <c r="L6" s="11">
        <v>2500</v>
      </c>
      <c r="M6" s="11">
        <v>2500</v>
      </c>
      <c r="N6" s="11">
        <v>2910</v>
      </c>
      <c r="O6" s="12">
        <f>SUM(C6:N6)</f>
        <v>30410</v>
      </c>
      <c r="P6" s="13"/>
      <c r="Q6" s="13"/>
      <c r="R6" s="13"/>
    </row>
    <row r="7" spans="1:18" s="14" customFormat="1" ht="12.75">
      <c r="A7" s="9" t="s">
        <v>18</v>
      </c>
      <c r="B7" s="10">
        <v>6230</v>
      </c>
      <c r="C7" s="11">
        <v>515</v>
      </c>
      <c r="D7" s="11">
        <v>515</v>
      </c>
      <c r="E7" s="11">
        <v>515</v>
      </c>
      <c r="F7" s="11">
        <v>515</v>
      </c>
      <c r="G7" s="11">
        <v>515</v>
      </c>
      <c r="H7" s="11">
        <v>515</v>
      </c>
      <c r="I7" s="11">
        <v>515</v>
      </c>
      <c r="J7" s="11">
        <v>515</v>
      </c>
      <c r="K7" s="11">
        <v>515</v>
      </c>
      <c r="L7" s="11">
        <v>515</v>
      </c>
      <c r="M7" s="11">
        <v>515</v>
      </c>
      <c r="N7" s="11">
        <v>565</v>
      </c>
      <c r="O7" s="12">
        <f t="shared" ref="O7:O22" si="0">SUM(C7:N7)</f>
        <v>6230</v>
      </c>
      <c r="P7" s="13"/>
      <c r="Q7" s="13"/>
      <c r="R7" s="13"/>
    </row>
    <row r="8" spans="1:18" s="14" customFormat="1" ht="12.75">
      <c r="A8" s="9" t="s">
        <v>19</v>
      </c>
      <c r="B8" s="10">
        <v>44652</v>
      </c>
      <c r="C8" s="11">
        <v>3000</v>
      </c>
      <c r="D8" s="11">
        <v>3000</v>
      </c>
      <c r="E8" s="11">
        <v>3700</v>
      </c>
      <c r="F8" s="11">
        <v>5000</v>
      </c>
      <c r="G8" s="11">
        <v>4000</v>
      </c>
      <c r="H8" s="11">
        <v>4000</v>
      </c>
      <c r="I8" s="11">
        <v>4000</v>
      </c>
      <c r="J8" s="11">
        <v>4000</v>
      </c>
      <c r="K8" s="11">
        <v>3500</v>
      </c>
      <c r="L8" s="11">
        <v>3500</v>
      </c>
      <c r="M8" s="11">
        <v>3500</v>
      </c>
      <c r="N8" s="11">
        <v>3452</v>
      </c>
      <c r="O8" s="12">
        <f t="shared" si="0"/>
        <v>44652</v>
      </c>
      <c r="P8" s="13"/>
      <c r="Q8" s="13"/>
      <c r="R8" s="13"/>
    </row>
    <row r="9" spans="1:18" s="14" customFormat="1" ht="12.75">
      <c r="A9" s="15" t="s">
        <v>20</v>
      </c>
      <c r="B9" s="10">
        <v>5210</v>
      </c>
      <c r="C9" s="11">
        <v>300</v>
      </c>
      <c r="D9" s="11">
        <v>300</v>
      </c>
      <c r="E9" s="11">
        <v>300</v>
      </c>
      <c r="F9" s="11">
        <v>400</v>
      </c>
      <c r="G9" s="11">
        <v>400</v>
      </c>
      <c r="H9" s="11">
        <v>400</v>
      </c>
      <c r="I9" s="11">
        <v>400</v>
      </c>
      <c r="J9" s="11">
        <v>400</v>
      </c>
      <c r="K9" s="11">
        <v>700</v>
      </c>
      <c r="L9" s="11">
        <v>400</v>
      </c>
      <c r="M9" s="11">
        <v>400</v>
      </c>
      <c r="N9" s="11">
        <v>810</v>
      </c>
      <c r="O9" s="12">
        <f t="shared" si="0"/>
        <v>5210</v>
      </c>
      <c r="P9" s="13"/>
      <c r="Q9" s="13"/>
      <c r="R9" s="13"/>
    </row>
    <row r="10" spans="1:18" s="14" customFormat="1" ht="12.75">
      <c r="A10" s="16" t="s">
        <v>21</v>
      </c>
      <c r="B10" s="17">
        <v>550</v>
      </c>
      <c r="C10" s="11"/>
      <c r="D10" s="11"/>
      <c r="E10" s="11"/>
      <c r="F10" s="11"/>
      <c r="G10" s="11"/>
      <c r="H10" s="11">
        <v>150</v>
      </c>
      <c r="I10" s="11"/>
      <c r="J10" s="11"/>
      <c r="K10" s="11">
        <v>400</v>
      </c>
      <c r="L10" s="11"/>
      <c r="M10" s="11"/>
      <c r="N10" s="11"/>
      <c r="O10" s="12">
        <f t="shared" si="0"/>
        <v>550</v>
      </c>
      <c r="P10" s="13"/>
      <c r="Q10" s="13"/>
      <c r="R10" s="13"/>
    </row>
    <row r="11" spans="1:18" s="14" customFormat="1" ht="12.75">
      <c r="A11" s="16" t="s">
        <v>22</v>
      </c>
      <c r="B11" s="17">
        <v>4490</v>
      </c>
      <c r="C11" s="11">
        <v>100</v>
      </c>
      <c r="D11" s="11"/>
      <c r="E11" s="11">
        <v>100</v>
      </c>
      <c r="F11" s="11">
        <v>200</v>
      </c>
      <c r="G11" s="11">
        <v>590</v>
      </c>
      <c r="H11" s="11">
        <v>3500</v>
      </c>
      <c r="I11" s="11"/>
      <c r="J11" s="11"/>
      <c r="K11" s="11"/>
      <c r="L11" s="11"/>
      <c r="M11" s="11"/>
      <c r="N11" s="11"/>
      <c r="O11" s="12">
        <f t="shared" si="0"/>
        <v>4490</v>
      </c>
      <c r="P11" s="13"/>
      <c r="Q11" s="13"/>
      <c r="R11" s="13"/>
    </row>
    <row r="12" spans="1:18" s="14" customFormat="1" ht="12.75">
      <c r="A12" s="16" t="s">
        <v>23</v>
      </c>
      <c r="B12" s="17">
        <v>823</v>
      </c>
      <c r="C12" s="11"/>
      <c r="D12" s="11"/>
      <c r="E12" s="11"/>
      <c r="F12" s="11"/>
      <c r="G12" s="11"/>
      <c r="H12" s="11"/>
      <c r="I12" s="11"/>
      <c r="J12" s="11"/>
      <c r="K12" s="11">
        <v>800</v>
      </c>
      <c r="L12" s="11"/>
      <c r="M12" s="11"/>
      <c r="N12" s="11"/>
      <c r="O12" s="12">
        <f t="shared" si="0"/>
        <v>800</v>
      </c>
      <c r="P12" s="13"/>
      <c r="Q12" s="13"/>
      <c r="R12" s="13"/>
    </row>
    <row r="13" spans="1:18" s="14" customFormat="1" ht="12.75">
      <c r="A13" s="18" t="s">
        <v>24</v>
      </c>
      <c r="B13" s="19">
        <f>SUM(B6:B12)</f>
        <v>92365</v>
      </c>
      <c r="C13" s="20">
        <f>SUM(C6:C11)</f>
        <v>6415</v>
      </c>
      <c r="D13" s="20">
        <f t="shared" ref="D13:N13" si="1">SUM(D6:D11)</f>
        <v>6315</v>
      </c>
      <c r="E13" s="20">
        <f t="shared" si="1"/>
        <v>7115</v>
      </c>
      <c r="F13" s="20">
        <f t="shared" si="1"/>
        <v>8615</v>
      </c>
      <c r="G13" s="20">
        <f t="shared" si="1"/>
        <v>8005</v>
      </c>
      <c r="H13" s="20">
        <f t="shared" si="1"/>
        <v>11065</v>
      </c>
      <c r="I13" s="20">
        <f t="shared" si="1"/>
        <v>7415</v>
      </c>
      <c r="J13" s="20">
        <f t="shared" si="1"/>
        <v>7415</v>
      </c>
      <c r="K13" s="20">
        <f>SUM(K6:K12)</f>
        <v>8415</v>
      </c>
      <c r="L13" s="20">
        <f t="shared" si="1"/>
        <v>6915</v>
      </c>
      <c r="M13" s="20">
        <f t="shared" si="1"/>
        <v>6915</v>
      </c>
      <c r="N13" s="20">
        <f t="shared" si="1"/>
        <v>7737</v>
      </c>
      <c r="O13" s="21">
        <f t="shared" si="0"/>
        <v>92342</v>
      </c>
      <c r="P13" s="13"/>
      <c r="Q13" s="13"/>
      <c r="R13" s="13"/>
    </row>
    <row r="14" spans="1:18" s="14" customFormat="1" ht="12.75">
      <c r="A14" s="22" t="s">
        <v>25</v>
      </c>
      <c r="B14" s="23">
        <v>2920</v>
      </c>
      <c r="C14" s="11"/>
      <c r="D14" s="11"/>
      <c r="E14" s="11">
        <v>500</v>
      </c>
      <c r="F14" s="11">
        <v>500</v>
      </c>
      <c r="G14" s="11">
        <v>1500</v>
      </c>
      <c r="H14" s="11">
        <v>420</v>
      </c>
      <c r="I14" s="11"/>
      <c r="J14" s="11"/>
      <c r="K14" s="11"/>
      <c r="L14" s="11"/>
      <c r="M14" s="11"/>
      <c r="N14" s="11"/>
      <c r="O14" s="12">
        <f t="shared" si="0"/>
        <v>2920</v>
      </c>
      <c r="P14" s="13"/>
      <c r="Q14" s="13"/>
      <c r="R14" s="13"/>
    </row>
    <row r="15" spans="1:18" s="14" customFormat="1" ht="12.75">
      <c r="A15" s="22" t="s">
        <v>26</v>
      </c>
      <c r="B15" s="23">
        <v>3700</v>
      </c>
      <c r="C15" s="11"/>
      <c r="D15" s="11"/>
      <c r="E15" s="11"/>
      <c r="F15" s="11"/>
      <c r="G15" s="11">
        <v>3000</v>
      </c>
      <c r="H15" s="11">
        <v>400</v>
      </c>
      <c r="I15" s="11">
        <v>300</v>
      </c>
      <c r="J15" s="11"/>
      <c r="K15" s="11"/>
      <c r="L15" s="11"/>
      <c r="M15" s="11"/>
      <c r="N15" s="11"/>
      <c r="O15" s="12">
        <f t="shared" si="0"/>
        <v>3700</v>
      </c>
      <c r="P15" s="13"/>
      <c r="Q15" s="13"/>
      <c r="R15" s="13"/>
    </row>
    <row r="16" spans="1:18" s="14" customFormat="1" ht="12.75">
      <c r="A16" s="22" t="s">
        <v>27</v>
      </c>
      <c r="B16" s="23">
        <v>764</v>
      </c>
      <c r="C16" s="11">
        <v>248</v>
      </c>
      <c r="D16" s="11"/>
      <c r="E16" s="11"/>
      <c r="F16" s="11"/>
      <c r="G16" s="11"/>
      <c r="H16" s="11">
        <v>248</v>
      </c>
      <c r="I16" s="11">
        <v>20</v>
      </c>
      <c r="J16" s="11"/>
      <c r="K16" s="11"/>
      <c r="L16" s="11"/>
      <c r="M16" s="11"/>
      <c r="N16" s="11">
        <v>248</v>
      </c>
      <c r="O16" s="12">
        <f t="shared" si="0"/>
        <v>764</v>
      </c>
      <c r="P16" s="13"/>
      <c r="Q16" s="13"/>
      <c r="R16" s="13"/>
    </row>
    <row r="17" spans="1:18" s="14" customFormat="1" ht="12.75">
      <c r="A17" s="22" t="s">
        <v>28</v>
      </c>
      <c r="B17" s="23">
        <v>4470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v>4470</v>
      </c>
      <c r="O17" s="12">
        <f t="shared" si="0"/>
        <v>4470</v>
      </c>
      <c r="P17" s="13"/>
      <c r="Q17" s="13"/>
      <c r="R17" s="13"/>
    </row>
    <row r="18" spans="1:18" s="14" customFormat="1" ht="12.75">
      <c r="A18" s="22"/>
      <c r="B18" s="2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 t="shared" si="0"/>
        <v>0</v>
      </c>
      <c r="P18" s="13"/>
      <c r="Q18" s="13"/>
      <c r="R18" s="13"/>
    </row>
    <row r="19" spans="1:18" s="14" customFormat="1" ht="12.75">
      <c r="A19" s="18" t="s">
        <v>29</v>
      </c>
      <c r="B19" s="19">
        <f>SUM(B14:B18)</f>
        <v>11854</v>
      </c>
      <c r="C19" s="20">
        <f t="shared" ref="C19:N19" si="2">SUM(C14:C18)</f>
        <v>248</v>
      </c>
      <c r="D19" s="20">
        <f t="shared" si="2"/>
        <v>0</v>
      </c>
      <c r="E19" s="20">
        <f t="shared" si="2"/>
        <v>500</v>
      </c>
      <c r="F19" s="20">
        <f t="shared" si="2"/>
        <v>500</v>
      </c>
      <c r="G19" s="20">
        <f t="shared" si="2"/>
        <v>4500</v>
      </c>
      <c r="H19" s="20">
        <f t="shared" si="2"/>
        <v>1068</v>
      </c>
      <c r="I19" s="20">
        <f t="shared" si="2"/>
        <v>320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4718</v>
      </c>
      <c r="O19" s="21">
        <f t="shared" si="0"/>
        <v>11854</v>
      </c>
      <c r="P19" s="13"/>
      <c r="Q19" s="13"/>
      <c r="R19" s="13"/>
    </row>
    <row r="20" spans="1:18" s="14" customFormat="1" ht="12.75">
      <c r="A20" s="24" t="s">
        <v>30</v>
      </c>
      <c r="B20" s="17">
        <v>23390</v>
      </c>
      <c r="C20" s="25">
        <v>2000</v>
      </c>
      <c r="D20" s="25">
        <v>1900</v>
      </c>
      <c r="E20" s="25">
        <v>1900</v>
      </c>
      <c r="F20" s="25">
        <v>1900</v>
      </c>
      <c r="G20" s="25">
        <v>2000</v>
      </c>
      <c r="H20" s="25">
        <v>2000</v>
      </c>
      <c r="I20" s="25">
        <v>2000</v>
      </c>
      <c r="J20" s="25">
        <v>1900</v>
      </c>
      <c r="K20" s="25">
        <v>2000</v>
      </c>
      <c r="L20" s="25">
        <v>1900</v>
      </c>
      <c r="M20" s="25">
        <v>1900</v>
      </c>
      <c r="N20" s="25">
        <v>1990</v>
      </c>
      <c r="O20" s="26">
        <f t="shared" si="0"/>
        <v>23390</v>
      </c>
      <c r="P20" s="13"/>
      <c r="Q20" s="13"/>
      <c r="R20" s="13"/>
    </row>
    <row r="21" spans="1:18" s="14" customFormat="1" ht="12.75">
      <c r="A21" s="24" t="s">
        <v>31</v>
      </c>
      <c r="B21" s="17">
        <v>1646</v>
      </c>
      <c r="C21" s="25">
        <v>1646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0"/>
        <v>1646</v>
      </c>
      <c r="P21" s="13"/>
      <c r="Q21" s="13"/>
      <c r="R21" s="13"/>
    </row>
    <row r="22" spans="1:18" s="14" customFormat="1" ht="12.75">
      <c r="A22" s="24" t="s">
        <v>32</v>
      </c>
      <c r="B22" s="17">
        <v>0</v>
      </c>
      <c r="C22" s="25"/>
      <c r="D22" s="25">
        <v>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0"/>
        <v>0</v>
      </c>
      <c r="P22" s="13"/>
      <c r="Q22" s="13"/>
      <c r="R22" s="13"/>
    </row>
    <row r="23" spans="1:18" s="14" customFormat="1" ht="12.75">
      <c r="A23" s="18" t="s">
        <v>33</v>
      </c>
      <c r="B23" s="19">
        <f>SUM(B20:B22)</f>
        <v>25036</v>
      </c>
      <c r="C23" s="20">
        <f t="shared" ref="C23:N23" si="3">SUM(C20)</f>
        <v>2000</v>
      </c>
      <c r="D23" s="20">
        <f t="shared" si="3"/>
        <v>1900</v>
      </c>
      <c r="E23" s="20">
        <f t="shared" si="3"/>
        <v>1900</v>
      </c>
      <c r="F23" s="20">
        <f t="shared" si="3"/>
        <v>1900</v>
      </c>
      <c r="G23" s="20">
        <f t="shared" si="3"/>
        <v>2000</v>
      </c>
      <c r="H23" s="20">
        <f t="shared" si="3"/>
        <v>2000</v>
      </c>
      <c r="I23" s="20">
        <f t="shared" si="3"/>
        <v>2000</v>
      </c>
      <c r="J23" s="20">
        <f t="shared" si="3"/>
        <v>1900</v>
      </c>
      <c r="K23" s="20">
        <f t="shared" si="3"/>
        <v>2000</v>
      </c>
      <c r="L23" s="20">
        <f t="shared" si="3"/>
        <v>1900</v>
      </c>
      <c r="M23" s="20">
        <f t="shared" si="3"/>
        <v>1900</v>
      </c>
      <c r="N23" s="20">
        <f t="shared" si="3"/>
        <v>1990</v>
      </c>
      <c r="O23" s="21">
        <f>SUM(O20:O22)</f>
        <v>25036</v>
      </c>
      <c r="P23" s="13"/>
      <c r="Q23" s="13"/>
      <c r="R23" s="13"/>
    </row>
    <row r="24" spans="1:18" s="31" customFormat="1" ht="12.75">
      <c r="A24" s="27" t="s">
        <v>34</v>
      </c>
      <c r="B24" s="28">
        <f>B13+B19+B23</f>
        <v>129255</v>
      </c>
      <c r="C24" s="28">
        <f>C13+C19+C23</f>
        <v>8663</v>
      </c>
      <c r="D24" s="28">
        <f t="shared" ref="D24:N24" si="4">D13+D19+D23</f>
        <v>8215</v>
      </c>
      <c r="E24" s="28">
        <f t="shared" si="4"/>
        <v>9515</v>
      </c>
      <c r="F24" s="28">
        <f t="shared" si="4"/>
        <v>11015</v>
      </c>
      <c r="G24" s="28">
        <f t="shared" si="4"/>
        <v>14505</v>
      </c>
      <c r="H24" s="28">
        <f t="shared" si="4"/>
        <v>14133</v>
      </c>
      <c r="I24" s="28">
        <f t="shared" si="4"/>
        <v>9735</v>
      </c>
      <c r="J24" s="28">
        <f t="shared" si="4"/>
        <v>9315</v>
      </c>
      <c r="K24" s="28">
        <f t="shared" si="4"/>
        <v>10415</v>
      </c>
      <c r="L24" s="28">
        <f t="shared" si="4"/>
        <v>8815</v>
      </c>
      <c r="M24" s="28">
        <f t="shared" si="4"/>
        <v>8815</v>
      </c>
      <c r="N24" s="28">
        <f t="shared" si="4"/>
        <v>14445</v>
      </c>
      <c r="O24" s="29">
        <f>O13+O19+O23</f>
        <v>129232</v>
      </c>
      <c r="P24" s="30"/>
      <c r="Q24" s="30"/>
      <c r="R24" s="30"/>
    </row>
    <row r="25" spans="1:18" s="14" customFormat="1" ht="12.75">
      <c r="A25" s="22" t="s">
        <v>35</v>
      </c>
      <c r="B25" s="23">
        <v>50805</v>
      </c>
      <c r="C25" s="11">
        <v>4223</v>
      </c>
      <c r="D25" s="11">
        <v>4200</v>
      </c>
      <c r="E25" s="11">
        <v>4200</v>
      </c>
      <c r="F25" s="11">
        <v>4300</v>
      </c>
      <c r="G25" s="11">
        <v>4200</v>
      </c>
      <c r="H25" s="11">
        <v>4300</v>
      </c>
      <c r="I25" s="11">
        <v>4200</v>
      </c>
      <c r="J25" s="11">
        <v>4200</v>
      </c>
      <c r="K25" s="11">
        <v>4300</v>
      </c>
      <c r="L25" s="11">
        <v>4200</v>
      </c>
      <c r="M25" s="11">
        <v>4200</v>
      </c>
      <c r="N25" s="11">
        <v>4282</v>
      </c>
      <c r="O25" s="12">
        <f t="shared" ref="O25:O35" si="5">SUM(C25:N25)</f>
        <v>50805</v>
      </c>
      <c r="P25" s="13"/>
      <c r="Q25" s="13"/>
      <c r="R25" s="13"/>
    </row>
    <row r="26" spans="1:18" s="14" customFormat="1" ht="12.75">
      <c r="A26" s="22" t="s">
        <v>36</v>
      </c>
      <c r="B26" s="23">
        <v>7850</v>
      </c>
      <c r="C26" s="11">
        <v>400</v>
      </c>
      <c r="D26" s="11">
        <v>800</v>
      </c>
      <c r="E26" s="11">
        <v>2600</v>
      </c>
      <c r="F26" s="11"/>
      <c r="G26" s="11"/>
      <c r="H26" s="11"/>
      <c r="I26" s="11"/>
      <c r="J26" s="11">
        <v>300</v>
      </c>
      <c r="K26" s="11">
        <v>2600</v>
      </c>
      <c r="L26" s="11">
        <v>450</v>
      </c>
      <c r="M26" s="11">
        <v>200</v>
      </c>
      <c r="N26" s="11">
        <v>500</v>
      </c>
      <c r="O26" s="12">
        <f t="shared" si="5"/>
        <v>7850</v>
      </c>
      <c r="P26" s="13"/>
      <c r="Q26" s="13"/>
      <c r="R26" s="13"/>
    </row>
    <row r="27" spans="1:18" s="14" customFormat="1" ht="12.75">
      <c r="A27" s="22" t="s">
        <v>37</v>
      </c>
      <c r="B27" s="23">
        <v>26140</v>
      </c>
      <c r="C27" s="11">
        <v>2200</v>
      </c>
      <c r="D27" s="11">
        <v>2200</v>
      </c>
      <c r="E27" s="11">
        <v>2100</v>
      </c>
      <c r="F27" s="11">
        <v>2200</v>
      </c>
      <c r="G27" s="11">
        <v>2200</v>
      </c>
      <c r="H27" s="11">
        <v>2300</v>
      </c>
      <c r="I27" s="11">
        <v>2200</v>
      </c>
      <c r="J27" s="11">
        <v>2100</v>
      </c>
      <c r="K27" s="11">
        <v>2140</v>
      </c>
      <c r="L27" s="11">
        <v>2200</v>
      </c>
      <c r="M27" s="11">
        <v>2200</v>
      </c>
      <c r="N27" s="11">
        <v>2100</v>
      </c>
      <c r="O27" s="12">
        <f t="shared" si="5"/>
        <v>26140</v>
      </c>
      <c r="P27" s="13"/>
      <c r="Q27" s="13"/>
      <c r="R27" s="13"/>
    </row>
    <row r="28" spans="1:18" s="14" customFormat="1" ht="12.75">
      <c r="A28" s="22" t="s">
        <v>38</v>
      </c>
      <c r="B28" s="2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 t="shared" si="5"/>
        <v>0</v>
      </c>
      <c r="P28" s="13"/>
      <c r="Q28" s="13"/>
      <c r="R28" s="13"/>
    </row>
    <row r="29" spans="1:18" s="14" customFormat="1" ht="12.75">
      <c r="A29" s="18" t="s">
        <v>39</v>
      </c>
      <c r="B29" s="19">
        <f>SUM(B25:B28)</f>
        <v>84795</v>
      </c>
      <c r="C29" s="20">
        <f t="shared" ref="C29:N29" si="6">SUM(C25:C28)</f>
        <v>6823</v>
      </c>
      <c r="D29" s="20">
        <f t="shared" si="6"/>
        <v>7200</v>
      </c>
      <c r="E29" s="20">
        <f t="shared" si="6"/>
        <v>8900</v>
      </c>
      <c r="F29" s="20">
        <f t="shared" si="6"/>
        <v>6500</v>
      </c>
      <c r="G29" s="20">
        <f t="shared" si="6"/>
        <v>6400</v>
      </c>
      <c r="H29" s="20">
        <f t="shared" si="6"/>
        <v>6600</v>
      </c>
      <c r="I29" s="20">
        <f t="shared" si="6"/>
        <v>6400</v>
      </c>
      <c r="J29" s="20">
        <f t="shared" si="6"/>
        <v>6600</v>
      </c>
      <c r="K29" s="20">
        <f t="shared" si="6"/>
        <v>9040</v>
      </c>
      <c r="L29" s="20">
        <f t="shared" si="6"/>
        <v>6850</v>
      </c>
      <c r="M29" s="20">
        <f t="shared" si="6"/>
        <v>6600</v>
      </c>
      <c r="N29" s="20">
        <f t="shared" si="6"/>
        <v>6882</v>
      </c>
      <c r="O29" s="21">
        <f t="shared" si="5"/>
        <v>84795</v>
      </c>
      <c r="P29" s="13"/>
      <c r="Q29" s="13"/>
      <c r="R29" s="13"/>
    </row>
    <row r="30" spans="1:18" s="14" customFormat="1" ht="25.5">
      <c r="A30" s="32" t="s">
        <v>40</v>
      </c>
      <c r="B30" s="23">
        <v>9884</v>
      </c>
      <c r="C30" s="11">
        <v>9884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/>
      <c r="N30" s="11"/>
      <c r="O30" s="12">
        <f t="shared" si="5"/>
        <v>9884</v>
      </c>
      <c r="P30" s="13"/>
      <c r="Q30" s="13"/>
      <c r="R30" s="13"/>
    </row>
    <row r="31" spans="1:18" s="14" customFormat="1" ht="12.75">
      <c r="A31" s="22" t="s">
        <v>41</v>
      </c>
      <c r="B31" s="23">
        <v>500</v>
      </c>
      <c r="C31" s="11">
        <v>50</v>
      </c>
      <c r="D31" s="11">
        <v>50</v>
      </c>
      <c r="E31" s="11">
        <v>50</v>
      </c>
      <c r="F31" s="11">
        <v>50</v>
      </c>
      <c r="G31" s="11">
        <v>50</v>
      </c>
      <c r="H31" s="11">
        <v>50</v>
      </c>
      <c r="I31" s="11">
        <v>50</v>
      </c>
      <c r="J31" s="11">
        <v>50</v>
      </c>
      <c r="K31" s="11">
        <v>50</v>
      </c>
      <c r="L31" s="11">
        <v>50</v>
      </c>
      <c r="M31" s="11">
        <v>0</v>
      </c>
      <c r="N31" s="11">
        <v>0</v>
      </c>
      <c r="O31" s="12">
        <f t="shared" si="5"/>
        <v>500</v>
      </c>
      <c r="P31" s="13"/>
      <c r="Q31" s="13"/>
      <c r="R31" s="13"/>
    </row>
    <row r="32" spans="1:18" s="14" customFormat="1" ht="12.75">
      <c r="A32" s="22" t="s">
        <v>42</v>
      </c>
      <c r="B32" s="2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>
        <f t="shared" si="5"/>
        <v>0</v>
      </c>
      <c r="P32" s="13"/>
      <c r="Q32" s="13"/>
      <c r="R32" s="13"/>
    </row>
    <row r="33" spans="1:18" s="14" customFormat="1" ht="12.75">
      <c r="A33" s="18" t="s">
        <v>43</v>
      </c>
      <c r="B33" s="19">
        <f>SUM(B30:B32)</f>
        <v>10384</v>
      </c>
      <c r="C33" s="20">
        <f t="shared" ref="C33:N33" si="7">SUM(C30:C32)</f>
        <v>9934</v>
      </c>
      <c r="D33" s="20">
        <f t="shared" si="7"/>
        <v>50</v>
      </c>
      <c r="E33" s="20">
        <f t="shared" si="7"/>
        <v>50</v>
      </c>
      <c r="F33" s="20">
        <f t="shared" si="7"/>
        <v>50</v>
      </c>
      <c r="G33" s="20">
        <f t="shared" si="7"/>
        <v>50</v>
      </c>
      <c r="H33" s="20">
        <f t="shared" si="7"/>
        <v>50</v>
      </c>
      <c r="I33" s="20">
        <f t="shared" si="7"/>
        <v>50</v>
      </c>
      <c r="J33" s="20">
        <f t="shared" si="7"/>
        <v>50</v>
      </c>
      <c r="K33" s="20">
        <f t="shared" si="7"/>
        <v>50</v>
      </c>
      <c r="L33" s="20">
        <f t="shared" si="7"/>
        <v>50</v>
      </c>
      <c r="M33" s="20">
        <f t="shared" si="7"/>
        <v>0</v>
      </c>
      <c r="N33" s="20">
        <f t="shared" si="7"/>
        <v>0</v>
      </c>
      <c r="O33" s="12">
        <f t="shared" si="5"/>
        <v>10384</v>
      </c>
      <c r="P33" s="13"/>
      <c r="Q33" s="13"/>
      <c r="R33" s="13"/>
    </row>
    <row r="34" spans="1:18" s="14" customFormat="1" ht="12.75">
      <c r="A34" s="22" t="s">
        <v>44</v>
      </c>
      <c r="B34" s="23">
        <v>10686</v>
      </c>
      <c r="C34" s="11">
        <v>10686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>
        <f t="shared" si="5"/>
        <v>10686</v>
      </c>
      <c r="P34" s="13"/>
      <c r="Q34" s="13"/>
      <c r="R34" s="13"/>
    </row>
    <row r="35" spans="1:18" s="14" customFormat="1" ht="12.75">
      <c r="A35" s="33" t="s">
        <v>30</v>
      </c>
      <c r="B35" s="17">
        <v>23390</v>
      </c>
      <c r="C35" s="25">
        <v>2000</v>
      </c>
      <c r="D35" s="25">
        <v>1900</v>
      </c>
      <c r="E35" s="25">
        <v>1900</v>
      </c>
      <c r="F35" s="25">
        <v>1900</v>
      </c>
      <c r="G35" s="25">
        <v>2000</v>
      </c>
      <c r="H35" s="25">
        <v>2000</v>
      </c>
      <c r="I35" s="25">
        <v>2000</v>
      </c>
      <c r="J35" s="25">
        <v>1900</v>
      </c>
      <c r="K35" s="25">
        <v>2000</v>
      </c>
      <c r="L35" s="25">
        <v>1900</v>
      </c>
      <c r="M35" s="25">
        <v>1900</v>
      </c>
      <c r="N35" s="25">
        <v>1990</v>
      </c>
      <c r="O35" s="26">
        <f t="shared" si="5"/>
        <v>23390</v>
      </c>
      <c r="P35" s="13"/>
      <c r="Q35" s="13"/>
      <c r="R35" s="13"/>
    </row>
    <row r="36" spans="1:18" s="14" customFormat="1" ht="12.75">
      <c r="A36" s="18" t="s">
        <v>45</v>
      </c>
      <c r="B36" s="19">
        <f>SUM(B34:B35)</f>
        <v>34076</v>
      </c>
      <c r="C36" s="20">
        <f t="shared" ref="C36:O36" si="8">SUM(C34:C35)</f>
        <v>12686</v>
      </c>
      <c r="D36" s="20">
        <f t="shared" si="8"/>
        <v>1900</v>
      </c>
      <c r="E36" s="20">
        <f t="shared" si="8"/>
        <v>1900</v>
      </c>
      <c r="F36" s="20">
        <f t="shared" si="8"/>
        <v>1900</v>
      </c>
      <c r="G36" s="20">
        <f t="shared" si="8"/>
        <v>2000</v>
      </c>
      <c r="H36" s="20">
        <f t="shared" si="8"/>
        <v>2000</v>
      </c>
      <c r="I36" s="20">
        <f t="shared" si="8"/>
        <v>2000</v>
      </c>
      <c r="J36" s="20">
        <f t="shared" si="8"/>
        <v>1900</v>
      </c>
      <c r="K36" s="20">
        <f t="shared" si="8"/>
        <v>2000</v>
      </c>
      <c r="L36" s="20">
        <f t="shared" si="8"/>
        <v>1900</v>
      </c>
      <c r="M36" s="20">
        <f t="shared" si="8"/>
        <v>1900</v>
      </c>
      <c r="N36" s="20">
        <f t="shared" si="8"/>
        <v>1990</v>
      </c>
      <c r="O36" s="21">
        <f t="shared" si="8"/>
        <v>34076</v>
      </c>
      <c r="P36" s="13"/>
      <c r="Q36" s="13"/>
      <c r="R36" s="13"/>
    </row>
    <row r="37" spans="1:18" s="31" customFormat="1" ht="13.5" thickBot="1">
      <c r="A37" s="34" t="s">
        <v>46</v>
      </c>
      <c r="B37" s="35">
        <f>B29+B33+B36</f>
        <v>129255</v>
      </c>
      <c r="C37" s="35">
        <f t="shared" ref="C37:O37" si="9">C29+C33+C36</f>
        <v>29443</v>
      </c>
      <c r="D37" s="35">
        <f t="shared" si="9"/>
        <v>9150</v>
      </c>
      <c r="E37" s="35">
        <f t="shared" si="9"/>
        <v>10850</v>
      </c>
      <c r="F37" s="35">
        <f t="shared" si="9"/>
        <v>8450</v>
      </c>
      <c r="G37" s="35">
        <f t="shared" si="9"/>
        <v>8450</v>
      </c>
      <c r="H37" s="35">
        <f t="shared" si="9"/>
        <v>8650</v>
      </c>
      <c r="I37" s="35">
        <f t="shared" si="9"/>
        <v>8450</v>
      </c>
      <c r="J37" s="35">
        <f t="shared" si="9"/>
        <v>8550</v>
      </c>
      <c r="K37" s="35">
        <f t="shared" si="9"/>
        <v>11090</v>
      </c>
      <c r="L37" s="35">
        <f t="shared" si="9"/>
        <v>8800</v>
      </c>
      <c r="M37" s="35">
        <f t="shared" si="9"/>
        <v>8500</v>
      </c>
      <c r="N37" s="35">
        <f t="shared" si="9"/>
        <v>8872</v>
      </c>
      <c r="O37" s="36">
        <f t="shared" si="9"/>
        <v>129255</v>
      </c>
      <c r="P37" s="30"/>
      <c r="Q37" s="30"/>
      <c r="R37" s="30"/>
    </row>
    <row r="38" spans="1:18">
      <c r="B38" s="3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8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8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8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8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8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8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8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8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8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8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</sheetData>
  <mergeCells count="2">
    <mergeCell ref="A1:O1"/>
    <mergeCell ref="N4:O4"/>
  </mergeCells>
  <pageMargins left="0.82677165354330717" right="0.74803149606299213" top="0.70866141732283472" bottom="0.6299212598425196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17_előirányzat felh. 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2017-03-07T12:04:15Z</dcterms:created>
  <dcterms:modified xsi:type="dcterms:W3CDTF">2017-03-07T12:04:28Z</dcterms:modified>
</cp:coreProperties>
</file>