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430" windowHeight="1550" activeTab="0"/>
  </bookViews>
  <sheets>
    <sheet name="Munka3" sheetId="1" r:id="rId1"/>
  </sheets>
  <definedNames/>
  <calcPr fullCalcOnLoad="1"/>
</workbook>
</file>

<file path=xl/sharedStrings.xml><?xml version="1.0" encoding="utf-8"?>
<sst xmlns="http://schemas.openxmlformats.org/spreadsheetml/2006/main" count="115" uniqueCount="91">
  <si>
    <t>BEVÉTELEK ÖSSZESEN</t>
  </si>
  <si>
    <t>KIADÁSOK ÖSSZESEN</t>
  </si>
  <si>
    <t>2014. évi eredeti előirányzat</t>
  </si>
  <si>
    <t>Bevételek</t>
  </si>
  <si>
    <t>Összesen</t>
  </si>
  <si>
    <t>Kötelező feladat</t>
  </si>
  <si>
    <t>Önként vállalt feladat</t>
  </si>
  <si>
    <t>Államigazgatási  feladat</t>
  </si>
  <si>
    <t>1. Működési bevételek</t>
  </si>
  <si>
    <t>1.1. Működési támogatások</t>
  </si>
  <si>
    <t>1.1.1. Helyi önkormányzatok működési támogatása</t>
  </si>
  <si>
    <t>1.1.2. Egyes köznevelési feladatok támogatása</t>
  </si>
  <si>
    <t>1.1.3. Szociális gyermekjóléti és gyermekétkeztetési fa.tám.</t>
  </si>
  <si>
    <t>1.1.4. Kulturális feladatok támogatása</t>
  </si>
  <si>
    <t>1.1.5. Működési célú központosított előirányzatok</t>
  </si>
  <si>
    <t>1.1.6. Helyi önkormányzatok kiegészítő támogatásai</t>
  </si>
  <si>
    <t>1.2. Működési célú támogatások államháztartáson belülről</t>
  </si>
  <si>
    <t>1.2.1. Elvonások és befizetések bevételei</t>
  </si>
  <si>
    <t>1.2.2. Műk.c.visszatérítendő tám., kölcsönök</t>
  </si>
  <si>
    <t xml:space="preserve">1.2.3. Egyéb működési célú támogatások bevételei </t>
  </si>
  <si>
    <t>1.3. Közhatalmi bevételek</t>
  </si>
  <si>
    <t>1.3.1. Vagyoni tipusú adók</t>
  </si>
  <si>
    <t>1.3.2. Értékesítési és forgalmi adók</t>
  </si>
  <si>
    <t>1.3.3. Gépjárműadó</t>
  </si>
  <si>
    <t>1.3.4. Egyéb áruhasználati és szolgáltatási adók</t>
  </si>
  <si>
    <t>1.3.5. Egyéb közhatalmi bevételek</t>
  </si>
  <si>
    <t>1.4. Működési bevételek</t>
  </si>
  <si>
    <t>1.4.1. Működési bevételek</t>
  </si>
  <si>
    <t>1.5. Működési célra átvett pénzeszközök</t>
  </si>
  <si>
    <t>1.5.2. Egyéb működési célú átvett pénzeszközök</t>
  </si>
  <si>
    <t>1.5.1. Működési célú visszatér. támogatások, kölcsönök</t>
  </si>
  <si>
    <t>2. Felhalmozási bevételek</t>
  </si>
  <si>
    <t xml:space="preserve">2.1.2. Felhalmozási célú visszatér.tám. kölcsönök </t>
  </si>
  <si>
    <t>2.1.3. Egyéb felhalmozási célú támogatások bevételei áh.belül</t>
  </si>
  <si>
    <t>2.2. Felhalmozási bevételek</t>
  </si>
  <si>
    <t>2.2.1. Ingatlanok értékesítése</t>
  </si>
  <si>
    <t>2.2.2. Egyéb tárgyi eszközök értékesítése</t>
  </si>
  <si>
    <t>2.2.3 Részesedések értékesítése</t>
  </si>
  <si>
    <t>2.3. Felhalmozási célú átvett pénzeszközök</t>
  </si>
  <si>
    <t>2.3.1. Felhalmozási célú visszatér. támogatások, kölcsönök</t>
  </si>
  <si>
    <t>2.3.2. Egyéb felhalmozási célú átvett pénzeszközök</t>
  </si>
  <si>
    <t>Költségvetési bevételek összesen (1+2)</t>
  </si>
  <si>
    <t>3. Finanszírozási bevételek</t>
  </si>
  <si>
    <t>3.1. Hosszú lejáratú hitelek, kölcsönök felvétele</t>
  </si>
  <si>
    <t>3.2. Befektetési célú belföldi értékpapírok beváltása, értékesít.</t>
  </si>
  <si>
    <t>3.3. Előző évi maradvány igénybevétele</t>
  </si>
  <si>
    <t>3.3.1. Működési célra</t>
  </si>
  <si>
    <t>3.3.2. Felhalmozási célra</t>
  </si>
  <si>
    <t>Ezer Ft-ban</t>
  </si>
  <si>
    <t>Mezőtúr Város Önkormányzata 2014. évi összevont kiadásai</t>
  </si>
  <si>
    <t>1. Működési kiadások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</si>
  <si>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</si>
  <si>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</si>
  <si>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</si>
  <si>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</si>
  <si>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</si>
  <si>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1.5.1. Elvonások és befizetések</t>
  </si>
  <si>
    <t>1.5.2. Működési c.visszatér.támogatások, kölcsönök törlesztése</t>
  </si>
  <si>
    <t>1.5.3. Egyéb működési célú támogatás államháztartáson belülre</t>
  </si>
  <si>
    <t>1.5.4. Egyéb működési célú támogatás államháztartáson kívülre</t>
  </si>
  <si>
    <t>2. Felhalmozási kiadások</t>
  </si>
  <si>
    <t>2.2. Felújítási kiadások ÁFÁ-val</t>
  </si>
  <si>
    <t>2.1. Beruházási kiadások ÁFÁ-val</t>
  </si>
  <si>
    <t>2.3. Egyéb felhalmozási célú kiadások</t>
  </si>
  <si>
    <t>2.3.1. Felhalm.célú visszatér.tám., kölcsönök nyújtása áh-on kívülre</t>
  </si>
  <si>
    <t>2.3.2. Felhalm.célú támogatások államháztartáson kívülre</t>
  </si>
  <si>
    <t>Költségvetési kiadások összesen</t>
  </si>
  <si>
    <t>3. Tartalékok</t>
  </si>
  <si>
    <t>3.1. Általános tartalék</t>
  </si>
  <si>
    <t>3.2. Céltartalék</t>
  </si>
  <si>
    <t>4. Finanszírozási kiadások</t>
  </si>
  <si>
    <t>4.1. Hosszú lejáratú hitelek, kölcsönök törlesztése</t>
  </si>
  <si>
    <t>4.2. Rövid lejáratú hitelek, kölcsönök törlesztése</t>
  </si>
  <si>
    <t>4.3. Kötvények törlesztése</t>
  </si>
  <si>
    <t>1.3.1.1. Építményadó</t>
  </si>
  <si>
    <t>1.3.1.2. Telekadó</t>
  </si>
  <si>
    <t>1.3.1.3. Magánszemélyek kommunális adója</t>
  </si>
  <si>
    <t>1.3.4.1. Idegenforgalmi adó (tartózkodás alapján)</t>
  </si>
  <si>
    <t>1.3.4.2. Környezetterhelési díj</t>
  </si>
  <si>
    <t>1.3.5.1. Környezetvédelmi bírság</t>
  </si>
  <si>
    <t>1.3.5.2. Építésügyi bírság</t>
  </si>
  <si>
    <t>1.3.5.3. Helyszini és szabálysértési bírság</t>
  </si>
  <si>
    <t>1.3.5.4. Helyi adópótlék, adóbírság</t>
  </si>
  <si>
    <t xml:space="preserve">Kiadások  </t>
  </si>
  <si>
    <t>2014. évi módosított előirányzat</t>
  </si>
  <si>
    <t>2014. évi teljesítés</t>
  </si>
  <si>
    <t xml:space="preserve">Mezőtúr Város Önkormányzata 2014. évi összevont bevétele                  </t>
  </si>
  <si>
    <t>2.1.1. Felhalmozási célú önkormányzati támogatások</t>
  </si>
  <si>
    <t>2.1. Felhalmozási célú támogatások államháztart. belülről</t>
  </si>
  <si>
    <t>3.3. Megelőlegzés</t>
  </si>
  <si>
    <t>1.3.2.1. Iparűzési adó (állandó és  ideiglenes tev.)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</si>
</sst>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"/>
    <numFmt numFmtId="171" formatCode="0.000000"/>
    <numFmt numFmtId="172" formatCode="0.00000"/>
    <numFmt numFmtId="173" formatCode="[$-40E]yyyy\.\ mmmm\ d\."/>
  </numFmts>
  <fonts count="47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0"/>
    </font>
    <font>
      <i/>
      <sz val="10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0"/>
    </font>
    <font>
      <sz val="10"/>
      <name val="Times New Roman CE"/>
      <family val="0"/>
    </font>
    <font>
      <b/>
      <i/>
      <sz val="10"/>
      <name val="Times New Roman CE"/>
      <family val="0"/>
    </font>
    <font>
      <b/>
      <sz val="14"/>
      <name val="Times New Roman CE"/>
      <family val="1"/>
    </font>
    <font>
      <b/>
      <sz val="16"/>
      <name val="Times New Roman CE"/>
      <family val="1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3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16" fontId="2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5" xfId="0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14" fontId="7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3" fontId="1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2" fillId="0" borderId="18" xfId="0" applyFont="1" applyBorder="1" applyAlignment="1">
      <alignment/>
    </xf>
    <xf numFmtId="3" fontId="0" fillId="0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4" fontId="6" fillId="0" borderId="21" xfId="55" applyFont="1" applyBorder="1" applyAlignment="1">
      <alignment horizontal="center" vertical="center"/>
    </xf>
    <xf numFmtId="44" fontId="6" fillId="0" borderId="22" xfId="55" applyFont="1" applyBorder="1" applyAlignment="1">
      <alignment horizontal="center" vertical="center"/>
    </xf>
    <xf numFmtId="44" fontId="6" fillId="0" borderId="23" xfId="55" applyFont="1" applyBorder="1" applyAlignment="1">
      <alignment horizontal="center" vertical="center"/>
    </xf>
    <xf numFmtId="44" fontId="6" fillId="0" borderId="24" xfId="55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4" fontId="6" fillId="0" borderId="26" xfId="55" applyFont="1" applyBorder="1" applyAlignment="1">
      <alignment horizontal="center" vertical="center"/>
    </xf>
    <xf numFmtId="44" fontId="6" fillId="0" borderId="27" xfId="55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Layout" workbookViewId="0" topLeftCell="C61">
      <selection activeCell="M65" sqref="M65"/>
    </sheetView>
  </sheetViews>
  <sheetFormatPr defaultColWidth="9.00390625" defaultRowHeight="12.75"/>
  <cols>
    <col min="1" max="1" width="51.25390625" style="0" customWidth="1"/>
    <col min="2" max="3" width="11.50390625" style="0" customWidth="1"/>
    <col min="4" max="4" width="10.50390625" style="0" customWidth="1"/>
    <col min="5" max="5" width="12.00390625" style="0" customWidth="1"/>
    <col min="6" max="6" width="9.125" style="0" bestFit="1" customWidth="1"/>
    <col min="9" max="10" width="9.125" style="0" bestFit="1" customWidth="1"/>
    <col min="13" max="13" width="10.50390625" style="0" customWidth="1"/>
  </cols>
  <sheetData>
    <row r="1" spans="1:13" ht="17.25">
      <c r="A1" s="62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4.25" thickBot="1">
      <c r="A2" s="12"/>
      <c r="B2" s="12"/>
      <c r="C2" s="12"/>
      <c r="D2" s="12"/>
      <c r="E2" s="12"/>
      <c r="M2" t="s">
        <v>48</v>
      </c>
    </row>
    <row r="3" spans="1:13" ht="12.75" customHeight="1">
      <c r="A3" s="63" t="s">
        <v>3</v>
      </c>
      <c r="B3" s="65" t="s">
        <v>2</v>
      </c>
      <c r="C3" s="66"/>
      <c r="D3" s="66"/>
      <c r="E3" s="67"/>
      <c r="F3" s="65" t="s">
        <v>84</v>
      </c>
      <c r="G3" s="66"/>
      <c r="H3" s="66"/>
      <c r="I3" s="67"/>
      <c r="J3" s="65" t="s">
        <v>85</v>
      </c>
      <c r="K3" s="66"/>
      <c r="L3" s="66"/>
      <c r="M3" s="68"/>
    </row>
    <row r="4" spans="1:13" ht="37.5" customHeight="1">
      <c r="A4" s="64"/>
      <c r="B4" s="13" t="s">
        <v>5</v>
      </c>
      <c r="C4" s="13" t="s">
        <v>6</v>
      </c>
      <c r="D4" s="13" t="s">
        <v>7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4</v>
      </c>
      <c r="J4" s="13" t="s">
        <v>5</v>
      </c>
      <c r="K4" s="13" t="s">
        <v>6</v>
      </c>
      <c r="L4" s="13" t="s">
        <v>7</v>
      </c>
      <c r="M4" s="17" t="s">
        <v>4</v>
      </c>
    </row>
    <row r="5" spans="1:13" ht="13.5">
      <c r="A5" s="29" t="s">
        <v>8</v>
      </c>
      <c r="B5" s="14">
        <v>1722001</v>
      </c>
      <c r="C5" s="14">
        <v>87895</v>
      </c>
      <c r="D5" s="14">
        <v>187405</v>
      </c>
      <c r="E5" s="14">
        <v>1997301</v>
      </c>
      <c r="F5" s="26">
        <v>2108184</v>
      </c>
      <c r="G5" s="26">
        <v>25657</v>
      </c>
      <c r="H5" s="26">
        <v>187135</v>
      </c>
      <c r="I5" s="26">
        <v>2320976</v>
      </c>
      <c r="J5" s="26">
        <v>2108919</v>
      </c>
      <c r="K5" s="26">
        <v>22261</v>
      </c>
      <c r="L5" s="26">
        <v>187105</v>
      </c>
      <c r="M5" s="24">
        <v>2318285</v>
      </c>
    </row>
    <row r="6" spans="1:13" ht="13.5">
      <c r="A6" s="30" t="s">
        <v>9</v>
      </c>
      <c r="B6" s="5">
        <v>865407</v>
      </c>
      <c r="C6" s="5">
        <v>0</v>
      </c>
      <c r="D6" s="5">
        <v>187105</v>
      </c>
      <c r="E6" s="5">
        <v>1052512</v>
      </c>
      <c r="F6" s="26">
        <v>939309</v>
      </c>
      <c r="G6" s="26">
        <v>0</v>
      </c>
      <c r="H6" s="26">
        <v>187105</v>
      </c>
      <c r="I6" s="27">
        <v>1126414</v>
      </c>
      <c r="J6" s="26">
        <v>939309</v>
      </c>
      <c r="K6" s="26">
        <v>0</v>
      </c>
      <c r="L6" s="26">
        <v>187105</v>
      </c>
      <c r="M6" s="24">
        <v>1126414</v>
      </c>
    </row>
    <row r="7" spans="1:13" ht="13.5">
      <c r="A7" s="31" t="s">
        <v>10</v>
      </c>
      <c r="B7" s="1">
        <v>357282</v>
      </c>
      <c r="C7" s="1"/>
      <c r="D7" s="1"/>
      <c r="E7" s="3">
        <v>357282</v>
      </c>
      <c r="F7" s="15">
        <v>357282</v>
      </c>
      <c r="G7" s="15"/>
      <c r="H7" s="15"/>
      <c r="I7" s="28">
        <v>357282</v>
      </c>
      <c r="J7" s="15">
        <v>357282</v>
      </c>
      <c r="K7" s="15"/>
      <c r="L7" s="15"/>
      <c r="M7" s="25">
        <v>357282</v>
      </c>
    </row>
    <row r="8" spans="1:13" ht="13.5">
      <c r="A8" s="31" t="s">
        <v>11</v>
      </c>
      <c r="B8" s="1">
        <v>224792</v>
      </c>
      <c r="C8" s="1"/>
      <c r="D8" s="1"/>
      <c r="E8" s="3">
        <v>224792</v>
      </c>
      <c r="F8" s="15">
        <v>224418</v>
      </c>
      <c r="G8" s="15"/>
      <c r="H8" s="15"/>
      <c r="I8" s="28">
        <v>224418</v>
      </c>
      <c r="J8" s="15">
        <v>224418</v>
      </c>
      <c r="K8" s="15"/>
      <c r="L8" s="15"/>
      <c r="M8" s="25">
        <v>224418</v>
      </c>
    </row>
    <row r="9" spans="1:13" ht="13.5">
      <c r="A9" s="32" t="s">
        <v>12</v>
      </c>
      <c r="B9" s="1">
        <v>235278</v>
      </c>
      <c r="C9" s="1"/>
      <c r="D9" s="1">
        <v>187105</v>
      </c>
      <c r="E9" s="3">
        <v>422383</v>
      </c>
      <c r="F9" s="15">
        <v>196398</v>
      </c>
      <c r="G9" s="15"/>
      <c r="H9" s="15">
        <v>187105</v>
      </c>
      <c r="I9" s="28">
        <v>383503</v>
      </c>
      <c r="J9" s="15">
        <v>196398</v>
      </c>
      <c r="K9" s="15"/>
      <c r="L9" s="15">
        <v>187105</v>
      </c>
      <c r="M9" s="25">
        <v>383503</v>
      </c>
    </row>
    <row r="10" spans="1:13" ht="13.5">
      <c r="A10" s="33" t="s">
        <v>13</v>
      </c>
      <c r="B10" s="6">
        <v>26935</v>
      </c>
      <c r="C10" s="2"/>
      <c r="D10" s="2"/>
      <c r="E10" s="3">
        <v>26935</v>
      </c>
      <c r="F10" s="15">
        <v>26935</v>
      </c>
      <c r="G10" s="15"/>
      <c r="H10" s="15"/>
      <c r="I10" s="28">
        <v>26935</v>
      </c>
      <c r="J10" s="15">
        <v>26935</v>
      </c>
      <c r="K10" s="15"/>
      <c r="L10" s="15"/>
      <c r="M10" s="25">
        <v>26935</v>
      </c>
    </row>
    <row r="11" spans="1:13" ht="13.5">
      <c r="A11" s="34" t="s">
        <v>14</v>
      </c>
      <c r="B11" s="3">
        <v>7324</v>
      </c>
      <c r="C11" s="3"/>
      <c r="D11" s="3"/>
      <c r="E11" s="3">
        <v>7324</v>
      </c>
      <c r="F11" s="15">
        <v>16487</v>
      </c>
      <c r="G11" s="15"/>
      <c r="H11" s="15"/>
      <c r="I11" s="28">
        <v>16487</v>
      </c>
      <c r="J11" s="15">
        <v>16487</v>
      </c>
      <c r="K11" s="15"/>
      <c r="L11" s="15"/>
      <c r="M11" s="25">
        <v>16487</v>
      </c>
    </row>
    <row r="12" spans="1:13" ht="13.5">
      <c r="A12" s="34" t="s">
        <v>15</v>
      </c>
      <c r="B12" s="3">
        <v>13796</v>
      </c>
      <c r="C12" s="3"/>
      <c r="D12" s="3"/>
      <c r="E12" s="3">
        <v>13796</v>
      </c>
      <c r="F12" s="15">
        <v>117789</v>
      </c>
      <c r="G12" s="15"/>
      <c r="H12" s="15"/>
      <c r="I12" s="28">
        <v>117789</v>
      </c>
      <c r="J12" s="15">
        <v>117789</v>
      </c>
      <c r="K12" s="15"/>
      <c r="L12" s="15"/>
      <c r="M12" s="25">
        <v>117789</v>
      </c>
    </row>
    <row r="13" spans="1:13" ht="13.5">
      <c r="A13" s="30" t="s">
        <v>16</v>
      </c>
      <c r="B13" s="5">
        <v>168490</v>
      </c>
      <c r="C13" s="5">
        <v>50064</v>
      </c>
      <c r="D13" s="5">
        <v>0</v>
      </c>
      <c r="E13" s="5">
        <v>218554</v>
      </c>
      <c r="F13" s="26">
        <v>341447</v>
      </c>
      <c r="G13" s="26">
        <v>0</v>
      </c>
      <c r="H13" s="26">
        <v>0</v>
      </c>
      <c r="I13" s="27">
        <v>341447</v>
      </c>
      <c r="J13" s="26">
        <v>354733</v>
      </c>
      <c r="K13" s="26">
        <v>0</v>
      </c>
      <c r="L13" s="26">
        <v>0</v>
      </c>
      <c r="M13" s="24">
        <v>354733</v>
      </c>
    </row>
    <row r="14" spans="1:13" ht="13.5">
      <c r="A14" s="31" t="s">
        <v>17</v>
      </c>
      <c r="B14" s="1"/>
      <c r="C14" s="1"/>
      <c r="D14" s="1"/>
      <c r="E14" s="3">
        <v>0</v>
      </c>
      <c r="F14" s="15"/>
      <c r="G14" s="15"/>
      <c r="H14" s="15"/>
      <c r="I14" s="28">
        <v>0</v>
      </c>
      <c r="J14" s="15"/>
      <c r="K14" s="15"/>
      <c r="L14" s="15"/>
      <c r="M14" s="25">
        <v>0</v>
      </c>
    </row>
    <row r="15" spans="1:13" ht="13.5">
      <c r="A15" s="31" t="s">
        <v>18</v>
      </c>
      <c r="B15" s="1"/>
      <c r="C15" s="1">
        <v>800</v>
      </c>
      <c r="D15" s="1"/>
      <c r="E15" s="3">
        <v>800</v>
      </c>
      <c r="F15" s="15"/>
      <c r="G15" s="15"/>
      <c r="H15" s="15"/>
      <c r="I15" s="28">
        <v>0</v>
      </c>
      <c r="J15" s="15"/>
      <c r="K15" s="15"/>
      <c r="L15" s="15"/>
      <c r="M15" s="25">
        <v>0</v>
      </c>
    </row>
    <row r="16" spans="1:13" ht="13.5">
      <c r="A16" s="34" t="s">
        <v>19</v>
      </c>
      <c r="B16" s="16">
        <v>168490</v>
      </c>
      <c r="C16" s="3">
        <v>49264</v>
      </c>
      <c r="D16" s="16"/>
      <c r="E16" s="3">
        <v>217754</v>
      </c>
      <c r="F16" s="15">
        <v>341447</v>
      </c>
      <c r="G16" s="15"/>
      <c r="H16" s="15"/>
      <c r="I16" s="28">
        <v>341447</v>
      </c>
      <c r="J16" s="15">
        <v>354733</v>
      </c>
      <c r="K16" s="15"/>
      <c r="L16" s="15"/>
      <c r="M16" s="25">
        <v>354733</v>
      </c>
    </row>
    <row r="17" spans="1:13" ht="13.5">
      <c r="A17" s="30" t="s">
        <v>20</v>
      </c>
      <c r="B17" s="5">
        <v>606900</v>
      </c>
      <c r="C17" s="5"/>
      <c r="D17" s="5"/>
      <c r="E17" s="5">
        <v>606900</v>
      </c>
      <c r="F17" s="26">
        <v>689863</v>
      </c>
      <c r="G17" s="26">
        <v>0</v>
      </c>
      <c r="H17" s="26">
        <v>0</v>
      </c>
      <c r="I17" s="27">
        <v>689863</v>
      </c>
      <c r="J17" s="26">
        <v>689862</v>
      </c>
      <c r="K17" s="26">
        <v>0</v>
      </c>
      <c r="L17" s="26">
        <v>0</v>
      </c>
      <c r="M17" s="24">
        <f>M18+M22+M24+M25+M28</f>
        <v>689862</v>
      </c>
    </row>
    <row r="18" spans="1:13" ht="13.5">
      <c r="A18" s="35" t="s">
        <v>21</v>
      </c>
      <c r="B18" s="2">
        <v>113200</v>
      </c>
      <c r="C18" s="2"/>
      <c r="D18" s="2"/>
      <c r="E18" s="16">
        <v>113200</v>
      </c>
      <c r="F18" s="15">
        <v>107549</v>
      </c>
      <c r="G18" s="15">
        <v>0</v>
      </c>
      <c r="H18" s="15">
        <v>0</v>
      </c>
      <c r="I18" s="28">
        <v>107549</v>
      </c>
      <c r="J18" s="15">
        <v>107565</v>
      </c>
      <c r="K18" s="15">
        <v>0</v>
      </c>
      <c r="L18" s="15">
        <v>0</v>
      </c>
      <c r="M18" s="25">
        <f>SUM(M19:M21)</f>
        <v>107565</v>
      </c>
    </row>
    <row r="19" spans="1:13" ht="13.5">
      <c r="A19" s="36" t="s">
        <v>74</v>
      </c>
      <c r="B19" s="6">
        <v>76000</v>
      </c>
      <c r="C19" s="2"/>
      <c r="D19" s="2"/>
      <c r="E19" s="3">
        <v>76000</v>
      </c>
      <c r="F19" s="15">
        <v>68764</v>
      </c>
      <c r="G19" s="15"/>
      <c r="H19" s="15"/>
      <c r="I19" s="28">
        <v>68764</v>
      </c>
      <c r="J19" s="15">
        <f>68764+16</f>
        <v>68780</v>
      </c>
      <c r="K19" s="15"/>
      <c r="L19" s="15"/>
      <c r="M19" s="25">
        <v>68780</v>
      </c>
    </row>
    <row r="20" spans="1:13" ht="13.5">
      <c r="A20" s="34" t="s">
        <v>75</v>
      </c>
      <c r="B20" s="6">
        <v>7200</v>
      </c>
      <c r="C20" s="2"/>
      <c r="D20" s="2"/>
      <c r="E20" s="3">
        <v>7200</v>
      </c>
      <c r="F20" s="15">
        <v>7204</v>
      </c>
      <c r="G20" s="15"/>
      <c r="H20" s="15"/>
      <c r="I20" s="28">
        <v>7204</v>
      </c>
      <c r="J20" s="15">
        <v>7204</v>
      </c>
      <c r="K20" s="15"/>
      <c r="L20" s="15"/>
      <c r="M20" s="25">
        <v>7204</v>
      </c>
    </row>
    <row r="21" spans="1:13" ht="13.5">
      <c r="A21" s="34" t="s">
        <v>76</v>
      </c>
      <c r="B21" s="6">
        <v>30000</v>
      </c>
      <c r="C21" s="2"/>
      <c r="D21" s="2"/>
      <c r="E21" s="3">
        <v>30000</v>
      </c>
      <c r="F21" s="15">
        <v>31581</v>
      </c>
      <c r="G21" s="15"/>
      <c r="H21" s="15"/>
      <c r="I21" s="28">
        <v>31581</v>
      </c>
      <c r="J21" s="15">
        <v>31581</v>
      </c>
      <c r="K21" s="15"/>
      <c r="L21" s="15"/>
      <c r="M21" s="25">
        <v>31581</v>
      </c>
    </row>
    <row r="22" spans="1:13" ht="13.5">
      <c r="A22" s="35" t="s">
        <v>22</v>
      </c>
      <c r="B22" s="2">
        <v>450000</v>
      </c>
      <c r="C22" s="2"/>
      <c r="D22" s="2"/>
      <c r="E22" s="16">
        <v>450000</v>
      </c>
      <c r="F22" s="15">
        <v>542001</v>
      </c>
      <c r="G22" s="15">
        <v>0</v>
      </c>
      <c r="H22" s="15">
        <v>0</v>
      </c>
      <c r="I22" s="28">
        <v>542001</v>
      </c>
      <c r="J22" s="15">
        <v>542001</v>
      </c>
      <c r="K22" s="15">
        <v>0</v>
      </c>
      <c r="L22" s="15">
        <v>0</v>
      </c>
      <c r="M22" s="25">
        <f>SUM(M23)</f>
        <v>542031</v>
      </c>
    </row>
    <row r="23" spans="1:13" ht="13.5">
      <c r="A23" s="31" t="s">
        <v>90</v>
      </c>
      <c r="B23" s="1">
        <v>450000</v>
      </c>
      <c r="C23" s="1"/>
      <c r="D23" s="1"/>
      <c r="E23" s="3">
        <v>450000</v>
      </c>
      <c r="F23" s="15">
        <v>542001</v>
      </c>
      <c r="G23" s="15"/>
      <c r="H23" s="15"/>
      <c r="I23" s="28">
        <v>542001</v>
      </c>
      <c r="J23" s="15">
        <f>542001+30</f>
        <v>542031</v>
      </c>
      <c r="K23" s="15"/>
      <c r="L23" s="15"/>
      <c r="M23" s="25">
        <v>542031</v>
      </c>
    </row>
    <row r="24" spans="1:13" ht="13.5">
      <c r="A24" s="37" t="s">
        <v>23</v>
      </c>
      <c r="B24" s="2">
        <v>36500</v>
      </c>
      <c r="C24" s="2"/>
      <c r="D24" s="2"/>
      <c r="E24" s="16">
        <v>36500</v>
      </c>
      <c r="F24" s="15">
        <v>35723</v>
      </c>
      <c r="G24" s="15"/>
      <c r="H24" s="15"/>
      <c r="I24" s="28">
        <v>35723</v>
      </c>
      <c r="J24" s="15">
        <v>35723</v>
      </c>
      <c r="K24" s="15"/>
      <c r="L24" s="15"/>
      <c r="M24" s="25">
        <v>35723</v>
      </c>
    </row>
    <row r="25" spans="1:13" ht="13.5">
      <c r="A25" s="35" t="s">
        <v>24</v>
      </c>
      <c r="B25" s="16">
        <v>500</v>
      </c>
      <c r="C25" s="16"/>
      <c r="D25" s="16"/>
      <c r="E25" s="16">
        <v>500</v>
      </c>
      <c r="F25" s="15">
        <v>53</v>
      </c>
      <c r="G25" s="15">
        <v>0</v>
      </c>
      <c r="H25" s="15">
        <v>0</v>
      </c>
      <c r="I25" s="28">
        <v>53</v>
      </c>
      <c r="J25" s="15">
        <v>53</v>
      </c>
      <c r="K25" s="15">
        <v>0</v>
      </c>
      <c r="L25" s="15">
        <v>0</v>
      </c>
      <c r="M25" s="25">
        <f>SUM(M26:M27)</f>
        <v>53</v>
      </c>
    </row>
    <row r="26" spans="1:13" ht="13.5">
      <c r="A26" s="31" t="s">
        <v>77</v>
      </c>
      <c r="B26" s="1">
        <v>100</v>
      </c>
      <c r="C26" s="1"/>
      <c r="D26" s="1"/>
      <c r="E26" s="3">
        <v>100</v>
      </c>
      <c r="F26" s="15">
        <v>36</v>
      </c>
      <c r="G26" s="15"/>
      <c r="H26" s="15"/>
      <c r="I26" s="28">
        <v>36</v>
      </c>
      <c r="J26" s="15">
        <v>36</v>
      </c>
      <c r="K26" s="15"/>
      <c r="L26" s="15"/>
      <c r="M26" s="25">
        <v>36</v>
      </c>
    </row>
    <row r="27" spans="1:13" ht="13.5">
      <c r="A27" s="31" t="s">
        <v>78</v>
      </c>
      <c r="B27" s="1">
        <v>400</v>
      </c>
      <c r="C27" s="1"/>
      <c r="D27" s="1"/>
      <c r="E27" s="3">
        <v>400</v>
      </c>
      <c r="F27" s="15">
        <v>17</v>
      </c>
      <c r="G27" s="15"/>
      <c r="H27" s="15"/>
      <c r="I27" s="28">
        <v>17</v>
      </c>
      <c r="J27" s="15">
        <v>17</v>
      </c>
      <c r="K27" s="15"/>
      <c r="L27" s="15"/>
      <c r="M27" s="25">
        <v>17</v>
      </c>
    </row>
    <row r="28" spans="1:13" ht="13.5">
      <c r="A28" s="35" t="s">
        <v>25</v>
      </c>
      <c r="B28" s="16">
        <v>6700</v>
      </c>
      <c r="C28" s="16"/>
      <c r="D28" s="16"/>
      <c r="E28" s="16">
        <v>6700</v>
      </c>
      <c r="F28" s="15">
        <v>4537</v>
      </c>
      <c r="G28" s="15">
        <v>0</v>
      </c>
      <c r="H28" s="15">
        <v>0</v>
      </c>
      <c r="I28" s="28">
        <v>4537</v>
      </c>
      <c r="J28" s="15">
        <v>4537</v>
      </c>
      <c r="K28" s="15">
        <v>0</v>
      </c>
      <c r="L28" s="15">
        <v>0</v>
      </c>
      <c r="M28" s="25">
        <f>SUM(M29:M32)</f>
        <v>4490</v>
      </c>
    </row>
    <row r="29" spans="1:13" ht="13.5">
      <c r="A29" s="34" t="s">
        <v>79</v>
      </c>
      <c r="B29" s="3">
        <v>400</v>
      </c>
      <c r="C29" s="3"/>
      <c r="D29" s="3"/>
      <c r="E29" s="3">
        <v>400</v>
      </c>
      <c r="F29" s="15">
        <v>465</v>
      </c>
      <c r="G29" s="15"/>
      <c r="H29" s="15"/>
      <c r="I29" s="28">
        <v>465</v>
      </c>
      <c r="J29" s="15">
        <v>465</v>
      </c>
      <c r="K29" s="15"/>
      <c r="L29" s="15"/>
      <c r="M29" s="25">
        <v>465</v>
      </c>
    </row>
    <row r="30" spans="1:13" ht="13.5">
      <c r="A30" s="34" t="s">
        <v>80</v>
      </c>
      <c r="B30" s="3">
        <v>200</v>
      </c>
      <c r="C30" s="3"/>
      <c r="D30" s="3"/>
      <c r="E30" s="3">
        <v>200</v>
      </c>
      <c r="F30" s="15">
        <v>20</v>
      </c>
      <c r="G30" s="15"/>
      <c r="H30" s="15"/>
      <c r="I30" s="28">
        <v>20</v>
      </c>
      <c r="J30" s="15">
        <v>20</v>
      </c>
      <c r="K30" s="15"/>
      <c r="L30" s="15"/>
      <c r="M30" s="25">
        <v>20</v>
      </c>
    </row>
    <row r="31" spans="1:13" ht="13.5">
      <c r="A31" s="34" t="s">
        <v>81</v>
      </c>
      <c r="B31" s="3">
        <v>1000</v>
      </c>
      <c r="C31" s="3"/>
      <c r="D31" s="3"/>
      <c r="E31" s="3">
        <v>1000</v>
      </c>
      <c r="F31" s="15">
        <v>563</v>
      </c>
      <c r="G31" s="15"/>
      <c r="H31" s="15"/>
      <c r="I31" s="28">
        <v>563</v>
      </c>
      <c r="J31" s="15">
        <v>563</v>
      </c>
      <c r="K31" s="15"/>
      <c r="L31" s="15"/>
      <c r="M31" s="25">
        <v>563</v>
      </c>
    </row>
    <row r="32" spans="1:13" ht="13.5">
      <c r="A32" s="34" t="s">
        <v>82</v>
      </c>
      <c r="B32" s="3">
        <v>5100</v>
      </c>
      <c r="C32" s="3"/>
      <c r="D32" s="3"/>
      <c r="E32" s="3">
        <v>5100</v>
      </c>
      <c r="F32" s="15">
        <v>3489</v>
      </c>
      <c r="G32" s="15"/>
      <c r="H32" s="15"/>
      <c r="I32" s="28">
        <v>3489</v>
      </c>
      <c r="J32" s="15">
        <f>3427+15</f>
        <v>3442</v>
      </c>
      <c r="K32" s="15"/>
      <c r="L32" s="15"/>
      <c r="M32" s="25">
        <v>3442</v>
      </c>
    </row>
    <row r="33" spans="1:13" ht="13.5">
      <c r="A33" s="30" t="s">
        <v>26</v>
      </c>
      <c r="B33" s="5">
        <v>74026</v>
      </c>
      <c r="C33" s="5">
        <v>27831</v>
      </c>
      <c r="D33" s="5">
        <v>300</v>
      </c>
      <c r="E33" s="5">
        <v>102157</v>
      </c>
      <c r="F33" s="26">
        <v>136250</v>
      </c>
      <c r="G33" s="26">
        <v>3391</v>
      </c>
      <c r="H33" s="26">
        <v>30</v>
      </c>
      <c r="I33" s="27">
        <v>139671</v>
      </c>
      <c r="J33" s="26">
        <v>123701</v>
      </c>
      <c r="K33" s="26">
        <v>0</v>
      </c>
      <c r="L33" s="26">
        <v>0</v>
      </c>
      <c r="M33" s="24">
        <v>123701</v>
      </c>
    </row>
    <row r="34" spans="1:13" ht="13.5">
      <c r="A34" s="31" t="s">
        <v>27</v>
      </c>
      <c r="B34" s="11">
        <v>74026</v>
      </c>
      <c r="C34" s="11">
        <v>27831</v>
      </c>
      <c r="D34" s="11">
        <v>300</v>
      </c>
      <c r="E34" s="7">
        <v>102157</v>
      </c>
      <c r="F34" s="15">
        <v>136250</v>
      </c>
      <c r="G34" s="15">
        <v>3391</v>
      </c>
      <c r="H34" s="15">
        <v>30</v>
      </c>
      <c r="I34" s="28">
        <v>139671</v>
      </c>
      <c r="J34" s="15">
        <v>123701</v>
      </c>
      <c r="K34" s="15"/>
      <c r="L34" s="15"/>
      <c r="M34" s="25">
        <v>123701</v>
      </c>
    </row>
    <row r="35" spans="1:13" ht="13.5">
      <c r="A35" s="30" t="s">
        <v>28</v>
      </c>
      <c r="B35" s="8">
        <v>7178</v>
      </c>
      <c r="C35" s="8">
        <v>10000</v>
      </c>
      <c r="D35" s="8">
        <v>0</v>
      </c>
      <c r="E35" s="8">
        <v>17178</v>
      </c>
      <c r="F35" s="26">
        <v>1315</v>
      </c>
      <c r="G35" s="26">
        <v>22266</v>
      </c>
      <c r="H35" s="26">
        <v>0</v>
      </c>
      <c r="I35" s="27">
        <v>23581</v>
      </c>
      <c r="J35" s="26">
        <v>1314</v>
      </c>
      <c r="K35" s="26">
        <v>22261</v>
      </c>
      <c r="L35" s="26">
        <v>0</v>
      </c>
      <c r="M35" s="24">
        <f>SUM(M36:M37)</f>
        <v>23575</v>
      </c>
    </row>
    <row r="36" spans="1:13" ht="13.5">
      <c r="A36" s="34" t="s">
        <v>30</v>
      </c>
      <c r="B36" s="7"/>
      <c r="C36" s="7"/>
      <c r="D36" s="7"/>
      <c r="E36" s="7">
        <v>0</v>
      </c>
      <c r="F36" s="15">
        <v>0</v>
      </c>
      <c r="G36" s="15">
        <v>22266</v>
      </c>
      <c r="H36" s="15">
        <v>0</v>
      </c>
      <c r="I36" s="28">
        <v>22266</v>
      </c>
      <c r="J36" s="15"/>
      <c r="K36" s="15">
        <v>22261</v>
      </c>
      <c r="L36" s="15"/>
      <c r="M36" s="25">
        <v>22261</v>
      </c>
    </row>
    <row r="37" spans="1:13" ht="13.5">
      <c r="A37" s="34" t="s">
        <v>29</v>
      </c>
      <c r="B37" s="7">
        <v>7178</v>
      </c>
      <c r="C37" s="7">
        <v>10000</v>
      </c>
      <c r="D37" s="7"/>
      <c r="E37" s="7">
        <v>17178</v>
      </c>
      <c r="F37" s="15">
        <v>1315</v>
      </c>
      <c r="G37" s="15"/>
      <c r="H37" s="15">
        <v>0</v>
      </c>
      <c r="I37" s="28">
        <v>1315</v>
      </c>
      <c r="J37" s="15">
        <v>1314</v>
      </c>
      <c r="K37" s="15"/>
      <c r="L37" s="15"/>
      <c r="M37" s="25">
        <v>1314</v>
      </c>
    </row>
    <row r="38" spans="1:13" ht="13.5">
      <c r="A38" s="38" t="s">
        <v>31</v>
      </c>
      <c r="B38" s="9">
        <v>549689</v>
      </c>
      <c r="C38" s="9">
        <v>389191</v>
      </c>
      <c r="D38" s="9">
        <v>0</v>
      </c>
      <c r="E38" s="9">
        <v>938880</v>
      </c>
      <c r="F38" s="26">
        <v>285036</v>
      </c>
      <c r="G38" s="26">
        <v>214049</v>
      </c>
      <c r="H38" s="26">
        <v>0</v>
      </c>
      <c r="I38" s="27">
        <v>499085</v>
      </c>
      <c r="J38" s="26">
        <v>284956</v>
      </c>
      <c r="K38" s="26">
        <v>204050</v>
      </c>
      <c r="L38" s="26">
        <v>0</v>
      </c>
      <c r="M38" s="24">
        <f>M39+M43+M47</f>
        <v>489006</v>
      </c>
    </row>
    <row r="39" spans="1:13" ht="13.5">
      <c r="A39" s="30" t="s">
        <v>88</v>
      </c>
      <c r="B39" s="8">
        <v>506824</v>
      </c>
      <c r="C39" s="8">
        <v>379191</v>
      </c>
      <c r="D39" s="8">
        <v>0</v>
      </c>
      <c r="E39" s="8">
        <v>886015</v>
      </c>
      <c r="F39" s="26">
        <v>245814</v>
      </c>
      <c r="G39" s="26">
        <v>203963</v>
      </c>
      <c r="H39" s="26">
        <v>0</v>
      </c>
      <c r="I39" s="27">
        <v>449777</v>
      </c>
      <c r="J39" s="26">
        <v>245814</v>
      </c>
      <c r="K39" s="26">
        <v>203963</v>
      </c>
      <c r="L39" s="26">
        <v>0</v>
      </c>
      <c r="M39" s="24">
        <f>SUM(M40:M42)</f>
        <v>449777</v>
      </c>
    </row>
    <row r="40" spans="1:13" ht="13.5">
      <c r="A40" s="39" t="s">
        <v>87</v>
      </c>
      <c r="B40" s="7"/>
      <c r="C40" s="7"/>
      <c r="D40" s="9"/>
      <c r="E40" s="7">
        <v>0</v>
      </c>
      <c r="F40" s="15"/>
      <c r="G40" s="15">
        <v>203963</v>
      </c>
      <c r="H40" s="15"/>
      <c r="I40" s="28">
        <v>203963</v>
      </c>
      <c r="J40" s="15"/>
      <c r="K40" s="15">
        <v>203963</v>
      </c>
      <c r="L40" s="15"/>
      <c r="M40" s="25">
        <v>203963</v>
      </c>
    </row>
    <row r="41" spans="1:13" ht="13.5">
      <c r="A41" s="40" t="s">
        <v>32</v>
      </c>
      <c r="B41" s="7"/>
      <c r="C41" s="7"/>
      <c r="D41" s="7"/>
      <c r="E41" s="7">
        <v>0</v>
      </c>
      <c r="F41" s="15"/>
      <c r="G41" s="15"/>
      <c r="H41" s="15"/>
      <c r="I41" s="28">
        <v>0</v>
      </c>
      <c r="J41" s="15"/>
      <c r="K41" s="15"/>
      <c r="L41" s="15"/>
      <c r="M41" s="25">
        <v>0</v>
      </c>
    </row>
    <row r="42" spans="1:13" ht="13.5">
      <c r="A42" s="41" t="s">
        <v>33</v>
      </c>
      <c r="B42" s="7">
        <v>506824</v>
      </c>
      <c r="C42" s="7">
        <v>379191</v>
      </c>
      <c r="D42" s="7"/>
      <c r="E42" s="7">
        <v>886015</v>
      </c>
      <c r="F42" s="15">
        <v>245814</v>
      </c>
      <c r="G42" s="15"/>
      <c r="H42" s="15"/>
      <c r="I42" s="28">
        <v>245814</v>
      </c>
      <c r="J42" s="15">
        <v>245814</v>
      </c>
      <c r="K42" s="15"/>
      <c r="L42" s="15"/>
      <c r="M42" s="25">
        <v>245814</v>
      </c>
    </row>
    <row r="43" spans="1:13" ht="13.5">
      <c r="A43" s="42" t="s">
        <v>34</v>
      </c>
      <c r="B43" s="8">
        <v>42865</v>
      </c>
      <c r="C43" s="8">
        <v>10000</v>
      </c>
      <c r="D43" s="8">
        <v>0</v>
      </c>
      <c r="E43" s="8">
        <v>52865</v>
      </c>
      <c r="F43" s="26">
        <v>2391</v>
      </c>
      <c r="G43" s="26">
        <v>10086</v>
      </c>
      <c r="H43" s="26">
        <v>0</v>
      </c>
      <c r="I43" s="27">
        <v>12477</v>
      </c>
      <c r="J43" s="26">
        <v>2391</v>
      </c>
      <c r="K43" s="26">
        <v>87</v>
      </c>
      <c r="L43" s="26">
        <v>0</v>
      </c>
      <c r="M43" s="24">
        <f>SUM(M44:M46)</f>
        <v>2478</v>
      </c>
    </row>
    <row r="44" spans="1:13" ht="13.5">
      <c r="A44" s="43" t="s">
        <v>35</v>
      </c>
      <c r="B44" s="7"/>
      <c r="C44" s="7">
        <v>10000</v>
      </c>
      <c r="D44" s="7"/>
      <c r="E44" s="7">
        <v>10000</v>
      </c>
      <c r="F44" s="15"/>
      <c r="G44" s="15">
        <v>10086</v>
      </c>
      <c r="H44" s="15"/>
      <c r="I44" s="28">
        <v>10086</v>
      </c>
      <c r="J44" s="15"/>
      <c r="K44" s="15">
        <v>87</v>
      </c>
      <c r="L44" s="15"/>
      <c r="M44" s="25">
        <v>87</v>
      </c>
    </row>
    <row r="45" spans="1:13" ht="13.5">
      <c r="A45" s="34" t="s">
        <v>36</v>
      </c>
      <c r="B45" s="7">
        <v>42865</v>
      </c>
      <c r="C45" s="7"/>
      <c r="D45" s="7"/>
      <c r="E45" s="7">
        <v>42865</v>
      </c>
      <c r="F45" s="15">
        <v>2390</v>
      </c>
      <c r="G45" s="15"/>
      <c r="H45" s="15"/>
      <c r="I45" s="28">
        <v>2390</v>
      </c>
      <c r="J45" s="15">
        <v>2390</v>
      </c>
      <c r="K45" s="15"/>
      <c r="L45" s="15"/>
      <c r="M45" s="25">
        <v>2390</v>
      </c>
    </row>
    <row r="46" spans="1:13" ht="13.5">
      <c r="A46" s="34" t="s">
        <v>37</v>
      </c>
      <c r="B46" s="10"/>
      <c r="C46" s="10"/>
      <c r="D46" s="10"/>
      <c r="E46" s="7">
        <v>0</v>
      </c>
      <c r="F46" s="15">
        <v>1</v>
      </c>
      <c r="G46" s="15"/>
      <c r="H46" s="15"/>
      <c r="I46" s="28">
        <v>1</v>
      </c>
      <c r="J46" s="15">
        <v>1</v>
      </c>
      <c r="K46" s="15"/>
      <c r="L46" s="15"/>
      <c r="M46" s="25">
        <v>1</v>
      </c>
    </row>
    <row r="47" spans="1:13" ht="13.5">
      <c r="A47" s="30" t="s">
        <v>38</v>
      </c>
      <c r="B47" s="8">
        <v>0</v>
      </c>
      <c r="C47" s="8">
        <v>0</v>
      </c>
      <c r="D47" s="8">
        <v>0</v>
      </c>
      <c r="E47" s="9">
        <v>0</v>
      </c>
      <c r="F47" s="26">
        <v>36831</v>
      </c>
      <c r="G47" s="26">
        <v>0</v>
      </c>
      <c r="H47" s="26">
        <v>0</v>
      </c>
      <c r="I47" s="27">
        <v>36831</v>
      </c>
      <c r="J47" s="26">
        <v>36751</v>
      </c>
      <c r="K47" s="26">
        <v>0</v>
      </c>
      <c r="L47" s="26">
        <v>0</v>
      </c>
      <c r="M47" s="24">
        <f>SUM(M48:M49)</f>
        <v>36751</v>
      </c>
    </row>
    <row r="48" spans="1:13" ht="13.5">
      <c r="A48" s="34" t="s">
        <v>39</v>
      </c>
      <c r="B48" s="7"/>
      <c r="C48" s="7"/>
      <c r="D48" s="7"/>
      <c r="E48" s="7">
        <v>0</v>
      </c>
      <c r="F48" s="15">
        <v>442</v>
      </c>
      <c r="G48" s="15"/>
      <c r="H48" s="15"/>
      <c r="I48" s="28">
        <v>442</v>
      </c>
      <c r="J48" s="15">
        <v>442</v>
      </c>
      <c r="K48" s="15"/>
      <c r="L48" s="15"/>
      <c r="M48" s="25">
        <v>442</v>
      </c>
    </row>
    <row r="49" spans="1:13" ht="13.5">
      <c r="A49" s="34" t="s">
        <v>40</v>
      </c>
      <c r="B49" s="7"/>
      <c r="C49" s="7"/>
      <c r="D49" s="7"/>
      <c r="E49" s="7">
        <v>0</v>
      </c>
      <c r="F49" s="15">
        <v>36389</v>
      </c>
      <c r="G49" s="15"/>
      <c r="H49" s="15"/>
      <c r="I49" s="28">
        <v>36389</v>
      </c>
      <c r="J49" s="15">
        <v>36309</v>
      </c>
      <c r="K49" s="15"/>
      <c r="L49" s="15"/>
      <c r="M49" s="25">
        <v>36309</v>
      </c>
    </row>
    <row r="50" spans="1:13" ht="13.5">
      <c r="A50" s="38" t="s">
        <v>41</v>
      </c>
      <c r="B50" s="9">
        <v>2271690</v>
      </c>
      <c r="C50" s="9">
        <v>477086</v>
      </c>
      <c r="D50" s="9">
        <v>187405</v>
      </c>
      <c r="E50" s="9">
        <v>2936181</v>
      </c>
      <c r="F50" s="26">
        <v>2393220</v>
      </c>
      <c r="G50" s="26">
        <v>239706</v>
      </c>
      <c r="H50" s="26">
        <v>187135</v>
      </c>
      <c r="I50" s="27">
        <v>2820061</v>
      </c>
      <c r="J50" s="26">
        <v>2393875</v>
      </c>
      <c r="K50" s="26">
        <v>226311</v>
      </c>
      <c r="L50" s="26">
        <v>187105</v>
      </c>
      <c r="M50" s="24">
        <f>M38+M5</f>
        <v>2807291</v>
      </c>
    </row>
    <row r="51" spans="1:13" ht="13.5">
      <c r="A51" s="38" t="s">
        <v>42</v>
      </c>
      <c r="B51" s="9">
        <v>50000</v>
      </c>
      <c r="C51" s="9">
        <v>513340</v>
      </c>
      <c r="D51" s="9">
        <v>0</v>
      </c>
      <c r="E51" s="9">
        <v>563340</v>
      </c>
      <c r="F51" s="26">
        <v>596075</v>
      </c>
      <c r="G51" s="26">
        <v>62415</v>
      </c>
      <c r="H51" s="26">
        <v>0</v>
      </c>
      <c r="I51" s="27">
        <v>658490</v>
      </c>
      <c r="J51" s="26">
        <v>474064</v>
      </c>
      <c r="K51" s="26">
        <v>185650</v>
      </c>
      <c r="L51" s="26">
        <v>0</v>
      </c>
      <c r="M51" s="24">
        <v>659714</v>
      </c>
    </row>
    <row r="52" spans="1:13" ht="13.5">
      <c r="A52" s="31" t="s">
        <v>43</v>
      </c>
      <c r="B52" s="11"/>
      <c r="C52" s="11">
        <v>109040</v>
      </c>
      <c r="D52" s="11"/>
      <c r="E52" s="7">
        <v>109040</v>
      </c>
      <c r="F52" s="15">
        <v>32274</v>
      </c>
      <c r="G52" s="15"/>
      <c r="H52" s="15"/>
      <c r="I52" s="15">
        <v>32274</v>
      </c>
      <c r="J52" s="15">
        <v>32274</v>
      </c>
      <c r="K52" s="15"/>
      <c r="L52" s="15"/>
      <c r="M52" s="25">
        <v>32274</v>
      </c>
    </row>
    <row r="53" spans="1:13" ht="13.5">
      <c r="A53" s="31" t="s">
        <v>44</v>
      </c>
      <c r="B53" s="11"/>
      <c r="C53" s="11"/>
      <c r="D53" s="11"/>
      <c r="E53" s="7">
        <v>0</v>
      </c>
      <c r="F53" s="15"/>
      <c r="G53" s="15"/>
      <c r="H53" s="15"/>
      <c r="I53" s="15">
        <v>0</v>
      </c>
      <c r="J53" s="15"/>
      <c r="K53" s="15"/>
      <c r="L53" s="15"/>
      <c r="M53" s="25">
        <v>0</v>
      </c>
    </row>
    <row r="54" spans="1:13" ht="13.5">
      <c r="A54" s="31" t="s">
        <v>45</v>
      </c>
      <c r="B54" s="11">
        <v>50000</v>
      </c>
      <c r="C54" s="11">
        <v>404300</v>
      </c>
      <c r="D54" s="11">
        <v>0</v>
      </c>
      <c r="E54" s="7">
        <v>454300</v>
      </c>
      <c r="F54" s="15">
        <v>563801</v>
      </c>
      <c r="G54" s="15">
        <v>62415</v>
      </c>
      <c r="H54" s="15">
        <v>0</v>
      </c>
      <c r="I54" s="15">
        <v>626216</v>
      </c>
      <c r="J54" s="15">
        <v>441790</v>
      </c>
      <c r="K54" s="15">
        <v>185650</v>
      </c>
      <c r="L54" s="15">
        <v>0</v>
      </c>
      <c r="M54" s="25">
        <v>600956</v>
      </c>
    </row>
    <row r="55" spans="1:13" ht="13.5">
      <c r="A55" s="31" t="s">
        <v>46</v>
      </c>
      <c r="B55" s="11">
        <v>50000</v>
      </c>
      <c r="C55" s="11">
        <v>67770</v>
      </c>
      <c r="D55" s="11"/>
      <c r="E55" s="7">
        <v>117770</v>
      </c>
      <c r="F55" s="15">
        <v>563801</v>
      </c>
      <c r="G55" s="15"/>
      <c r="H55" s="15"/>
      <c r="I55" s="15">
        <v>563801</v>
      </c>
      <c r="J55" s="15">
        <v>441790</v>
      </c>
      <c r="K55" s="15"/>
      <c r="L55" s="15"/>
      <c r="M55" s="25">
        <v>415306</v>
      </c>
    </row>
    <row r="56" spans="1:13" ht="13.5">
      <c r="A56" s="31" t="s">
        <v>47</v>
      </c>
      <c r="B56" s="11"/>
      <c r="C56" s="11">
        <v>336530</v>
      </c>
      <c r="D56" s="11"/>
      <c r="E56" s="7">
        <v>336530</v>
      </c>
      <c r="F56" s="15"/>
      <c r="G56" s="15">
        <v>62415</v>
      </c>
      <c r="H56" s="15"/>
      <c r="I56" s="15">
        <v>62415</v>
      </c>
      <c r="J56" s="15"/>
      <c r="K56" s="15">
        <v>185650</v>
      </c>
      <c r="L56" s="15"/>
      <c r="M56" s="25">
        <v>185650</v>
      </c>
    </row>
    <row r="57" spans="1:13" ht="13.5">
      <c r="A57" s="57" t="s">
        <v>89</v>
      </c>
      <c r="B57" s="53"/>
      <c r="C57" s="53"/>
      <c r="D57" s="53"/>
      <c r="E57" s="54"/>
      <c r="F57" s="55"/>
      <c r="G57" s="55"/>
      <c r="H57" s="55"/>
      <c r="I57" s="55"/>
      <c r="J57" s="55"/>
      <c r="K57" s="55"/>
      <c r="L57" s="55"/>
      <c r="M57" s="56">
        <v>26484</v>
      </c>
    </row>
    <row r="58" spans="1:13" ht="14.25" thickBot="1">
      <c r="A58" s="44" t="s">
        <v>0</v>
      </c>
      <c r="B58" s="18">
        <v>2321690</v>
      </c>
      <c r="C58" s="18">
        <v>990426</v>
      </c>
      <c r="D58" s="18">
        <v>187405</v>
      </c>
      <c r="E58" s="18">
        <v>3499521</v>
      </c>
      <c r="F58" s="45">
        <v>2989295</v>
      </c>
      <c r="G58" s="45">
        <v>302121</v>
      </c>
      <c r="H58" s="45">
        <v>187135</v>
      </c>
      <c r="I58" s="45">
        <v>3478551</v>
      </c>
      <c r="J58" s="45">
        <v>2867939</v>
      </c>
      <c r="K58" s="45">
        <v>411961</v>
      </c>
      <c r="L58" s="45">
        <v>187105</v>
      </c>
      <c r="M58" s="46">
        <f>M51+M50</f>
        <v>3467005</v>
      </c>
    </row>
    <row r="61" spans="1:13" ht="19.5">
      <c r="A61" s="69" t="s">
        <v>49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3" spans="1:13" ht="14.25" thickBot="1">
      <c r="A63" s="70"/>
      <c r="B63" s="70"/>
      <c r="C63" s="70"/>
      <c r="D63" s="70"/>
      <c r="E63" s="70"/>
      <c r="M63" t="s">
        <v>48</v>
      </c>
    </row>
    <row r="64" spans="1:13" ht="12.75" customHeight="1">
      <c r="A64" s="71" t="s">
        <v>83</v>
      </c>
      <c r="B64" s="73" t="s">
        <v>2</v>
      </c>
      <c r="C64" s="73"/>
      <c r="D64" s="73"/>
      <c r="E64" s="73"/>
      <c r="F64" s="73" t="s">
        <v>84</v>
      </c>
      <c r="G64" s="73"/>
      <c r="H64" s="73"/>
      <c r="I64" s="73"/>
      <c r="J64" s="73" t="s">
        <v>85</v>
      </c>
      <c r="K64" s="73"/>
      <c r="L64" s="73"/>
      <c r="M64" s="74"/>
    </row>
    <row r="65" spans="1:13" ht="46.5" customHeight="1">
      <c r="A65" s="72"/>
      <c r="B65" s="13" t="s">
        <v>5</v>
      </c>
      <c r="C65" s="13" t="s">
        <v>6</v>
      </c>
      <c r="D65" s="13" t="s">
        <v>7</v>
      </c>
      <c r="E65" s="13" t="s">
        <v>4</v>
      </c>
      <c r="F65" s="13" t="s">
        <v>5</v>
      </c>
      <c r="G65" s="13" t="s">
        <v>6</v>
      </c>
      <c r="H65" s="13" t="s">
        <v>7</v>
      </c>
      <c r="I65" s="13" t="s">
        <v>4</v>
      </c>
      <c r="J65" s="13" t="s">
        <v>5</v>
      </c>
      <c r="K65" s="13" t="s">
        <v>6</v>
      </c>
      <c r="L65" s="13" t="s">
        <v>7</v>
      </c>
      <c r="M65" s="17" t="s">
        <v>4</v>
      </c>
    </row>
    <row r="66" spans="1:13" ht="13.5">
      <c r="A66" s="29" t="s">
        <v>50</v>
      </c>
      <c r="B66" s="14">
        <v>1620626</v>
      </c>
      <c r="C66" s="14">
        <v>203770</v>
      </c>
      <c r="D66" s="14">
        <v>237774</v>
      </c>
      <c r="E66" s="14">
        <v>2062170</v>
      </c>
      <c r="F66" s="47">
        <v>2133479</v>
      </c>
      <c r="G66" s="47">
        <v>215777</v>
      </c>
      <c r="H66" s="47">
        <v>202906</v>
      </c>
      <c r="I66" s="26">
        <v>2552162</v>
      </c>
      <c r="J66" s="24">
        <f>J67+J68+J69+J70+J71</f>
        <v>2067738</v>
      </c>
      <c r="K66" s="24">
        <f>K67+K68+K69+K70+K71</f>
        <v>212594</v>
      </c>
      <c r="L66" s="24">
        <f>L67+L68+L69+L70+L71</f>
        <v>202900</v>
      </c>
      <c r="M66" s="24">
        <f>M67+M68+M69+M70+M71</f>
        <v>2483232</v>
      </c>
    </row>
    <row r="67" spans="1:13" ht="13.5">
      <c r="A67" s="34" t="s">
        <v>51</v>
      </c>
      <c r="B67" s="3">
        <v>306745</v>
      </c>
      <c r="C67" s="3">
        <v>25435</v>
      </c>
      <c r="D67" s="3">
        <v>7924</v>
      </c>
      <c r="E67" s="3">
        <v>340104</v>
      </c>
      <c r="F67" s="22">
        <v>421535</v>
      </c>
      <c r="G67" s="22">
        <v>1525</v>
      </c>
      <c r="H67" s="22">
        <v>16465</v>
      </c>
      <c r="I67" s="15">
        <v>439525</v>
      </c>
      <c r="J67" s="22">
        <v>399240</v>
      </c>
      <c r="K67" s="22">
        <v>1525</v>
      </c>
      <c r="L67" s="22">
        <v>16463</v>
      </c>
      <c r="M67" s="25">
        <v>417228</v>
      </c>
    </row>
    <row r="68" spans="1:13" ht="27.75">
      <c r="A68" s="49" t="s">
        <v>52</v>
      </c>
      <c r="B68" s="3">
        <v>67107</v>
      </c>
      <c r="C68" s="3">
        <v>6348</v>
      </c>
      <c r="D68" s="3">
        <v>2140</v>
      </c>
      <c r="E68" s="3">
        <v>75595</v>
      </c>
      <c r="F68" s="22">
        <v>85874</v>
      </c>
      <c r="G68" s="22">
        <v>364</v>
      </c>
      <c r="H68" s="22">
        <v>4671</v>
      </c>
      <c r="I68" s="15">
        <v>90909</v>
      </c>
      <c r="J68" s="22">
        <v>84545</v>
      </c>
      <c r="K68" s="22">
        <v>365</v>
      </c>
      <c r="L68" s="22">
        <v>4671</v>
      </c>
      <c r="M68" s="25">
        <v>89581</v>
      </c>
    </row>
    <row r="69" spans="1:13" ht="13.5">
      <c r="A69" s="31" t="s">
        <v>53</v>
      </c>
      <c r="B69" s="3">
        <v>425887</v>
      </c>
      <c r="C69" s="3">
        <v>116044</v>
      </c>
      <c r="D69" s="3">
        <v>1600</v>
      </c>
      <c r="E69" s="3">
        <v>543531</v>
      </c>
      <c r="F69" s="22">
        <v>759914</v>
      </c>
      <c r="G69" s="22">
        <v>28903</v>
      </c>
      <c r="H69" s="22">
        <v>1749</v>
      </c>
      <c r="I69" s="15">
        <v>790566</v>
      </c>
      <c r="J69" s="22">
        <v>746888</v>
      </c>
      <c r="K69" s="22">
        <v>25384</v>
      </c>
      <c r="L69" s="22">
        <v>1746</v>
      </c>
      <c r="M69" s="25">
        <v>774018</v>
      </c>
    </row>
    <row r="70" spans="1:13" ht="13.5">
      <c r="A70" s="32" t="s">
        <v>54</v>
      </c>
      <c r="B70" s="1">
        <v>5000</v>
      </c>
      <c r="C70" s="1">
        <v>5800</v>
      </c>
      <c r="D70" s="1">
        <v>226110</v>
      </c>
      <c r="E70" s="3">
        <v>236910</v>
      </c>
      <c r="F70" s="22">
        <v>37048</v>
      </c>
      <c r="G70" s="15">
        <v>0</v>
      </c>
      <c r="H70" s="22">
        <v>179868</v>
      </c>
      <c r="I70" s="15">
        <v>216916</v>
      </c>
      <c r="J70" s="22">
        <v>37046</v>
      </c>
      <c r="K70" s="15">
        <v>0</v>
      </c>
      <c r="L70" s="22">
        <v>179868</v>
      </c>
      <c r="M70" s="25">
        <v>216914</v>
      </c>
    </row>
    <row r="71" spans="1:13" s="60" customFormat="1" ht="13.5">
      <c r="A71" s="50" t="s">
        <v>55</v>
      </c>
      <c r="B71" s="14">
        <v>815887</v>
      </c>
      <c r="C71" s="14">
        <v>50143</v>
      </c>
      <c r="D71" s="14">
        <v>0</v>
      </c>
      <c r="E71" s="14">
        <v>866030</v>
      </c>
      <c r="F71" s="26">
        <v>829108</v>
      </c>
      <c r="G71" s="26">
        <v>184985</v>
      </c>
      <c r="H71" s="26">
        <v>153</v>
      </c>
      <c r="I71" s="26">
        <v>1014246</v>
      </c>
      <c r="J71" s="26">
        <v>800019</v>
      </c>
      <c r="K71" s="26">
        <v>185320</v>
      </c>
      <c r="L71" s="26">
        <v>152</v>
      </c>
      <c r="M71" s="24">
        <f>SUM(J71:L71)</f>
        <v>985491</v>
      </c>
    </row>
    <row r="72" spans="1:13" ht="13.5">
      <c r="A72" s="33" t="s">
        <v>56</v>
      </c>
      <c r="B72" s="2"/>
      <c r="C72" s="2"/>
      <c r="D72" s="2"/>
      <c r="E72" s="3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25">
        <v>0</v>
      </c>
    </row>
    <row r="73" spans="1:13" ht="13.5">
      <c r="A73" s="34" t="s">
        <v>57</v>
      </c>
      <c r="B73" s="3"/>
      <c r="C73" s="3"/>
      <c r="D73" s="3"/>
      <c r="E73" s="3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25">
        <v>0</v>
      </c>
    </row>
    <row r="74" spans="1:13" ht="13.5">
      <c r="A74" s="34" t="s">
        <v>58</v>
      </c>
      <c r="B74" s="3">
        <v>401660</v>
      </c>
      <c r="C74" s="3"/>
      <c r="D74" s="3"/>
      <c r="E74" s="3">
        <v>401660</v>
      </c>
      <c r="F74" s="22">
        <v>266028</v>
      </c>
      <c r="G74" s="22">
        <v>154985</v>
      </c>
      <c r="H74" s="22">
        <v>153</v>
      </c>
      <c r="I74" s="15">
        <v>421166</v>
      </c>
      <c r="J74" s="22">
        <v>258894</v>
      </c>
      <c r="K74" s="22">
        <v>156211</v>
      </c>
      <c r="L74" s="22">
        <v>152</v>
      </c>
      <c r="M74" s="58">
        <f>SUM(J74:L74)</f>
        <v>415257</v>
      </c>
    </row>
    <row r="75" spans="1:13" ht="13.5">
      <c r="A75" s="34" t="s">
        <v>59</v>
      </c>
      <c r="B75" s="3">
        <v>414227</v>
      </c>
      <c r="C75" s="3">
        <v>50143</v>
      </c>
      <c r="D75" s="3"/>
      <c r="E75" s="3">
        <v>464370</v>
      </c>
      <c r="F75" s="22">
        <v>563080</v>
      </c>
      <c r="G75" s="22">
        <v>30000</v>
      </c>
      <c r="H75" s="23">
        <v>0</v>
      </c>
      <c r="I75" s="15">
        <v>593080</v>
      </c>
      <c r="J75" s="22">
        <v>541125</v>
      </c>
      <c r="K75" s="22">
        <v>29109</v>
      </c>
      <c r="L75" s="22">
        <v>0</v>
      </c>
      <c r="M75" s="58">
        <f>SUM(J75:L75)</f>
        <v>570234</v>
      </c>
    </row>
    <row r="76" spans="1:13" ht="13.5">
      <c r="A76" s="38" t="s">
        <v>60</v>
      </c>
      <c r="B76" s="4">
        <v>218809</v>
      </c>
      <c r="C76" s="4">
        <v>871681</v>
      </c>
      <c r="D76" s="4">
        <v>0</v>
      </c>
      <c r="E76" s="4">
        <v>1090490</v>
      </c>
      <c r="F76" s="47">
        <v>427940</v>
      </c>
      <c r="G76" s="47">
        <v>126061</v>
      </c>
      <c r="H76" s="47">
        <v>26</v>
      </c>
      <c r="I76" s="26">
        <v>554027</v>
      </c>
      <c r="J76" s="47">
        <v>428914</v>
      </c>
      <c r="K76" s="47">
        <v>122066</v>
      </c>
      <c r="L76" s="47">
        <v>24</v>
      </c>
      <c r="M76" s="24">
        <f>SUM(M77:M79)</f>
        <v>551004</v>
      </c>
    </row>
    <row r="77" spans="1:13" ht="13.5">
      <c r="A77" s="31" t="s">
        <v>62</v>
      </c>
      <c r="B77" s="1">
        <v>187196</v>
      </c>
      <c r="C77" s="1">
        <v>864681</v>
      </c>
      <c r="D77" s="1"/>
      <c r="E77" s="3">
        <v>1051877</v>
      </c>
      <c r="F77" s="22">
        <v>322331</v>
      </c>
      <c r="G77" s="22">
        <v>118811</v>
      </c>
      <c r="H77" s="22">
        <v>26</v>
      </c>
      <c r="I77" s="15">
        <v>441168</v>
      </c>
      <c r="J77" s="22">
        <v>323306</v>
      </c>
      <c r="K77" s="22">
        <v>114816</v>
      </c>
      <c r="L77" s="22">
        <v>24</v>
      </c>
      <c r="M77" s="25">
        <v>438146</v>
      </c>
    </row>
    <row r="78" spans="1:13" ht="13.5">
      <c r="A78" s="34" t="s">
        <v>61</v>
      </c>
      <c r="B78" s="16"/>
      <c r="C78" s="16"/>
      <c r="D78" s="16"/>
      <c r="E78" s="3">
        <v>0</v>
      </c>
      <c r="F78" s="22">
        <v>16547</v>
      </c>
      <c r="G78" s="22">
        <v>0</v>
      </c>
      <c r="H78" s="22">
        <v>0</v>
      </c>
      <c r="I78" s="15">
        <v>16547</v>
      </c>
      <c r="J78" s="22">
        <v>16547</v>
      </c>
      <c r="K78" s="22">
        <v>0</v>
      </c>
      <c r="L78" s="22">
        <v>0</v>
      </c>
      <c r="M78" s="25">
        <v>16547</v>
      </c>
    </row>
    <row r="79" spans="1:13" ht="13.5">
      <c r="A79" s="30" t="s">
        <v>63</v>
      </c>
      <c r="B79" s="5">
        <v>31613</v>
      </c>
      <c r="C79" s="5">
        <v>7000</v>
      </c>
      <c r="D79" s="5">
        <v>0</v>
      </c>
      <c r="E79" s="5">
        <v>38613</v>
      </c>
      <c r="F79" s="47">
        <v>89062</v>
      </c>
      <c r="G79" s="47">
        <v>7250</v>
      </c>
      <c r="H79" s="47">
        <v>0</v>
      </c>
      <c r="I79" s="26">
        <v>96312</v>
      </c>
      <c r="J79" s="26">
        <v>89061</v>
      </c>
      <c r="K79" s="26">
        <v>7250</v>
      </c>
      <c r="L79" s="26">
        <v>0</v>
      </c>
      <c r="M79" s="24">
        <v>96311</v>
      </c>
    </row>
    <row r="80" spans="1:13" ht="13.5">
      <c r="A80" s="33" t="s">
        <v>64</v>
      </c>
      <c r="B80" s="2"/>
      <c r="C80" s="2"/>
      <c r="D80" s="2"/>
      <c r="E80" s="3">
        <v>0</v>
      </c>
      <c r="F80" s="22">
        <v>5144</v>
      </c>
      <c r="G80" s="22">
        <v>7250</v>
      </c>
      <c r="H80" s="15">
        <v>0</v>
      </c>
      <c r="I80" s="15">
        <v>12394</v>
      </c>
      <c r="J80" s="22">
        <v>5143</v>
      </c>
      <c r="K80" s="22">
        <v>7250</v>
      </c>
      <c r="L80" s="15">
        <v>0</v>
      </c>
      <c r="M80" s="25">
        <v>12393</v>
      </c>
    </row>
    <row r="81" spans="1:13" ht="13.5">
      <c r="A81" s="33" t="s">
        <v>65</v>
      </c>
      <c r="B81" s="1">
        <v>31613</v>
      </c>
      <c r="C81" s="1">
        <v>7000</v>
      </c>
      <c r="D81" s="1"/>
      <c r="E81" s="3">
        <v>38613</v>
      </c>
      <c r="F81" s="22">
        <v>83918</v>
      </c>
      <c r="G81" s="22">
        <v>0</v>
      </c>
      <c r="H81" s="15">
        <v>0</v>
      </c>
      <c r="I81" s="15">
        <v>83918</v>
      </c>
      <c r="J81" s="22">
        <v>83918</v>
      </c>
      <c r="K81" s="22">
        <v>0</v>
      </c>
      <c r="L81" s="15">
        <v>0</v>
      </c>
      <c r="M81" s="25">
        <v>83918</v>
      </c>
    </row>
    <row r="82" spans="1:13" ht="12.75">
      <c r="A82" s="51" t="s">
        <v>66</v>
      </c>
      <c r="B82" s="19">
        <v>1839435</v>
      </c>
      <c r="C82" s="19">
        <v>1075451</v>
      </c>
      <c r="D82" s="19">
        <v>237774</v>
      </c>
      <c r="E82" s="19">
        <v>3152660</v>
      </c>
      <c r="F82" s="48">
        <v>2561419</v>
      </c>
      <c r="G82" s="48">
        <v>341838</v>
      </c>
      <c r="H82" s="48">
        <v>202932</v>
      </c>
      <c r="I82" s="48">
        <v>3106189</v>
      </c>
      <c r="J82" s="59">
        <f>J76+J66</f>
        <v>2496652</v>
      </c>
      <c r="K82" s="59">
        <f>K76+K66</f>
        <v>334660</v>
      </c>
      <c r="L82" s="59">
        <f>L76+L66</f>
        <v>202924</v>
      </c>
      <c r="M82" s="59">
        <f>M76+M66</f>
        <v>3034236</v>
      </c>
    </row>
    <row r="83" spans="1:13" ht="12.75">
      <c r="A83" s="51" t="s">
        <v>67</v>
      </c>
      <c r="B83" s="19">
        <v>52901</v>
      </c>
      <c r="C83" s="19">
        <v>261799</v>
      </c>
      <c r="D83" s="19">
        <v>0</v>
      </c>
      <c r="E83" s="19">
        <v>314700</v>
      </c>
      <c r="F83" s="26">
        <v>336160</v>
      </c>
      <c r="G83" s="26">
        <v>308</v>
      </c>
      <c r="H83" s="26">
        <v>0</v>
      </c>
      <c r="I83" s="26">
        <v>336468</v>
      </c>
      <c r="J83" s="26">
        <v>0</v>
      </c>
      <c r="K83" s="26">
        <v>0</v>
      </c>
      <c r="L83" s="26">
        <v>0</v>
      </c>
      <c r="M83" s="24">
        <v>0</v>
      </c>
    </row>
    <row r="84" spans="1:13" ht="14.25">
      <c r="A84" s="33" t="s">
        <v>68</v>
      </c>
      <c r="B84" s="20"/>
      <c r="C84" s="20"/>
      <c r="D84" s="20"/>
      <c r="E84" s="3">
        <v>0</v>
      </c>
      <c r="F84" s="22">
        <v>336160</v>
      </c>
      <c r="G84" s="22">
        <v>308</v>
      </c>
      <c r="H84" s="22">
        <v>0</v>
      </c>
      <c r="I84" s="15">
        <v>336468</v>
      </c>
      <c r="J84" s="22">
        <v>0</v>
      </c>
      <c r="K84" s="22">
        <v>0</v>
      </c>
      <c r="L84" s="22">
        <v>0</v>
      </c>
      <c r="M84" s="25">
        <v>0</v>
      </c>
    </row>
    <row r="85" spans="1:13" ht="14.25">
      <c r="A85" s="33" t="s">
        <v>69</v>
      </c>
      <c r="B85" s="6">
        <v>52901</v>
      </c>
      <c r="C85" s="6">
        <v>261799</v>
      </c>
      <c r="D85" s="20"/>
      <c r="E85" s="3">
        <v>314700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25">
        <v>0</v>
      </c>
    </row>
    <row r="86" spans="1:13" ht="13.5">
      <c r="A86" s="38" t="s">
        <v>70</v>
      </c>
      <c r="B86" s="4">
        <v>0</v>
      </c>
      <c r="C86" s="4">
        <v>32161</v>
      </c>
      <c r="D86" s="4">
        <v>0</v>
      </c>
      <c r="E86" s="4">
        <v>32161</v>
      </c>
      <c r="F86" s="26">
        <v>9409</v>
      </c>
      <c r="G86" s="26">
        <v>26485</v>
      </c>
      <c r="H86" s="26">
        <v>0</v>
      </c>
      <c r="I86" s="26">
        <v>35894</v>
      </c>
      <c r="J86" s="26">
        <v>9408</v>
      </c>
      <c r="K86" s="26">
        <v>0</v>
      </c>
      <c r="L86" s="26">
        <v>0</v>
      </c>
      <c r="M86" s="24">
        <v>9408</v>
      </c>
    </row>
    <row r="87" spans="1:13" ht="13.5">
      <c r="A87" s="31" t="s">
        <v>71</v>
      </c>
      <c r="B87" s="1"/>
      <c r="C87" s="1">
        <v>32161</v>
      </c>
      <c r="D87" s="1"/>
      <c r="E87" s="3">
        <v>32161</v>
      </c>
      <c r="F87" s="22">
        <v>9409</v>
      </c>
      <c r="G87" s="15">
        <v>0</v>
      </c>
      <c r="H87" s="15">
        <v>0</v>
      </c>
      <c r="I87" s="15">
        <v>9409</v>
      </c>
      <c r="J87" s="22">
        <v>9408</v>
      </c>
      <c r="K87" s="15">
        <v>0</v>
      </c>
      <c r="L87" s="15">
        <v>0</v>
      </c>
      <c r="M87" s="25">
        <v>9408</v>
      </c>
    </row>
    <row r="88" spans="1:13" ht="13.5">
      <c r="A88" s="31" t="s">
        <v>72</v>
      </c>
      <c r="B88" s="1"/>
      <c r="C88" s="1"/>
      <c r="D88" s="1"/>
      <c r="E88" s="3">
        <v>0</v>
      </c>
      <c r="F88" s="15">
        <v>0</v>
      </c>
      <c r="G88" s="15">
        <v>26485</v>
      </c>
      <c r="H88" s="15">
        <v>0</v>
      </c>
      <c r="I88" s="15">
        <v>26485</v>
      </c>
      <c r="J88" s="15">
        <v>0</v>
      </c>
      <c r="K88" s="15">
        <v>0</v>
      </c>
      <c r="L88" s="15">
        <v>0</v>
      </c>
      <c r="M88" s="25">
        <v>0</v>
      </c>
    </row>
    <row r="89" spans="1:13" ht="13.5">
      <c r="A89" s="31" t="s">
        <v>73</v>
      </c>
      <c r="B89" s="1"/>
      <c r="C89" s="1"/>
      <c r="D89" s="1"/>
      <c r="E89" s="3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25">
        <v>0</v>
      </c>
    </row>
    <row r="90" spans="1:13" ht="14.25" thickBot="1">
      <c r="A90" s="44" t="s">
        <v>1</v>
      </c>
      <c r="B90" s="21">
        <v>1892336</v>
      </c>
      <c r="C90" s="21">
        <v>1369411</v>
      </c>
      <c r="D90" s="21">
        <v>237774</v>
      </c>
      <c r="E90" s="21">
        <v>3499521</v>
      </c>
      <c r="F90" s="52">
        <v>2906988</v>
      </c>
      <c r="G90" s="52">
        <v>368631</v>
      </c>
      <c r="H90" s="52">
        <v>202932</v>
      </c>
      <c r="I90" s="52">
        <v>3478551</v>
      </c>
      <c r="J90" s="45">
        <v>2506060</v>
      </c>
      <c r="K90" s="45">
        <v>334659</v>
      </c>
      <c r="L90" s="45">
        <v>202924</v>
      </c>
      <c r="M90" s="61">
        <f>M82+M86</f>
        <v>3043644</v>
      </c>
    </row>
  </sheetData>
  <sheetProtection/>
  <mergeCells count="11">
    <mergeCell ref="A63:E63"/>
    <mergeCell ref="A64:A65"/>
    <mergeCell ref="B64:E64"/>
    <mergeCell ref="F64:I64"/>
    <mergeCell ref="J64:M64"/>
    <mergeCell ref="A1:M1"/>
    <mergeCell ref="A3:A4"/>
    <mergeCell ref="B3:E3"/>
    <mergeCell ref="F3:I3"/>
    <mergeCell ref="J3:M3"/>
    <mergeCell ref="A61:M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4" r:id="rId1"/>
  <headerFooter>
    <oddHeader>&amp;R1. számú meléklet a 14/2015.(V.29.)  önkormányzati rendelethez</oddHeader>
  </headerFooter>
  <rowBreaks count="2" manualBreakCount="2">
    <brk id="58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Mezőtúr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Pabar Beatrix</dc:creator>
  <cp:keywords/>
  <dc:description/>
  <cp:lastModifiedBy>jdoczine</cp:lastModifiedBy>
  <cp:lastPrinted>2015-05-13T12:24:31Z</cp:lastPrinted>
  <dcterms:created xsi:type="dcterms:W3CDTF">2003-02-10T09:07:04Z</dcterms:created>
  <dcterms:modified xsi:type="dcterms:W3CDTF">2015-06-01T08:34:19Z</dcterms:modified>
  <cp:category/>
  <cp:version/>
  <cp:contentType/>
  <cp:contentStatus/>
</cp:coreProperties>
</file>