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4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D41" i="1" s="1"/>
  <c r="C38" i="1"/>
  <c r="G32" i="1"/>
  <c r="F32" i="1"/>
  <c r="E32" i="1"/>
  <c r="D32" i="1"/>
  <c r="C32" i="1"/>
  <c r="A30" i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D25" i="1"/>
  <c r="C25" i="1"/>
  <c r="C41" i="1" s="1"/>
  <c r="G22" i="1"/>
  <c r="F22" i="1"/>
  <c r="E22" i="1"/>
  <c r="G21" i="1"/>
  <c r="G25" i="1" s="1"/>
  <c r="G41" i="1" s="1"/>
  <c r="F21" i="1"/>
  <c r="E21" i="1"/>
  <c r="G20" i="1"/>
  <c r="F20" i="1"/>
  <c r="E20" i="1"/>
  <c r="G19" i="1"/>
  <c r="F19" i="1"/>
  <c r="F25" i="1" s="1"/>
  <c r="F41" i="1" s="1"/>
  <c r="E19" i="1"/>
  <c r="E25" i="1" s="1"/>
  <c r="E41" i="1" s="1"/>
  <c r="D18" i="1"/>
  <c r="D40" i="1" s="1"/>
  <c r="C18" i="1"/>
  <c r="C40" i="1" s="1"/>
  <c r="G14" i="1"/>
  <c r="F14" i="1"/>
  <c r="E14" i="1"/>
  <c r="G13" i="1"/>
  <c r="F13" i="1"/>
  <c r="E13" i="1"/>
  <c r="G12" i="1"/>
  <c r="G18" i="1" s="1"/>
  <c r="G40" i="1" s="1"/>
  <c r="F12" i="1"/>
  <c r="F18" i="1" s="1"/>
  <c r="F40" i="1" s="1"/>
  <c r="E12" i="1"/>
  <c r="E18" i="1" s="1"/>
  <c r="E40" i="1" s="1"/>
</calcChain>
</file>

<file path=xl/sharedStrings.xml><?xml version="1.0" encoding="utf-8"?>
<sst xmlns="http://schemas.openxmlformats.org/spreadsheetml/2006/main" count="43" uniqueCount="43">
  <si>
    <t>Nagyszénás Nagyközség</t>
  </si>
  <si>
    <t>Önkormányzata</t>
  </si>
  <si>
    <t xml:space="preserve"> rendelethez</t>
  </si>
  <si>
    <t xml:space="preserve"> A működési és fejlesztési célú bevételek és kiadások</t>
  </si>
  <si>
    <t>2018-2022. évi alakulását külön bemutató mérleg</t>
  </si>
  <si>
    <t>Sorsz.</t>
  </si>
  <si>
    <t>Megnevezés</t>
  </si>
  <si>
    <t>eFt</t>
  </si>
  <si>
    <t>I. Működési bevételek és kiadások</t>
  </si>
  <si>
    <t xml:space="preserve"> </t>
  </si>
  <si>
    <t>2018. év tény</t>
  </si>
  <si>
    <t>2019. év terv</t>
  </si>
  <si>
    <t>2020. év terv</t>
  </si>
  <si>
    <t>2021. év terv</t>
  </si>
  <si>
    <t>2022. év terv</t>
  </si>
  <si>
    <t>Működési bevételek</t>
  </si>
  <si>
    <t>Önkormányzatok közhatalmi bevételei</t>
  </si>
  <si>
    <t xml:space="preserve">Önkormányzatok költségvetési támogatása </t>
  </si>
  <si>
    <t>Működési célú hitelfelvétel</t>
  </si>
  <si>
    <t>Finanszírozási bevételek</t>
  </si>
  <si>
    <t>Pénzmaradvány igénybevétel</t>
  </si>
  <si>
    <t>Működési célú bevételek összesen (1+...+6)</t>
  </si>
  <si>
    <t>Személyi juttatások</t>
  </si>
  <si>
    <t>Munkaadókat terhelő járulékok</t>
  </si>
  <si>
    <t>Dologi kiadások</t>
  </si>
  <si>
    <t>Működési célú pénzeszközátadás egyéb támogatás</t>
  </si>
  <si>
    <t>Működési célú hitel törlesztése</t>
  </si>
  <si>
    <t>Működési célú tartalék</t>
  </si>
  <si>
    <t>Működési célú kiadások összesen (8+...+13)</t>
  </si>
  <si>
    <t>II. Felhalmozási célú bevételek és kiadások</t>
  </si>
  <si>
    <t>Önkormányzatok felhalmozási és tőke jellegű bevételei</t>
  </si>
  <si>
    <t>Fejlesztési hitel</t>
  </si>
  <si>
    <t>Fejlesztési célú pénzeszköz átvétel</t>
  </si>
  <si>
    <t>Felhalmozási célú bevételek összesen (15+…+17)</t>
  </si>
  <si>
    <t>Beruházási kiadások (ÁFA-val együtt)</t>
  </si>
  <si>
    <t>Felújítási kiadások (ÁFA-val együtt)</t>
  </si>
  <si>
    <t>Fejlesztési célú pénzeszköz átadás</t>
  </si>
  <si>
    <t>Belföldi hitelműveletek</t>
  </si>
  <si>
    <t>Felhalmozási célú tartalék</t>
  </si>
  <si>
    <t>Felhalmozási célú kiadások összesen (19+...+23)</t>
  </si>
  <si>
    <t>Önkormányzat bevételei ÖSSZESEN (7+18)</t>
  </si>
  <si>
    <t>Önkormányzat kiadásai ÖSSZESEN (14+24)</t>
  </si>
  <si>
    <t xml:space="preserve"> 14. melléklet az 5/2019. (IV. 17.) önkormányzati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</si>
</sst>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Arial CE"/>
      <family val="2"/>
      <charset val="238"/>
    </font>
    <font>
      <b/>
      <sz val="8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2"/>
    <xf numFmtId="3" fontId="1" fillId="0" borderId="0" xfId="2" applyNumberFormat="1" applyFont="1" applyAlignment="1"/>
    <xf numFmtId="0" fontId="0" fillId="0" borderId="0" xfId="0" applyFont="1"/>
    <xf numFmtId="3" fontId="3" fillId="0" borderId="0" xfId="2" applyNumberFormat="1" applyFont="1"/>
    <xf numFmtId="0" fontId="4" fillId="0" borderId="0" xfId="3" applyFont="1" applyBorder="1" applyAlignment="1">
      <alignment horizontal="center"/>
    </xf>
    <xf numFmtId="0" fontId="5" fillId="0" borderId="0" xfId="0" applyFont="1"/>
    <xf numFmtId="0" fontId="6" fillId="0" borderId="0" xfId="3" applyFont="1" applyAlignment="1">
      <alignment horizontal="center"/>
    </xf>
    <xf numFmtId="0" fontId="6" fillId="0" borderId="0" xfId="3" applyFont="1"/>
    <xf numFmtId="3" fontId="7" fillId="0" borderId="0" xfId="2" applyNumberFormat="1" applyFont="1"/>
    <xf numFmtId="0" fontId="6" fillId="0" borderId="0" xfId="3" applyFont="1" applyAlignment="1">
      <alignment horizontal="center" wrapText="1"/>
    </xf>
    <xf numFmtId="0" fontId="6" fillId="0" borderId="0" xfId="3" applyFont="1" applyAlignment="1">
      <alignment wrapText="1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3" fontId="9" fillId="0" borderId="0" xfId="2" applyNumberFormat="1" applyFont="1" applyAlignment="1">
      <alignment horizontal="right"/>
    </xf>
    <xf numFmtId="0" fontId="8" fillId="0" borderId="0" xfId="3" applyFont="1" applyBorder="1" applyAlignment="1">
      <alignment horizontal="center" wrapText="1"/>
    </xf>
    <xf numFmtId="0" fontId="8" fillId="0" borderId="0" xfId="3" applyFont="1" applyBorder="1" applyAlignment="1">
      <alignment horizontal="center"/>
    </xf>
    <xf numFmtId="3" fontId="10" fillId="0" borderId="0" xfId="2" applyNumberFormat="1" applyFont="1" applyAlignment="1">
      <alignment horizontal="center" wrapText="1"/>
    </xf>
    <xf numFmtId="0" fontId="11" fillId="0" borderId="0" xfId="0" applyFont="1"/>
    <xf numFmtId="0" fontId="2" fillId="0" borderId="0" xfId="0" applyFont="1"/>
    <xf numFmtId="0" fontId="12" fillId="0" borderId="0" xfId="0" applyFont="1"/>
    <xf numFmtId="3" fontId="13" fillId="0" borderId="0" xfId="3" applyNumberFormat="1" applyFont="1"/>
    <xf numFmtId="3" fontId="14" fillId="0" borderId="0" xfId="0" applyNumberFormat="1" applyFont="1"/>
    <xf numFmtId="165" fontId="12" fillId="0" borderId="0" xfId="1" applyNumberFormat="1" applyFont="1"/>
    <xf numFmtId="165" fontId="2" fillId="0" borderId="0" xfId="1" applyNumberFormat="1"/>
    <xf numFmtId="0" fontId="6" fillId="0" borderId="0" xfId="3" applyFont="1" applyAlignment="1">
      <alignment horizontal="center" vertical="top" wrapText="1"/>
    </xf>
    <xf numFmtId="3" fontId="13" fillId="0" borderId="0" xfId="3" applyNumberFormat="1" applyFont="1" applyAlignment="1">
      <alignment wrapText="1"/>
    </xf>
    <xf numFmtId="0" fontId="14" fillId="0" borderId="0" xfId="0" applyFont="1"/>
    <xf numFmtId="0" fontId="15" fillId="0" borderId="0" xfId="3" applyFont="1" applyAlignment="1">
      <alignment horizontal="center" wrapText="1"/>
    </xf>
    <xf numFmtId="0" fontId="16" fillId="0" borderId="0" xfId="3" applyFont="1" applyAlignment="1">
      <alignment horizontal="center" wrapText="1"/>
    </xf>
    <xf numFmtId="0" fontId="8" fillId="0" borderId="0" xfId="3" applyFont="1" applyAlignment="1">
      <alignment wrapText="1"/>
    </xf>
    <xf numFmtId="3" fontId="17" fillId="0" borderId="0" xfId="3" applyNumberFormat="1" applyFont="1"/>
    <xf numFmtId="3" fontId="18" fillId="0" borderId="0" xfId="0" applyNumberFormat="1" applyFont="1"/>
    <xf numFmtId="165" fontId="19" fillId="0" borderId="0" xfId="1" applyNumberFormat="1" applyFont="1"/>
    <xf numFmtId="0" fontId="15" fillId="0" borderId="0" xfId="3" applyFont="1" applyFill="1" applyAlignment="1">
      <alignment horizontal="center" wrapText="1"/>
    </xf>
    <xf numFmtId="3" fontId="14" fillId="0" borderId="0" xfId="3" applyNumberFormat="1" applyFont="1"/>
    <xf numFmtId="0" fontId="16" fillId="0" borderId="0" xfId="3" applyFont="1" applyFill="1" applyAlignment="1">
      <alignment horizontal="center" wrapText="1"/>
    </xf>
    <xf numFmtId="3" fontId="17" fillId="0" borderId="0" xfId="3" applyNumberFormat="1" applyFont="1" applyBorder="1" applyAlignment="1">
      <alignment horizontal="center"/>
    </xf>
  </cellXfs>
  <cellStyles count="4">
    <cellStyle name="Ezres" xfId="1" builtinId="3"/>
    <cellStyle name="Normál" xfId="0" builtinId="0"/>
    <cellStyle name="Normál_ktgv2003_1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S2" sqref="S2"/>
    </sheetView>
  </sheetViews>
  <sheetFormatPr defaultRowHeight="12.75" x14ac:dyDescent="0.2"/>
  <cols>
    <col min="1" max="1" width="8" customWidth="1"/>
    <col min="2" max="2" width="38.5703125" customWidth="1"/>
    <col min="3" max="4" width="8.28515625" customWidth="1"/>
    <col min="5" max="5" width="7.85546875" customWidth="1"/>
    <col min="6" max="6" width="8" customWidth="1"/>
    <col min="7" max="7" width="7.7109375" customWidth="1"/>
    <col min="8" max="8" width="11.140625" bestFit="1" customWidth="1"/>
    <col min="9" max="11" width="17.28515625" bestFit="1" customWidth="1"/>
  </cols>
  <sheetData>
    <row r="1" spans="1:19" x14ac:dyDescent="0.2">
      <c r="A1" s="1" t="s">
        <v>0</v>
      </c>
      <c r="B1" s="1"/>
      <c r="C1" s="2" t="s">
        <v>42</v>
      </c>
      <c r="F1" s="2"/>
      <c r="G1" s="2"/>
      <c r="H1" s="3"/>
      <c r="I1" s="3"/>
    </row>
    <row r="2" spans="1:19" x14ac:dyDescent="0.2">
      <c r="A2" s="1" t="s">
        <v>1</v>
      </c>
      <c r="B2" s="1"/>
      <c r="C2" s="2" t="s">
        <v>2</v>
      </c>
      <c r="E2" s="2"/>
      <c r="F2" s="2"/>
      <c r="H2" s="3"/>
      <c r="I2" s="3"/>
    </row>
    <row r="3" spans="1:19" x14ac:dyDescent="0.2">
      <c r="A3" s="1"/>
      <c r="B3" s="1"/>
      <c r="C3" s="1"/>
      <c r="D3" s="1"/>
      <c r="E3" s="4"/>
      <c r="F3" s="4"/>
      <c r="G3" s="4"/>
      <c r="H3" s="3"/>
      <c r="I3" s="3"/>
    </row>
    <row r="4" spans="1:19" ht="15.75" x14ac:dyDescent="0.25">
      <c r="A4" s="5" t="s">
        <v>3</v>
      </c>
      <c r="B4" s="6"/>
      <c r="C4" s="6"/>
      <c r="D4" s="6"/>
      <c r="E4" s="6"/>
      <c r="F4" s="6"/>
      <c r="G4" s="6"/>
      <c r="H4" s="3"/>
      <c r="I4" s="3"/>
    </row>
    <row r="5" spans="1:19" ht="15.75" x14ac:dyDescent="0.25">
      <c r="A5" s="5" t="s">
        <v>4</v>
      </c>
      <c r="B5" s="6"/>
      <c r="C5" s="6"/>
      <c r="D5" s="6"/>
      <c r="E5" s="6"/>
      <c r="F5" s="6"/>
      <c r="G5" s="6"/>
      <c r="H5" s="3"/>
      <c r="I5" s="3"/>
    </row>
    <row r="6" spans="1:19" x14ac:dyDescent="0.2">
      <c r="A6" s="7"/>
      <c r="B6" s="8"/>
      <c r="C6" s="8"/>
      <c r="D6" s="8"/>
      <c r="E6" s="4"/>
      <c r="F6" s="9"/>
      <c r="G6" s="4"/>
      <c r="H6" s="3"/>
      <c r="I6" s="3"/>
    </row>
    <row r="7" spans="1:19" x14ac:dyDescent="0.2">
      <c r="A7" s="10"/>
      <c r="B7" s="11"/>
      <c r="C7" s="8"/>
      <c r="D7" s="8"/>
      <c r="E7" s="4"/>
      <c r="F7" s="9"/>
      <c r="G7" s="4"/>
      <c r="H7" s="3"/>
      <c r="I7" s="3"/>
    </row>
    <row r="8" spans="1:19" x14ac:dyDescent="0.2">
      <c r="A8" s="12" t="s">
        <v>5</v>
      </c>
      <c r="B8" s="12" t="s">
        <v>6</v>
      </c>
      <c r="C8" s="13"/>
      <c r="D8" s="13"/>
      <c r="E8" s="4"/>
      <c r="F8" s="9"/>
      <c r="G8" s="14" t="s">
        <v>7</v>
      </c>
      <c r="H8" s="3"/>
      <c r="I8" s="3"/>
    </row>
    <row r="9" spans="1:19" x14ac:dyDescent="0.2">
      <c r="A9" s="10"/>
      <c r="B9" s="11"/>
      <c r="C9" s="8"/>
      <c r="D9" s="8"/>
      <c r="E9" s="4"/>
      <c r="F9" s="9"/>
      <c r="G9" s="4"/>
      <c r="H9" s="3"/>
      <c r="I9" s="3"/>
    </row>
    <row r="10" spans="1:19" x14ac:dyDescent="0.2">
      <c r="A10" s="15" t="s">
        <v>8</v>
      </c>
      <c r="B10" s="15"/>
      <c r="C10" s="16"/>
      <c r="D10" s="16"/>
      <c r="E10" s="4"/>
      <c r="F10" s="9" t="s">
        <v>9</v>
      </c>
      <c r="G10" s="4"/>
      <c r="H10" s="3"/>
      <c r="I10" s="3"/>
    </row>
    <row r="11" spans="1:19" ht="21.75" x14ac:dyDescent="0.2">
      <c r="A11" s="10"/>
      <c r="B11" s="11"/>
      <c r="C11" s="17" t="s">
        <v>10</v>
      </c>
      <c r="D11" s="17" t="s">
        <v>11</v>
      </c>
      <c r="E11" s="17" t="s">
        <v>12</v>
      </c>
      <c r="F11" s="17" t="s">
        <v>13</v>
      </c>
      <c r="G11" s="17" t="s">
        <v>14</v>
      </c>
      <c r="H11" s="18"/>
      <c r="I11" s="19"/>
      <c r="S11" s="20"/>
    </row>
    <row r="12" spans="1:19" x14ac:dyDescent="0.2">
      <c r="A12" s="10">
        <v>1</v>
      </c>
      <c r="B12" s="11" t="s">
        <v>15</v>
      </c>
      <c r="C12" s="21">
        <v>135461</v>
      </c>
      <c r="D12" s="21">
        <v>124562</v>
      </c>
      <c r="E12" s="21">
        <f>124562+5000</f>
        <v>129562</v>
      </c>
      <c r="F12" s="21">
        <f>124562+5000</f>
        <v>129562</v>
      </c>
      <c r="G12" s="21">
        <f>124562+5000</f>
        <v>129562</v>
      </c>
      <c r="H12" s="22"/>
      <c r="I12" s="23"/>
      <c r="J12" s="24"/>
      <c r="K12" s="24"/>
      <c r="L12" s="24"/>
    </row>
    <row r="13" spans="1:19" x14ac:dyDescent="0.2">
      <c r="A13" s="10">
        <v>2</v>
      </c>
      <c r="B13" s="11" t="s">
        <v>16</v>
      </c>
      <c r="C13" s="21">
        <v>168003</v>
      </c>
      <c r="D13" s="21">
        <v>163050</v>
      </c>
      <c r="E13" s="21">
        <f>163050+7000</f>
        <v>170050</v>
      </c>
      <c r="F13" s="21">
        <f>163050+7000</f>
        <v>170050</v>
      </c>
      <c r="G13" s="21">
        <f>163050+7000</f>
        <v>170050</v>
      </c>
      <c r="H13" s="22"/>
      <c r="I13" s="23"/>
      <c r="J13" s="24"/>
      <c r="K13" s="24"/>
      <c r="L13" s="24"/>
    </row>
    <row r="14" spans="1:19" ht="12" customHeight="1" x14ac:dyDescent="0.2">
      <c r="A14" s="25">
        <v>3</v>
      </c>
      <c r="B14" s="11" t="s">
        <v>17</v>
      </c>
      <c r="C14" s="26">
        <v>457304</v>
      </c>
      <c r="D14" s="26">
        <v>401986</v>
      </c>
      <c r="E14" s="21">
        <f>401986+7000</f>
        <v>408986</v>
      </c>
      <c r="F14" s="21">
        <f>401986+7000</f>
        <v>408986</v>
      </c>
      <c r="G14" s="21">
        <f>401986+7000</f>
        <v>408986</v>
      </c>
      <c r="H14" s="22"/>
      <c r="I14" s="23"/>
      <c r="J14" s="24"/>
      <c r="K14" s="24"/>
      <c r="L14" s="24"/>
    </row>
    <row r="15" spans="1:19" x14ac:dyDescent="0.2">
      <c r="A15" s="10">
        <v>4</v>
      </c>
      <c r="B15" s="11" t="s">
        <v>18</v>
      </c>
      <c r="C15" s="21">
        <v>11303</v>
      </c>
      <c r="D15" s="21"/>
      <c r="E15" s="21">
        <v>0</v>
      </c>
      <c r="F15" s="21">
        <v>0</v>
      </c>
      <c r="G15" s="21">
        <v>0</v>
      </c>
      <c r="H15" s="27"/>
      <c r="I15" s="23"/>
      <c r="J15" s="24"/>
      <c r="K15" s="24"/>
      <c r="L15" s="24"/>
    </row>
    <row r="16" spans="1:19" x14ac:dyDescent="0.2">
      <c r="A16" s="10">
        <v>5</v>
      </c>
      <c r="B16" s="11" t="s">
        <v>19</v>
      </c>
      <c r="C16" s="21">
        <v>38500</v>
      </c>
      <c r="D16" s="21">
        <v>90000</v>
      </c>
      <c r="E16" s="21">
        <v>0</v>
      </c>
      <c r="F16" s="21">
        <v>0</v>
      </c>
      <c r="G16" s="21">
        <v>0</v>
      </c>
      <c r="H16" s="22"/>
      <c r="I16" s="23"/>
      <c r="J16" s="24"/>
      <c r="K16" s="24"/>
      <c r="L16" s="24"/>
    </row>
    <row r="17" spans="1:12" x14ac:dyDescent="0.2">
      <c r="A17" s="28">
        <v>6</v>
      </c>
      <c r="B17" s="11" t="s">
        <v>20</v>
      </c>
      <c r="C17" s="21">
        <v>156397</v>
      </c>
      <c r="D17" s="21">
        <v>40070</v>
      </c>
      <c r="E17" s="21">
        <v>0</v>
      </c>
      <c r="F17" s="21">
        <v>0</v>
      </c>
      <c r="G17" s="21">
        <v>0</v>
      </c>
      <c r="H17" s="22"/>
      <c r="I17" s="23"/>
      <c r="J17" s="24"/>
      <c r="K17" s="24"/>
      <c r="L17" s="24"/>
    </row>
    <row r="18" spans="1:12" x14ac:dyDescent="0.2">
      <c r="A18" s="29">
        <v>7</v>
      </c>
      <c r="B18" s="30" t="s">
        <v>21</v>
      </c>
      <c r="C18" s="31">
        <f>SUM(C12:C17)</f>
        <v>966968</v>
      </c>
      <c r="D18" s="31">
        <f>SUM(D12:D17)</f>
        <v>819668</v>
      </c>
      <c r="E18" s="31">
        <f>SUM(E12:E17)</f>
        <v>708598</v>
      </c>
      <c r="F18" s="31">
        <f>SUM(F12:F17)</f>
        <v>708598</v>
      </c>
      <c r="G18" s="31">
        <f>SUM(G12:G17)</f>
        <v>708598</v>
      </c>
      <c r="H18" s="32"/>
      <c r="I18" s="33"/>
      <c r="J18" s="24"/>
      <c r="K18" s="24"/>
      <c r="L18" s="24"/>
    </row>
    <row r="19" spans="1:12" x14ac:dyDescent="0.2">
      <c r="A19" s="10">
        <v>8</v>
      </c>
      <c r="B19" s="11" t="s">
        <v>22</v>
      </c>
      <c r="C19" s="21">
        <v>345926</v>
      </c>
      <c r="D19" s="21">
        <v>338124</v>
      </c>
      <c r="E19" s="21">
        <f>338125-12000</f>
        <v>326125</v>
      </c>
      <c r="F19" s="21">
        <f>338125-12000</f>
        <v>326125</v>
      </c>
      <c r="G19" s="21">
        <f>338125-12000</f>
        <v>326125</v>
      </c>
      <c r="H19" s="22"/>
      <c r="I19" s="23"/>
      <c r="J19" s="24"/>
      <c r="K19" s="24"/>
      <c r="L19" s="24"/>
    </row>
    <row r="20" spans="1:12" x14ac:dyDescent="0.2">
      <c r="A20" s="10">
        <v>9</v>
      </c>
      <c r="B20" s="11" t="s">
        <v>23</v>
      </c>
      <c r="C20" s="21">
        <v>63750</v>
      </c>
      <c r="D20" s="21">
        <v>63145</v>
      </c>
      <c r="E20" s="21">
        <f>63145-2400</f>
        <v>60745</v>
      </c>
      <c r="F20" s="21">
        <f>63145-2400</f>
        <v>60745</v>
      </c>
      <c r="G20" s="21">
        <f>63145-2400</f>
        <v>60745</v>
      </c>
      <c r="H20" s="22"/>
      <c r="I20" s="23"/>
      <c r="J20" s="24"/>
      <c r="K20" s="24"/>
      <c r="L20" s="24"/>
    </row>
    <row r="21" spans="1:12" x14ac:dyDescent="0.2">
      <c r="A21" s="10">
        <v>10</v>
      </c>
      <c r="B21" s="11" t="s">
        <v>24</v>
      </c>
      <c r="C21" s="21">
        <v>214604</v>
      </c>
      <c r="D21" s="21">
        <v>230779</v>
      </c>
      <c r="E21" s="21">
        <f>230779-13000</f>
        <v>217779</v>
      </c>
      <c r="F21" s="21">
        <f>230779-13000</f>
        <v>217779</v>
      </c>
      <c r="G21" s="21">
        <f>230779-13000</f>
        <v>217779</v>
      </c>
      <c r="H21" s="22"/>
      <c r="I21" s="23"/>
      <c r="J21" s="24"/>
      <c r="K21" s="24"/>
      <c r="L21" s="24"/>
    </row>
    <row r="22" spans="1:12" ht="25.5" x14ac:dyDescent="0.2">
      <c r="A22" s="10">
        <v>11</v>
      </c>
      <c r="B22" s="11" t="s">
        <v>25</v>
      </c>
      <c r="C22" s="21">
        <v>84072</v>
      </c>
      <c r="D22" s="21">
        <v>91287</v>
      </c>
      <c r="E22" s="21">
        <f>91287-7000-114</f>
        <v>84173</v>
      </c>
      <c r="F22" s="21">
        <f>91287-7000-114</f>
        <v>84173</v>
      </c>
      <c r="G22" s="21">
        <f>91287-7000-114</f>
        <v>84173</v>
      </c>
      <c r="H22" s="22"/>
      <c r="I22" s="23"/>
      <c r="J22" s="24"/>
      <c r="K22" s="24"/>
      <c r="L22" s="24"/>
    </row>
    <row r="23" spans="1:12" x14ac:dyDescent="0.2">
      <c r="A23" s="28">
        <v>12</v>
      </c>
      <c r="B23" s="11" t="s">
        <v>26</v>
      </c>
      <c r="C23" s="21">
        <v>12026</v>
      </c>
      <c r="D23" s="21">
        <v>11303</v>
      </c>
      <c r="E23" s="21">
        <v>0</v>
      </c>
      <c r="F23" s="21">
        <v>0</v>
      </c>
      <c r="G23" s="21">
        <v>0</v>
      </c>
      <c r="H23" s="22"/>
      <c r="I23" s="23"/>
      <c r="J23" s="24"/>
      <c r="K23" s="24"/>
      <c r="L23" s="24"/>
    </row>
    <row r="24" spans="1:12" x14ac:dyDescent="0.2">
      <c r="A24" s="34">
        <v>13</v>
      </c>
      <c r="B24" s="11" t="s">
        <v>27</v>
      </c>
      <c r="C24" s="21"/>
      <c r="D24" s="21">
        <v>5000</v>
      </c>
      <c r="E24" s="21">
        <v>0</v>
      </c>
      <c r="F24" s="21">
        <v>0</v>
      </c>
      <c r="G24" s="21">
        <v>0</v>
      </c>
      <c r="H24" s="35"/>
      <c r="I24" s="23"/>
      <c r="J24" s="24"/>
      <c r="K24" s="24"/>
      <c r="L24" s="24"/>
    </row>
    <row r="25" spans="1:12" x14ac:dyDescent="0.2">
      <c r="A25" s="36">
        <v>14</v>
      </c>
      <c r="B25" s="30" t="s">
        <v>28</v>
      </c>
      <c r="C25" s="31">
        <f>SUM(C19:C24)</f>
        <v>720378</v>
      </c>
      <c r="D25" s="31">
        <f>SUM(D19:D24)</f>
        <v>739638</v>
      </c>
      <c r="E25" s="31">
        <f>SUM(E19:E24)</f>
        <v>688822</v>
      </c>
      <c r="F25" s="31">
        <f>SUM(F19:F24)</f>
        <v>688822</v>
      </c>
      <c r="G25" s="31">
        <f>SUM(G19:G24)</f>
        <v>688822</v>
      </c>
      <c r="H25" s="32"/>
      <c r="I25" s="33"/>
      <c r="J25" s="24"/>
      <c r="K25" s="24"/>
      <c r="L25" s="24"/>
    </row>
    <row r="26" spans="1:12" x14ac:dyDescent="0.2">
      <c r="A26" s="10"/>
      <c r="B26" s="11"/>
      <c r="C26" s="21"/>
      <c r="D26" s="21"/>
      <c r="E26" s="9"/>
      <c r="F26" s="9"/>
      <c r="G26" s="4"/>
      <c r="H26" s="27"/>
      <c r="I26" s="23"/>
      <c r="J26" s="24"/>
      <c r="K26" s="24"/>
      <c r="L26" s="24"/>
    </row>
    <row r="27" spans="1:12" x14ac:dyDescent="0.2">
      <c r="A27" s="15" t="s">
        <v>29</v>
      </c>
      <c r="B27" s="15"/>
      <c r="C27" s="37"/>
      <c r="D27" s="37"/>
      <c r="E27" s="9"/>
      <c r="F27" s="9"/>
      <c r="G27" s="4"/>
      <c r="H27" s="27"/>
      <c r="I27" s="23"/>
      <c r="J27" s="24"/>
      <c r="K27" s="24"/>
      <c r="L27" s="24"/>
    </row>
    <row r="28" spans="1:12" x14ac:dyDescent="0.2">
      <c r="A28" s="10"/>
      <c r="B28" s="11"/>
      <c r="C28" s="21"/>
      <c r="D28" s="21"/>
      <c r="E28" s="9"/>
      <c r="F28" s="9"/>
      <c r="G28" s="4"/>
      <c r="H28" s="27"/>
      <c r="I28" s="23"/>
      <c r="J28" s="24"/>
      <c r="K28" s="24"/>
      <c r="L28" s="24"/>
    </row>
    <row r="29" spans="1:12" ht="25.5" x14ac:dyDescent="0.2">
      <c r="A29" s="10">
        <v>15</v>
      </c>
      <c r="B29" s="11" t="s">
        <v>30</v>
      </c>
      <c r="C29" s="21">
        <v>1340</v>
      </c>
      <c r="D29" s="21">
        <v>12000</v>
      </c>
      <c r="E29" s="21">
        <v>0</v>
      </c>
      <c r="F29" s="21">
        <v>0</v>
      </c>
      <c r="G29" s="21">
        <v>0</v>
      </c>
      <c r="H29" s="27"/>
      <c r="I29" s="23"/>
      <c r="J29" s="24"/>
      <c r="K29" s="24"/>
      <c r="L29" s="24"/>
    </row>
    <row r="30" spans="1:12" x14ac:dyDescent="0.2">
      <c r="A30" s="10">
        <f t="shared" ref="A30:A41" si="0">A29+1</f>
        <v>16</v>
      </c>
      <c r="B30" s="11" t="s">
        <v>31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7"/>
      <c r="I30" s="23"/>
      <c r="J30" s="24"/>
      <c r="K30" s="24"/>
      <c r="L30" s="24"/>
    </row>
    <row r="31" spans="1:12" x14ac:dyDescent="0.2">
      <c r="A31" s="10">
        <f t="shared" si="0"/>
        <v>17</v>
      </c>
      <c r="B31" s="11" t="s">
        <v>32</v>
      </c>
      <c r="C31" s="21">
        <v>329</v>
      </c>
      <c r="D31" s="21">
        <v>0</v>
      </c>
      <c r="E31" s="21">
        <v>0</v>
      </c>
      <c r="F31" s="21">
        <v>0</v>
      </c>
      <c r="G31" s="21">
        <v>0</v>
      </c>
      <c r="H31" s="27"/>
      <c r="I31" s="23"/>
      <c r="J31" s="24"/>
      <c r="K31" s="24"/>
      <c r="L31" s="24"/>
    </row>
    <row r="32" spans="1:12" ht="25.5" x14ac:dyDescent="0.2">
      <c r="A32" s="29">
        <f t="shared" si="0"/>
        <v>18</v>
      </c>
      <c r="B32" s="30" t="s">
        <v>33</v>
      </c>
      <c r="C32" s="31">
        <f>SUM(C29:C31)</f>
        <v>1669</v>
      </c>
      <c r="D32" s="31">
        <f>SUM(D29:D31)</f>
        <v>12000</v>
      </c>
      <c r="E32" s="31">
        <f>SUM(E29:E31)</f>
        <v>0</v>
      </c>
      <c r="F32" s="31">
        <f>SUM(F29:F31)</f>
        <v>0</v>
      </c>
      <c r="G32" s="31">
        <f>SUM(G29:G31)</f>
        <v>0</v>
      </c>
      <c r="H32" s="27"/>
      <c r="I32" s="33"/>
      <c r="J32" s="24"/>
      <c r="K32" s="24"/>
      <c r="L32" s="24"/>
    </row>
    <row r="33" spans="1:12" x14ac:dyDescent="0.2">
      <c r="A33" s="10">
        <f t="shared" si="0"/>
        <v>19</v>
      </c>
      <c r="B33" s="11" t="s">
        <v>34</v>
      </c>
      <c r="C33" s="21">
        <v>31975</v>
      </c>
      <c r="D33" s="21">
        <v>20352</v>
      </c>
      <c r="E33" s="21">
        <v>0</v>
      </c>
      <c r="F33" s="21">
        <v>0</v>
      </c>
      <c r="G33" s="21">
        <v>0</v>
      </c>
      <c r="H33" s="22"/>
      <c r="I33" s="23"/>
      <c r="J33" s="24"/>
      <c r="K33" s="24"/>
      <c r="L33" s="24"/>
    </row>
    <row r="34" spans="1:12" x14ac:dyDescent="0.2">
      <c r="A34" s="10">
        <f t="shared" si="0"/>
        <v>20</v>
      </c>
      <c r="B34" s="11" t="s">
        <v>35</v>
      </c>
      <c r="C34" s="21">
        <v>154690</v>
      </c>
      <c r="D34" s="21">
        <v>3086</v>
      </c>
      <c r="E34" s="21">
        <v>0</v>
      </c>
      <c r="F34" s="21">
        <v>0</v>
      </c>
      <c r="G34" s="21">
        <v>0</v>
      </c>
      <c r="H34" s="22"/>
      <c r="I34" s="23"/>
      <c r="J34" s="24"/>
      <c r="K34" s="24"/>
      <c r="L34" s="24"/>
    </row>
    <row r="35" spans="1:12" x14ac:dyDescent="0.2">
      <c r="A35" s="10">
        <f t="shared" si="0"/>
        <v>21</v>
      </c>
      <c r="B35" s="11" t="s">
        <v>36</v>
      </c>
      <c r="C35" s="21">
        <v>1749</v>
      </c>
      <c r="D35" s="21"/>
      <c r="E35" s="21">
        <v>0</v>
      </c>
      <c r="F35" s="21">
        <v>0</v>
      </c>
      <c r="G35" s="21">
        <v>0</v>
      </c>
      <c r="H35" s="27"/>
      <c r="I35" s="23"/>
      <c r="J35" s="24"/>
      <c r="K35" s="24"/>
      <c r="L35" s="24"/>
    </row>
    <row r="36" spans="1:12" x14ac:dyDescent="0.2">
      <c r="A36" s="10">
        <f t="shared" si="0"/>
        <v>22</v>
      </c>
      <c r="B36" s="11" t="s">
        <v>37</v>
      </c>
      <c r="C36" s="21">
        <v>19776</v>
      </c>
      <c r="D36" s="21">
        <v>24720</v>
      </c>
      <c r="E36" s="21">
        <v>19776</v>
      </c>
      <c r="F36" s="21">
        <v>19776</v>
      </c>
      <c r="G36" s="21">
        <v>19776</v>
      </c>
      <c r="H36" s="22"/>
      <c r="I36" s="23"/>
      <c r="J36" s="24"/>
      <c r="K36" s="24"/>
      <c r="L36" s="24"/>
    </row>
    <row r="37" spans="1:12" x14ac:dyDescent="0.2">
      <c r="A37" s="10">
        <f t="shared" si="0"/>
        <v>23</v>
      </c>
      <c r="B37" s="11" t="s">
        <v>38</v>
      </c>
      <c r="C37" s="21">
        <v>0</v>
      </c>
      <c r="D37" s="21">
        <v>43872</v>
      </c>
      <c r="E37" s="21">
        <v>0</v>
      </c>
      <c r="F37" s="21">
        <v>0</v>
      </c>
      <c r="G37" s="21">
        <v>0</v>
      </c>
      <c r="H37" s="27"/>
      <c r="I37" s="23"/>
      <c r="J37" s="24"/>
      <c r="K37" s="24"/>
      <c r="L37" s="24"/>
    </row>
    <row r="38" spans="1:12" ht="25.5" x14ac:dyDescent="0.2">
      <c r="A38" s="29">
        <f t="shared" si="0"/>
        <v>24</v>
      </c>
      <c r="B38" s="30" t="s">
        <v>39</v>
      </c>
      <c r="C38" s="31">
        <f>SUM(C33:C37)</f>
        <v>208190</v>
      </c>
      <c r="D38" s="31">
        <f>SUM(D33:D37)</f>
        <v>92030</v>
      </c>
      <c r="E38" s="31">
        <f>SUM(E33:E37)</f>
        <v>19776</v>
      </c>
      <c r="F38" s="31">
        <f>SUM(F33:F37)</f>
        <v>19776</v>
      </c>
      <c r="G38" s="31">
        <f>SUM(G33:G37)</f>
        <v>19776</v>
      </c>
      <c r="H38" s="22"/>
      <c r="I38" s="33"/>
      <c r="J38" s="24"/>
      <c r="K38" s="24"/>
      <c r="L38" s="24"/>
    </row>
    <row r="39" spans="1:12" x14ac:dyDescent="0.2">
      <c r="A39" s="29"/>
      <c r="B39" s="30"/>
      <c r="C39" s="31"/>
      <c r="D39" s="31"/>
      <c r="E39" s="31"/>
      <c r="F39" s="31"/>
      <c r="G39" s="31"/>
      <c r="H39" s="22"/>
      <c r="I39" s="33"/>
      <c r="J39" s="24"/>
      <c r="K39" s="24"/>
      <c r="L39" s="24"/>
    </row>
    <row r="40" spans="1:12" x14ac:dyDescent="0.2">
      <c r="A40" s="29">
        <f>A38+1</f>
        <v>25</v>
      </c>
      <c r="B40" s="30" t="s">
        <v>40</v>
      </c>
      <c r="C40" s="31">
        <f>C18+C32</f>
        <v>968637</v>
      </c>
      <c r="D40" s="31">
        <f>D18+D32</f>
        <v>831668</v>
      </c>
      <c r="E40" s="31">
        <f>E18+E32</f>
        <v>708598</v>
      </c>
      <c r="F40" s="31">
        <f>F18+F32</f>
        <v>708598</v>
      </c>
      <c r="G40" s="31">
        <f>G18+G32</f>
        <v>708598</v>
      </c>
      <c r="H40" s="22"/>
      <c r="I40" s="23"/>
      <c r="J40" s="24"/>
      <c r="K40" s="24"/>
      <c r="L40" s="24"/>
    </row>
    <row r="41" spans="1:12" x14ac:dyDescent="0.2">
      <c r="A41" s="29">
        <f t="shared" si="0"/>
        <v>26</v>
      </c>
      <c r="B41" s="30" t="s">
        <v>41</v>
      </c>
      <c r="C41" s="31">
        <f>C25+C38</f>
        <v>928568</v>
      </c>
      <c r="D41" s="31">
        <f>D25+D38</f>
        <v>831668</v>
      </c>
      <c r="E41" s="31">
        <f>E25+E38</f>
        <v>708598</v>
      </c>
      <c r="F41" s="31">
        <f>F25+F38</f>
        <v>708598</v>
      </c>
      <c r="G41" s="31">
        <f>G25+G38</f>
        <v>708598</v>
      </c>
      <c r="H41" s="22"/>
      <c r="I41" s="33"/>
      <c r="J41" s="24"/>
      <c r="K41" s="24"/>
      <c r="L41" s="24"/>
    </row>
    <row r="42" spans="1:12" x14ac:dyDescent="0.2">
      <c r="H42" s="18"/>
    </row>
    <row r="43" spans="1:12" x14ac:dyDescent="0.2">
      <c r="H43" s="18"/>
    </row>
    <row r="44" spans="1:12" x14ac:dyDescent="0.2">
      <c r="H44" s="18"/>
    </row>
    <row r="45" spans="1:12" x14ac:dyDescent="0.2">
      <c r="H45" s="18"/>
    </row>
    <row r="46" spans="1:12" x14ac:dyDescent="0.2">
      <c r="H46" s="18"/>
    </row>
    <row r="47" spans="1:12" x14ac:dyDescent="0.2">
      <c r="H47" s="18"/>
    </row>
    <row r="48" spans="1:12" x14ac:dyDescent="0.2">
      <c r="H48" s="18"/>
    </row>
    <row r="49" spans="8:8" x14ac:dyDescent="0.2">
      <c r="H49" s="18"/>
    </row>
    <row r="50" spans="8:8" x14ac:dyDescent="0.2">
      <c r="H50" s="18"/>
    </row>
    <row r="51" spans="8:8" x14ac:dyDescent="0.2">
      <c r="H51" s="18"/>
    </row>
    <row r="52" spans="8:8" x14ac:dyDescent="0.2">
      <c r="H52" s="18"/>
    </row>
  </sheetData>
  <mergeCells count="4">
    <mergeCell ref="A4:G4"/>
    <mergeCell ref="A5:G5"/>
    <mergeCell ref="A10:B10"/>
    <mergeCell ref="A27:B27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2019-04-11T13:30:39Z</dcterms:created>
  <dcterms:modified xsi:type="dcterms:W3CDTF">2019-04-11T13:31:12Z</dcterms:modified>
</cp:coreProperties>
</file>