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30" windowWidth="20730" windowHeight="11760"/>
  </bookViews>
  <sheets>
    <sheet name="Kiemelt jogcímek" sheetId="1" r:id="rId1"/>
    <sheet name="Kiadások működési, felhalm. " sheetId="2" r:id="rId2"/>
    <sheet name="Bevételek működési, felhalm. " sheetId="3" r:id="rId3"/>
    <sheet name="Létszám" sheetId="4" r:id="rId4"/>
    <sheet name="Beruházás, felújítás" sheetId="5" r:id="rId5"/>
    <sheet name="tartalék" sheetId="6" r:id="rId6"/>
    <sheet name="Szociális" sheetId="7" r:id="rId7"/>
    <sheet name="Adott támogatás" sheetId="8" r:id="rId8"/>
    <sheet name="Helyi adók" sheetId="9" r:id="rId9"/>
    <sheet name="Felhaszn.ütemterv" sheetId="10" r:id="rId10"/>
  </sheets>
  <calcPr calcId="125725"/>
</workbook>
</file>

<file path=xl/calcChain.xml><?xml version="1.0" encoding="utf-8"?>
<calcChain xmlns="http://schemas.openxmlformats.org/spreadsheetml/2006/main">
  <c r="F48" i="2"/>
  <c r="F47"/>
  <c r="F43"/>
  <c r="F41"/>
  <c r="F38"/>
  <c r="F44" s="1"/>
  <c r="F33"/>
  <c r="F29"/>
  <c r="F25"/>
  <c r="F19"/>
  <c r="F16"/>
  <c r="F12"/>
  <c r="F34" s="1"/>
  <c r="F45" s="1"/>
  <c r="F49" s="1"/>
  <c r="F11"/>
  <c r="F8"/>
  <c r="F25" i="3"/>
  <c r="F26" s="1"/>
  <c r="F23"/>
  <c r="F18"/>
  <c r="F14"/>
  <c r="F19" s="1"/>
  <c r="F27" s="1"/>
  <c r="F10"/>
  <c r="O72" i="10"/>
  <c r="N72"/>
  <c r="M72"/>
  <c r="L72"/>
  <c r="K72"/>
  <c r="J72"/>
  <c r="I72"/>
  <c r="H72"/>
  <c r="G72"/>
  <c r="F72"/>
  <c r="E72"/>
  <c r="D72"/>
  <c r="C72"/>
  <c r="M70"/>
  <c r="M73" s="1"/>
  <c r="I70"/>
  <c r="I73" s="1"/>
  <c r="E70"/>
  <c r="E73" s="1"/>
  <c r="O69"/>
  <c r="O70" s="1"/>
  <c r="N69"/>
  <c r="N70" s="1"/>
  <c r="N73" s="1"/>
  <c r="M69"/>
  <c r="L69"/>
  <c r="K69"/>
  <c r="K70" s="1"/>
  <c r="K73" s="1"/>
  <c r="J69"/>
  <c r="J70" s="1"/>
  <c r="J73" s="1"/>
  <c r="I69"/>
  <c r="H69"/>
  <c r="G69"/>
  <c r="G70" s="1"/>
  <c r="G73" s="1"/>
  <c r="F69"/>
  <c r="F70" s="1"/>
  <c r="F73" s="1"/>
  <c r="E69"/>
  <c r="D69"/>
  <c r="C69"/>
  <c r="C70" s="1"/>
  <c r="C73" s="1"/>
  <c r="O65"/>
  <c r="N65"/>
  <c r="M65"/>
  <c r="L65"/>
  <c r="K65"/>
  <c r="J65"/>
  <c r="I65"/>
  <c r="H65"/>
  <c r="G65"/>
  <c r="F65"/>
  <c r="E65"/>
  <c r="D65"/>
  <c r="C65"/>
  <c r="N61"/>
  <c r="M61"/>
  <c r="L61"/>
  <c r="L70" s="1"/>
  <c r="L73" s="1"/>
  <c r="K61"/>
  <c r="J61"/>
  <c r="I61"/>
  <c r="H61"/>
  <c r="H70" s="1"/>
  <c r="H73" s="1"/>
  <c r="G61"/>
  <c r="F61"/>
  <c r="E61"/>
  <c r="D61"/>
  <c r="D70" s="1"/>
  <c r="D73" s="1"/>
  <c r="C61"/>
  <c r="O61" s="1"/>
  <c r="O60"/>
  <c r="O59"/>
  <c r="N59"/>
  <c r="M59"/>
  <c r="L59"/>
  <c r="K59"/>
  <c r="J59"/>
  <c r="I59"/>
  <c r="H59"/>
  <c r="G59"/>
  <c r="F59"/>
  <c r="E59"/>
  <c r="D59"/>
  <c r="C59"/>
  <c r="O49"/>
  <c r="N49"/>
  <c r="M49"/>
  <c r="L49"/>
  <c r="K49"/>
  <c r="J49"/>
  <c r="I49"/>
  <c r="H49"/>
  <c r="G49"/>
  <c r="F49"/>
  <c r="E49"/>
  <c r="D49"/>
  <c r="C49"/>
  <c r="N46"/>
  <c r="J46"/>
  <c r="F46"/>
  <c r="O45"/>
  <c r="O46" s="1"/>
  <c r="N45"/>
  <c r="M45"/>
  <c r="L45"/>
  <c r="L46" s="1"/>
  <c r="K45"/>
  <c r="K46" s="1"/>
  <c r="J45"/>
  <c r="I45"/>
  <c r="H45"/>
  <c r="H46" s="1"/>
  <c r="G45"/>
  <c r="G46" s="1"/>
  <c r="F45"/>
  <c r="E45"/>
  <c r="D45"/>
  <c r="D46" s="1"/>
  <c r="C45"/>
  <c r="C46" s="1"/>
  <c r="O43"/>
  <c r="N43"/>
  <c r="M43"/>
  <c r="L43"/>
  <c r="K43"/>
  <c r="J43"/>
  <c r="I43"/>
  <c r="H43"/>
  <c r="G43"/>
  <c r="F43"/>
  <c r="E43"/>
  <c r="D43"/>
  <c r="C43"/>
  <c r="O40"/>
  <c r="N40"/>
  <c r="M40"/>
  <c r="M46" s="1"/>
  <c r="L40"/>
  <c r="K40"/>
  <c r="J40"/>
  <c r="I40"/>
  <c r="I46" s="1"/>
  <c r="H40"/>
  <c r="G40"/>
  <c r="F40"/>
  <c r="E40"/>
  <c r="E46" s="1"/>
  <c r="D40"/>
  <c r="C40"/>
  <c r="N35"/>
  <c r="M35"/>
  <c r="L35"/>
  <c r="K35"/>
  <c r="J35"/>
  <c r="I35"/>
  <c r="H35"/>
  <c r="G35"/>
  <c r="F35"/>
  <c r="E35"/>
  <c r="D35"/>
  <c r="C35"/>
  <c r="O31"/>
  <c r="N31"/>
  <c r="M31"/>
  <c r="L31"/>
  <c r="K31"/>
  <c r="J31"/>
  <c r="I31"/>
  <c r="H31"/>
  <c r="G31"/>
  <c r="F31"/>
  <c r="E31"/>
  <c r="D31"/>
  <c r="C31"/>
  <c r="O28"/>
  <c r="N28"/>
  <c r="M28"/>
  <c r="L28"/>
  <c r="K28"/>
  <c r="J28"/>
  <c r="I28"/>
  <c r="H28"/>
  <c r="G28"/>
  <c r="F28"/>
  <c r="E28"/>
  <c r="D28"/>
  <c r="C28"/>
  <c r="O25"/>
  <c r="N25"/>
  <c r="M25"/>
  <c r="L25"/>
  <c r="K25"/>
  <c r="J25"/>
  <c r="I25"/>
  <c r="H25"/>
  <c r="G25"/>
  <c r="F25"/>
  <c r="E25"/>
  <c r="D25"/>
  <c r="C25"/>
  <c r="O20"/>
  <c r="N20"/>
  <c r="M20"/>
  <c r="L20"/>
  <c r="K20"/>
  <c r="J20"/>
  <c r="I20"/>
  <c r="H20"/>
  <c r="G20"/>
  <c r="F20"/>
  <c r="E20"/>
  <c r="D20"/>
  <c r="C20"/>
  <c r="O17"/>
  <c r="O29" s="1"/>
  <c r="N17"/>
  <c r="N29" s="1"/>
  <c r="M17"/>
  <c r="M29" s="1"/>
  <c r="L17"/>
  <c r="L29" s="1"/>
  <c r="K17"/>
  <c r="K29" s="1"/>
  <c r="J17"/>
  <c r="J29" s="1"/>
  <c r="I17"/>
  <c r="I29" s="1"/>
  <c r="H17"/>
  <c r="H29" s="1"/>
  <c r="G17"/>
  <c r="G29" s="1"/>
  <c r="F17"/>
  <c r="F29" s="1"/>
  <c r="E17"/>
  <c r="E29" s="1"/>
  <c r="D17"/>
  <c r="D29" s="1"/>
  <c r="C17"/>
  <c r="C29" s="1"/>
  <c r="M11"/>
  <c r="M36" s="1"/>
  <c r="M47" s="1"/>
  <c r="M50" s="1"/>
  <c r="L11"/>
  <c r="L36" s="1"/>
  <c r="L47" s="1"/>
  <c r="L50" s="1"/>
  <c r="I11"/>
  <c r="H11"/>
  <c r="H36" s="1"/>
  <c r="H47" s="1"/>
  <c r="H50" s="1"/>
  <c r="E11"/>
  <c r="E36" s="1"/>
  <c r="E47" s="1"/>
  <c r="E50" s="1"/>
  <c r="D11"/>
  <c r="D36" s="1"/>
  <c r="D47" s="1"/>
  <c r="D50" s="1"/>
  <c r="O10"/>
  <c r="O11" s="1"/>
  <c r="N10"/>
  <c r="N11" s="1"/>
  <c r="M10"/>
  <c r="L10"/>
  <c r="K10"/>
  <c r="K11" s="1"/>
  <c r="J10"/>
  <c r="J11" s="1"/>
  <c r="I10"/>
  <c r="H10"/>
  <c r="G10"/>
  <c r="G11" s="1"/>
  <c r="F10"/>
  <c r="F11" s="1"/>
  <c r="E10"/>
  <c r="D10"/>
  <c r="C10"/>
  <c r="C11" s="1"/>
  <c r="O7"/>
  <c r="N7"/>
  <c r="M7"/>
  <c r="L7"/>
  <c r="K7"/>
  <c r="J7"/>
  <c r="I7"/>
  <c r="H7"/>
  <c r="G7"/>
  <c r="F7"/>
  <c r="E7"/>
  <c r="D7"/>
  <c r="C7"/>
  <c r="C19" i="9"/>
  <c r="C15"/>
  <c r="C12" i="8"/>
  <c r="C14"/>
  <c r="C18" i="7"/>
  <c r="C17"/>
  <c r="C19" i="5"/>
  <c r="B28" i="4"/>
  <c r="B24"/>
  <c r="B20"/>
  <c r="C27" i="3"/>
  <c r="C23"/>
  <c r="C26"/>
  <c r="C25"/>
  <c r="C19"/>
  <c r="C18"/>
  <c r="C14"/>
  <c r="C10"/>
  <c r="C49" i="2"/>
  <c r="C48"/>
  <c r="C47"/>
  <c r="C45"/>
  <c r="C44"/>
  <c r="C43"/>
  <c r="C41"/>
  <c r="C38"/>
  <c r="C33"/>
  <c r="C29"/>
  <c r="C25"/>
  <c r="C19"/>
  <c r="C16"/>
  <c r="C12"/>
  <c r="C34" s="1"/>
  <c r="C11"/>
  <c r="C8"/>
  <c r="B28" i="1"/>
  <c r="B26"/>
  <c r="B21"/>
  <c r="B19"/>
  <c r="O73" i="10" l="1"/>
  <c r="C36"/>
  <c r="C47" s="1"/>
  <c r="C50" s="1"/>
  <c r="G36"/>
  <c r="G47" s="1"/>
  <c r="G50" s="1"/>
  <c r="K36"/>
  <c r="K47" s="1"/>
  <c r="K50" s="1"/>
  <c r="O36"/>
  <c r="O47" s="1"/>
  <c r="O50" s="1"/>
  <c r="I36"/>
  <c r="I47" s="1"/>
  <c r="I50" s="1"/>
  <c r="F36"/>
  <c r="F47" s="1"/>
  <c r="F50" s="1"/>
  <c r="J36"/>
  <c r="J47" s="1"/>
  <c r="J50" s="1"/>
  <c r="N36"/>
  <c r="N47" s="1"/>
  <c r="N50" s="1"/>
</calcChain>
</file>

<file path=xl/sharedStrings.xml><?xml version="1.0" encoding="utf-8"?>
<sst xmlns="http://schemas.openxmlformats.org/spreadsheetml/2006/main" count="490" uniqueCount="280">
  <si>
    <t>Az egységes rovatrend szerint a kiemelt kiadási és bevételi jogcímek</t>
  </si>
  <si>
    <t>forint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</si>
  <si>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</si>
  <si>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</si>
  <si>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</si>
  <si>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</si>
  <si>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</si>
  <si>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</si>
  <si>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</si>
  <si>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</si>
  <si>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</si>
  <si>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</si>
  <si>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</si>
  <si>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</si>
  <si>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</si>
  <si>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</si>
  <si>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</si>
  <si>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B1-7. Költségvetési bevételek</t>
  </si>
  <si>
    <t>B8. Finanszírozási bevételek</t>
  </si>
  <si>
    <t>BEVÉTELEK ÖSSZESEN (B1-8)</t>
  </si>
  <si>
    <t>Völcsej Község Önkormányzatának  2018. évi költségvetése</t>
  </si>
  <si>
    <t>Völcsej Község Önkormányzat  2018. évi költségvetésének mérlege</t>
  </si>
  <si>
    <t xml:space="preserve">Kiadások </t>
  </si>
  <si>
    <t>Rovat megnevezése</t>
  </si>
  <si>
    <t>Rovat-szám</t>
  </si>
  <si>
    <t>kötelező feladatok</t>
  </si>
  <si>
    <t>önként vállalt feladatok</t>
  </si>
  <si>
    <t xml:space="preserve">állami (államigazgatási) feladatok </t>
  </si>
  <si>
    <t>ÖSSZESEN</t>
  </si>
  <si>
    <t>Törvény szerinti illetmények, munkabérek</t>
  </si>
  <si>
    <t>K1101</t>
  </si>
  <si>
    <t>Béren kívüli juttatások</t>
  </si>
  <si>
    <t>K1107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</si>
  <si>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</si>
  <si>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</si>
  <si>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</si>
  <si>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</si>
  <si>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</si>
  <si>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</si>
  <si>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</si>
  <si>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</si>
  <si>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</si>
  <si>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</si>
  <si>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</si>
  <si>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</si>
  <si>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</t>
  </si>
  <si>
    <t>K311</t>
  </si>
  <si>
    <t>Üzemeltetési anyagok beszerzése</t>
  </si>
  <si>
    <t>K312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</si>
  <si>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</si>
  <si>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</si>
  <si>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</si>
  <si>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</si>
  <si>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</si>
  <si>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</si>
  <si>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</si>
  <si>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</si>
  <si>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</si>
  <si>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</si>
  <si>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</si>
  <si>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</si>
  <si>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Karbantartási, kisjavítási szolgáltatások</t>
  </si>
  <si>
    <t>K334</t>
  </si>
  <si>
    <t>Egyéb szolgáltatások</t>
  </si>
  <si>
    <t>K337</t>
  </si>
  <si>
    <t>Működési kiadások előzetesen felszámított általános forgalmi adója</t>
  </si>
  <si>
    <t>K335</t>
  </si>
  <si>
    <t xml:space="preserve">Szolgáltatási kiadások </t>
  </si>
  <si>
    <t>K33</t>
  </si>
  <si>
    <t xml:space="preserve">Különféle befizetések és egyéb dologi kiadások </t>
  </si>
  <si>
    <t>K35</t>
  </si>
  <si>
    <t xml:space="preserve">Dologi kiadások </t>
  </si>
  <si>
    <t>K3</t>
  </si>
  <si>
    <t>Egyéb nem intézményi ellátások</t>
  </si>
  <si>
    <t>K48</t>
  </si>
  <si>
    <t xml:space="preserve">Ellátottak pénzbeli juttatásai </t>
  </si>
  <si>
    <t>K4</t>
  </si>
  <si>
    <t>Egyéb működési célú támogatások államháztartáson belülre</t>
  </si>
  <si>
    <t>K506</t>
  </si>
  <si>
    <t>Egyéb működési célú támogatások államháztartáson kívülre</t>
  </si>
  <si>
    <t>K511</t>
  </si>
  <si>
    <t>Tartalékok-általános</t>
  </si>
  <si>
    <t>K512</t>
  </si>
  <si>
    <t xml:space="preserve">Egyéb működési célú kiadások </t>
  </si>
  <si>
    <t>K5</t>
  </si>
  <si>
    <t>Működési költségvetés előirányzat csoport</t>
  </si>
  <si>
    <t>Ingatlanok beszerzése, létesítése</t>
  </si>
  <si>
    <t>K62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</si>
  <si>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</si>
  <si>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</si>
  <si>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</si>
  <si>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</si>
  <si>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</si>
  <si>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</si>
  <si>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Felújítási célú előzetesen felszámított általános forgalmi adó</t>
  </si>
  <si>
    <t>K74</t>
  </si>
  <si>
    <t xml:space="preserve">Felújítások </t>
  </si>
  <si>
    <t>K7</t>
  </si>
  <si>
    <t>Lakástámogatás</t>
  </si>
  <si>
    <t>K87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</si>
  <si>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</si>
  <si>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</si>
  <si>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</si>
  <si>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</si>
  <si>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</si>
  <si>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>Államháztartáson belüli megelőlegezések visszafizetése</t>
  </si>
  <si>
    <t>K914</t>
  </si>
  <si>
    <t xml:space="preserve">Belföldi finanszírozás kiadásai </t>
  </si>
  <si>
    <t>K91</t>
  </si>
  <si>
    <t xml:space="preserve">Finanszírozási kiadások </t>
  </si>
  <si>
    <t>K9</t>
  </si>
  <si>
    <t>Egyéb t5árgyi eszköz beszerzése, létesítése</t>
  </si>
  <si>
    <t>K64</t>
  </si>
  <si>
    <t xml:space="preserve">Bevételek </t>
  </si>
  <si>
    <t>Rovat-
szám</t>
  </si>
  <si>
    <t xml:space="preserve">Önkormányzatok működési támogatásai </t>
  </si>
  <si>
    <t>B11</t>
  </si>
  <si>
    <t>Működési célú támogatások államháztartáson belülről</t>
  </si>
  <si>
    <t>B1</t>
  </si>
  <si>
    <t xml:space="preserve">Vagyoni tipusú adók </t>
  </si>
  <si>
    <t>B34</t>
  </si>
  <si>
    <t xml:space="preserve">Értékesítési és forgalmi adók </t>
  </si>
  <si>
    <t>B351</t>
  </si>
  <si>
    <t>Gépjárműadók</t>
  </si>
  <si>
    <t>B354</t>
  </si>
  <si>
    <t xml:space="preserve">Közhatalmi bevételek </t>
  </si>
  <si>
    <t>B3</t>
  </si>
  <si>
    <t>Szolgáltatások ellenértéke</t>
  </si>
  <si>
    <t>B402</t>
  </si>
  <si>
    <t>Ellátási díjak</t>
  </si>
  <si>
    <t>B405</t>
  </si>
  <si>
    <t>Kiszámlázott általános forgalmi adó</t>
  </si>
  <si>
    <t>B406</t>
  </si>
  <si>
    <t xml:space="preserve">Működési bevételek </t>
  </si>
  <si>
    <t>B4</t>
  </si>
  <si>
    <t xml:space="preserve">Költségvetési bevételek </t>
  </si>
  <si>
    <t>B1-B7</t>
  </si>
  <si>
    <t>költségvetési egyenleg  MŰKÖDÉSI</t>
  </si>
  <si>
    <t>költségvetési egyenleg FELHALMOZÁSI</t>
  </si>
  <si>
    <t>Előző év költségvetési maradványának igénybevétele MŰKÖDÉSRE</t>
  </si>
  <si>
    <t>B8131</t>
  </si>
  <si>
    <t xml:space="preserve">Maradvány igénybevétele </t>
  </si>
  <si>
    <t>B813</t>
  </si>
  <si>
    <t xml:space="preserve">Finanszírozási bevételek </t>
  </si>
  <si>
    <t>B8</t>
  </si>
  <si>
    <t>Felhalmozási célú önkormányzati támogatás</t>
  </si>
  <si>
    <t>B2</t>
  </si>
  <si>
    <t>Felhalmozási támogatás áh.belülről</t>
  </si>
  <si>
    <t>Foglalkoztatottak létszáma (fő)</t>
  </si>
  <si>
    <t>MEGNEVEZÉS</t>
  </si>
  <si>
    <t xml:space="preserve">Költségvetési engedélyezett létszámkeret (álláshely) (fő) ÖNKORMÁNYZAT </t>
  </si>
  <si>
    <t>Költségvetési engedélyezett létszámkeret (álláshely) (fő) KÖLTSÉGVETÉSI SZERV</t>
  </si>
  <si>
    <t>MINDÖSSZESEN</t>
  </si>
  <si>
    <t>;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</si>
  <si>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</si>
  <si>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</si>
  <si>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</si>
  <si>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</si>
  <si>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</si>
  <si>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</si>
  <si>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</si>
  <si>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</si>
  <si>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</si>
  <si>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</si>
  <si>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</si>
  <si>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</si>
  <si>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</si>
  <si>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</si>
  <si>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</si>
  <si>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</si>
  <si>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</si>
  <si>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</si>
  <si>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</si>
  <si>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</si>
  <si>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</si>
  <si>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</si>
  <si>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</si>
  <si>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</si>
  <si>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</si>
  <si>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</si>
  <si>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</si>
  <si>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Völcsej Község Önkormányzat  2018. évi költségvetése</t>
  </si>
  <si>
    <t xml:space="preserve">Beruházások és felújítások </t>
  </si>
  <si>
    <t>ÖNKORMÁNYZATI ELŐIRÁNYZATOK</t>
  </si>
  <si>
    <t>KÖLTSÉGVETÉSI SZERV</t>
  </si>
  <si>
    <t xml:space="preserve">Ingatlanok beszerzése, létesítése </t>
  </si>
  <si>
    <t>Soproni Vízmű Zrt. Saját rezsis beruházása szvcs.</t>
  </si>
  <si>
    <t>Soproni Vízmű Zrt. Saját rezsis beruházás vízközmű hálózat</t>
  </si>
  <si>
    <t>Fő u. 21. fatároló és garázs építés</t>
  </si>
  <si>
    <t>Ipari porszívó beszerzés</t>
  </si>
  <si>
    <t>Egyb tárgyi eszköz beszerzése, létesítése</t>
  </si>
  <si>
    <t>Soproni Vízmű Zrt. Saját rezsis beruházás szvcs hálózat egyéb gép</t>
  </si>
  <si>
    <t>Főu. 223 hrsz. Járda felújítás</t>
  </si>
  <si>
    <t>Temetőkerítés északi oldal felújítása</t>
  </si>
  <si>
    <t>Temető út felújítás, padka készítés</t>
  </si>
  <si>
    <t>Fő u. 50. melléképület tetőcsere</t>
  </si>
  <si>
    <t>Felújítás előzetesen felszámított általános forgalmi adó</t>
  </si>
  <si>
    <t>Általános- és céltartalékok (forint)</t>
  </si>
  <si>
    <t>Általános tartalékok</t>
  </si>
  <si>
    <t>Céltartalékok-</t>
  </si>
  <si>
    <t>Lakosságnak juttatott támogatások, szociális, rászorultsági jellegű ellátások (forint)</t>
  </si>
  <si>
    <t>Megnevezés</t>
  </si>
  <si>
    <t>eredeti ei.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</si>
  <si>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</si>
  <si>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</si>
  <si>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</si>
  <si>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</si>
  <si>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</si>
  <si>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</si>
  <si>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K486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</si>
  <si>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</si>
  <si>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</si>
  <si>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</si>
  <si>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K488</t>
  </si>
  <si>
    <t>önkormányzat által saját hatáskörben (nem szociális és gyermekvédelmi előírások alapján) adott természetbeni ellátás</t>
  </si>
  <si>
    <t xml:space="preserve">Egyéb nem intézményi ellátások </t>
  </si>
  <si>
    <t>Önkormányzat 2014. évi költségvetése</t>
  </si>
  <si>
    <t>Támogatások, kölcsönök nyújtása és törlesztése (forint)</t>
  </si>
  <si>
    <t>helyi önkormányzatok és költségvetési szerveik részére</t>
  </si>
  <si>
    <t>társulások és költségvetési szerveik részére</t>
  </si>
  <si>
    <t>egyéb civil szervezetek részére</t>
  </si>
  <si>
    <t xml:space="preserve">Egyéb működési célú támogatások államháztartáson kívülre </t>
  </si>
  <si>
    <t>Völcsej Község Önkormányzat 2018. évi költségvetése</t>
  </si>
  <si>
    <t>Működési támogatás központi kv.szervnek</t>
  </si>
  <si>
    <t>Helyi adó és egyéb közhatalmi bevételek (forint)</t>
  </si>
  <si>
    <t xml:space="preserve">építményadó </t>
  </si>
  <si>
    <t>magánszemélyek kommunális adója</t>
  </si>
  <si>
    <t>telekadó</t>
  </si>
  <si>
    <t>ebből: állandó jeleggel végzett iparűzési tevékenység után fizetett helyi iparűzési adó</t>
  </si>
  <si>
    <t xml:space="preserve">Termékek és szolgáltatások adói </t>
  </si>
  <si>
    <t>B35</t>
  </si>
  <si>
    <t xml:space="preserve"> Völcsej Község Önkormányzat 2018. évi költségvetése</t>
  </si>
  <si>
    <t>janár</t>
  </si>
  <si>
    <t>február</t>
  </si>
  <si>
    <t>március</t>
  </si>
  <si>
    <t>ápirilis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</si>
  <si>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</si>
  <si>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</si>
  <si>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</si>
  <si>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</si>
  <si>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</si>
  <si>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</si>
  <si>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</si>
  <si>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</si>
  <si>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mindösszesen</t>
  </si>
  <si>
    <t>Szakmai anyag</t>
  </si>
  <si>
    <t>Élelmiszer</t>
  </si>
  <si>
    <t>Hajtó- és kenőanyagok</t>
  </si>
  <si>
    <t>K3123</t>
  </si>
  <si>
    <t xml:space="preserve">Egyéb üzemelétetési anyagok </t>
  </si>
  <si>
    <t>K3126</t>
  </si>
  <si>
    <t>Működési célú előzetesen felszámított általános forgalmi adó</t>
  </si>
  <si>
    <t>K351</t>
  </si>
  <si>
    <t>Egyéb dologi kiadások</t>
  </si>
  <si>
    <t>K355</t>
  </si>
  <si>
    <t>Egyéb tárgyi eszköz beszerzés, létesítés</t>
  </si>
  <si>
    <t xml:space="preserve">  </t>
  </si>
  <si>
    <t>Rovat
száma</t>
  </si>
  <si>
    <t>Helyi önkormányzatok működésének általános támogatása</t>
  </si>
  <si>
    <t>B111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</si>
  <si>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</si>
  <si>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</si>
  <si>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</si>
  <si>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</si>
  <si>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B211</t>
  </si>
  <si>
    <t>Felhalmozási célú támogatás áh. Belülről</t>
  </si>
  <si>
    <t>Előző évi kv.maradvány igénybevétele</t>
  </si>
  <si>
    <t>Finanszírozási bevételek</t>
  </si>
  <si>
    <t>Előirányzat felhasználási terv (forint)</t>
  </si>
  <si>
    <t xml:space="preserve">1. sz. melléklet az    2/ 2018.(II.28 .) sz. önkormányzati rendelethez </t>
  </si>
  <si>
    <t xml:space="preserve">2.1. sz.melléklet az 2 /2018.(II.28 ). sz. önkormányzati rendelethez </t>
  </si>
  <si>
    <t xml:space="preserve">3.sz.melléklet az  2/2018.(II.28.) sz. önkormányzati rendelethez </t>
  </si>
  <si>
    <t xml:space="preserve">4.sz.melléklet az 2/2018.(II.28.) sz. önkormányzati rendelethez </t>
  </si>
  <si>
    <t xml:space="preserve">5.sz.melléklet az 2/2018.(II.28.)    önkormányzati rendelethez </t>
  </si>
  <si>
    <t>7.sz.melléklet az   2/2018.(II.28 .) önkormányzati rendelethez</t>
  </si>
  <si>
    <t>8.sz.melléklet az  2 /2018.(II. 28.) önkormányzati rendelethez</t>
  </si>
  <si>
    <t>9.sz.melléklet az  2/2018.(II. 28 .) önkormányzati rendelethez</t>
  </si>
  <si>
    <t xml:space="preserve">2.2. sz.melléklet az 2/2018.(II.28.) sz. önkormányzati rendelethez </t>
  </si>
  <si>
    <t>6.sz.melléklet az   2/2018.(II. 28.) önkormányzati rendelethez</t>
  </si>
  <si>
    <t xml:space="preserve">   v </t>
  </si>
</sst>
</file>

<file path=xl/styles.xml><?xml version="1.0" encoding="utf-8"?>
<styleSheet xmlns="http://schemas.openxmlformats.org/spreadsheetml/2006/main">
  <numFmts count="3">
    <numFmt numFmtId="164" formatCode="\ ##########"/>
    <numFmt numFmtId="165" formatCode="0__"/>
    <numFmt numFmtId="166" formatCode="[$-40E]yyyy/\ mmmm;@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i/>
      <sz val="14"/>
      <name val="Times New Roman"/>
      <family val="1"/>
      <charset val="238"/>
    </font>
    <font>
      <i/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i/>
      <u/>
      <sz val="11"/>
      <color indexed="8"/>
      <name val="Times New Roman"/>
      <family val="1"/>
      <charset val="238"/>
    </font>
    <font>
      <b/>
      <i/>
      <u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169">
    <xf numFmtId="0" fontId="0" fillId="0" borderId="0" xfId="0"/>
    <xf numFmtId="0" fontId="1" fillId="0" borderId="0" xfId="0" applyFont="1"/>
    <xf numFmtId="3" fontId="5" fillId="0" borderId="0" xfId="0" applyNumberFormat="1" applyFont="1"/>
    <xf numFmtId="0" fontId="5" fillId="0" borderId="1" xfId="0" applyFont="1" applyBorder="1"/>
    <xf numFmtId="3" fontId="5" fillId="0" borderId="1" xfId="0" applyNumberFormat="1" applyFont="1" applyBorder="1"/>
    <xf numFmtId="0" fontId="6" fillId="0" borderId="1" xfId="0" applyFont="1" applyBorder="1"/>
    <xf numFmtId="3" fontId="6" fillId="0" borderId="1" xfId="0" applyNumberFormat="1" applyFont="1" applyBorder="1"/>
    <xf numFmtId="0" fontId="6" fillId="2" borderId="1" xfId="0" applyFont="1" applyFill="1" applyBorder="1"/>
    <xf numFmtId="3" fontId="1" fillId="0" borderId="0" xfId="0" applyNumberFormat="1" applyFont="1"/>
    <xf numFmtId="0" fontId="7" fillId="0" borderId="0" xfId="0" applyFont="1"/>
    <xf numFmtId="3" fontId="1" fillId="0" borderId="0" xfId="0" applyNumberFormat="1" applyFont="1" applyBorder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164" fontId="9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3" fontId="9" fillId="0" borderId="1" xfId="0" applyNumberFormat="1" applyFont="1" applyBorder="1"/>
    <xf numFmtId="0" fontId="10" fillId="0" borderId="0" xfId="0" applyFont="1"/>
    <xf numFmtId="0" fontId="11" fillId="0" borderId="0" xfId="0" applyFont="1"/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3" fontId="15" fillId="0" borderId="1" xfId="0" applyNumberFormat="1" applyFont="1" applyBorder="1"/>
    <xf numFmtId="165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3" fontId="12" fillId="0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left" vertical="center"/>
    </xf>
    <xf numFmtId="3" fontId="16" fillId="0" borderId="1" xfId="0" applyNumberFormat="1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left" vertical="center"/>
    </xf>
    <xf numFmtId="3" fontId="8" fillId="0" borderId="1" xfId="0" applyNumberFormat="1" applyFont="1" applyBorder="1"/>
    <xf numFmtId="0" fontId="19" fillId="0" borderId="0" xfId="0" applyFont="1"/>
    <xf numFmtId="0" fontId="14" fillId="3" borderId="1" xfId="0" applyFont="1" applyFill="1" applyBorder="1"/>
    <xf numFmtId="164" fontId="6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/>
    <xf numFmtId="0" fontId="18" fillId="3" borderId="1" xfId="0" applyFont="1" applyFill="1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/>
    </xf>
    <xf numFmtId="3" fontId="19" fillId="0" borderId="1" xfId="0" applyNumberFormat="1" applyFont="1" applyBorder="1"/>
    <xf numFmtId="3" fontId="11" fillId="0" borderId="1" xfId="0" applyNumberFormat="1" applyFont="1" applyBorder="1"/>
    <xf numFmtId="3" fontId="1" fillId="0" borderId="1" xfId="0" applyNumberFormat="1" applyFont="1" applyBorder="1"/>
    <xf numFmtId="3" fontId="10" fillId="0" borderId="1" xfId="0" applyNumberFormat="1" applyFont="1" applyBorder="1"/>
    <xf numFmtId="0" fontId="17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6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" fillId="0" borderId="0" xfId="0" applyNumberFormat="1" applyFont="1"/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6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17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3" fontId="9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22" fillId="0" borderId="0" xfId="0" applyFont="1" applyAlignment="1">
      <alignment horizontal="center"/>
    </xf>
    <xf numFmtId="0" fontId="23" fillId="0" borderId="0" xfId="0" applyFont="1" applyAlignment="1"/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3" fontId="25" fillId="0" borderId="0" xfId="0" applyNumberFormat="1" applyFont="1" applyAlignment="1">
      <alignment horizontal="center" wrapText="1"/>
    </xf>
    <xf numFmtId="0" fontId="5" fillId="0" borderId="0" xfId="0" applyFont="1"/>
    <xf numFmtId="3" fontId="6" fillId="0" borderId="1" xfId="0" applyNumberFormat="1" applyFont="1" applyBorder="1" applyAlignment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 wrapText="1"/>
    </xf>
    <xf numFmtId="0" fontId="9" fillId="0" borderId="1" xfId="0" applyFont="1" applyBorder="1"/>
    <xf numFmtId="3" fontId="9" fillId="0" borderId="1" xfId="0" applyNumberFormat="1" applyFont="1" applyBorder="1" applyAlignment="1">
      <alignment horizontal="right"/>
    </xf>
    <xf numFmtId="0" fontId="27" fillId="0" borderId="1" xfId="0" applyFont="1" applyFill="1" applyBorder="1" applyAlignment="1">
      <alignment horizontal="left" vertical="center" wrapText="1"/>
    </xf>
    <xf numFmtId="3" fontId="28" fillId="0" borderId="1" xfId="0" applyNumberFormat="1" applyFont="1" applyBorder="1"/>
    <xf numFmtId="0" fontId="28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6" fontId="29" fillId="0" borderId="1" xfId="0" applyNumberFormat="1" applyFont="1" applyBorder="1" applyAlignment="1">
      <alignment horizontal="center"/>
    </xf>
    <xf numFmtId="166" fontId="30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/>
    </xf>
    <xf numFmtId="0" fontId="6" fillId="0" borderId="0" xfId="0" applyFont="1"/>
    <xf numFmtId="0" fontId="5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/>
    </xf>
    <xf numFmtId="0" fontId="31" fillId="3" borderId="1" xfId="0" applyFont="1" applyFill="1" applyBorder="1"/>
    <xf numFmtId="164" fontId="31" fillId="3" borderId="1" xfId="0" applyNumberFormat="1" applyFont="1" applyFill="1" applyBorder="1" applyAlignment="1">
      <alignment vertical="center"/>
    </xf>
    <xf numFmtId="3" fontId="31" fillId="3" borderId="1" xfId="0" applyNumberFormat="1" applyFont="1" applyFill="1" applyBorder="1"/>
    <xf numFmtId="3" fontId="31" fillId="0" borderId="1" xfId="0" applyNumberFormat="1" applyFont="1" applyBorder="1"/>
    <xf numFmtId="0" fontId="31" fillId="0" borderId="0" xfId="0" applyFont="1"/>
    <xf numFmtId="0" fontId="32" fillId="3" borderId="0" xfId="0" applyFont="1" applyFill="1"/>
    <xf numFmtId="0" fontId="32" fillId="0" borderId="0" xfId="0" applyFont="1"/>
    <xf numFmtId="165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3" fontId="6" fillId="3" borderId="1" xfId="0" applyNumberFormat="1" applyFont="1" applyFill="1" applyBorder="1"/>
    <xf numFmtId="0" fontId="11" fillId="3" borderId="0" xfId="0" applyFont="1" applyFill="1"/>
    <xf numFmtId="0" fontId="28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3" fontId="5" fillId="3" borderId="1" xfId="0" applyNumberFormat="1" applyFont="1" applyFill="1" applyBorder="1"/>
    <xf numFmtId="0" fontId="1" fillId="3" borderId="0" xfId="0" applyFont="1" applyFill="1"/>
    <xf numFmtId="0" fontId="6" fillId="3" borderId="1" xfId="0" applyFont="1" applyFill="1" applyBorder="1"/>
    <xf numFmtId="0" fontId="6" fillId="3" borderId="0" xfId="0" applyFont="1" applyFill="1" applyBorder="1"/>
    <xf numFmtId="3" fontId="6" fillId="3" borderId="0" xfId="0" applyNumberFormat="1" applyFont="1" applyFill="1" applyBorder="1"/>
    <xf numFmtId="3" fontId="6" fillId="0" borderId="0" xfId="0" applyNumberFormat="1" applyFont="1" applyBorder="1"/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3" fontId="6" fillId="0" borderId="0" xfId="0" applyNumberFormat="1" applyFont="1"/>
    <xf numFmtId="0" fontId="13" fillId="3" borderId="1" xfId="0" applyFont="1" applyFill="1" applyBorder="1" applyAlignment="1">
      <alignment horizontal="left" vertical="center" wrapText="1"/>
    </xf>
    <xf numFmtId="0" fontId="6" fillId="3" borderId="0" xfId="0" applyFont="1" applyFill="1"/>
    <xf numFmtId="0" fontId="28" fillId="3" borderId="1" xfId="0" applyFont="1" applyFill="1" applyBorder="1" applyAlignment="1">
      <alignment horizontal="left" vertical="center" wrapText="1"/>
    </xf>
    <xf numFmtId="0" fontId="5" fillId="3" borderId="0" xfId="0" applyFont="1" applyFill="1"/>
    <xf numFmtId="3" fontId="6" fillId="3" borderId="0" xfId="0" applyNumberFormat="1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3" fontId="1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12" fontId="1" fillId="0" borderId="0" xfId="0" applyNumberFormat="1" applyFont="1" applyAlignment="1">
      <alignment horizontal="center"/>
    </xf>
    <xf numFmtId="12" fontId="0" fillId="0" borderId="0" xfId="0" applyNumberFormat="1" applyAlignment="1">
      <alignment horizontal="center"/>
    </xf>
    <xf numFmtId="0" fontId="15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28"/>
  <sheetViews>
    <sheetView tabSelected="1" workbookViewId="0">
      <selection activeCell="G19" sqref="G19"/>
    </sheetView>
  </sheetViews>
  <sheetFormatPr defaultRowHeight="15"/>
  <cols>
    <col min="1" max="1" width="75" style="1" customWidth="1"/>
    <col min="2" max="2" width="11.28515625" style="8" bestFit="1" customWidth="1"/>
    <col min="3" max="256" width="9.140625" style="1"/>
    <col min="257" max="257" width="75" style="1" customWidth="1"/>
    <col min="258" max="512" width="9.140625" style="1"/>
    <col min="513" max="513" width="75" style="1" customWidth="1"/>
    <col min="514" max="768" width="9.140625" style="1"/>
    <col min="769" max="769" width="75" style="1" customWidth="1"/>
    <col min="770" max="1024" width="9.140625" style="1"/>
    <col min="1025" max="1025" width="75" style="1" customWidth="1"/>
    <col min="1026" max="1280" width="9.140625" style="1"/>
    <col min="1281" max="1281" width="75" style="1" customWidth="1"/>
    <col min="1282" max="1536" width="9.140625" style="1"/>
    <col min="1537" max="1537" width="75" style="1" customWidth="1"/>
    <col min="1538" max="1792" width="9.140625" style="1"/>
    <col min="1793" max="1793" width="75" style="1" customWidth="1"/>
    <col min="1794" max="2048" width="9.140625" style="1"/>
    <col min="2049" max="2049" width="75" style="1" customWidth="1"/>
    <col min="2050" max="2304" width="9.140625" style="1"/>
    <col min="2305" max="2305" width="75" style="1" customWidth="1"/>
    <col min="2306" max="2560" width="9.140625" style="1"/>
    <col min="2561" max="2561" width="75" style="1" customWidth="1"/>
    <col min="2562" max="2816" width="9.140625" style="1"/>
    <col min="2817" max="2817" width="75" style="1" customWidth="1"/>
    <col min="2818" max="3072" width="9.140625" style="1"/>
    <col min="3073" max="3073" width="75" style="1" customWidth="1"/>
    <col min="3074" max="3328" width="9.140625" style="1"/>
    <col min="3329" max="3329" width="75" style="1" customWidth="1"/>
    <col min="3330" max="3584" width="9.140625" style="1"/>
    <col min="3585" max="3585" width="75" style="1" customWidth="1"/>
    <col min="3586" max="3840" width="9.140625" style="1"/>
    <col min="3841" max="3841" width="75" style="1" customWidth="1"/>
    <col min="3842" max="4096" width="9.140625" style="1"/>
    <col min="4097" max="4097" width="75" style="1" customWidth="1"/>
    <col min="4098" max="4352" width="9.140625" style="1"/>
    <col min="4353" max="4353" width="75" style="1" customWidth="1"/>
    <col min="4354" max="4608" width="9.140625" style="1"/>
    <col min="4609" max="4609" width="75" style="1" customWidth="1"/>
    <col min="4610" max="4864" width="9.140625" style="1"/>
    <col min="4865" max="4865" width="75" style="1" customWidth="1"/>
    <col min="4866" max="5120" width="9.140625" style="1"/>
    <col min="5121" max="5121" width="75" style="1" customWidth="1"/>
    <col min="5122" max="5376" width="9.140625" style="1"/>
    <col min="5377" max="5377" width="75" style="1" customWidth="1"/>
    <col min="5378" max="5632" width="9.140625" style="1"/>
    <col min="5633" max="5633" width="75" style="1" customWidth="1"/>
    <col min="5634" max="5888" width="9.140625" style="1"/>
    <col min="5889" max="5889" width="75" style="1" customWidth="1"/>
    <col min="5890" max="6144" width="9.140625" style="1"/>
    <col min="6145" max="6145" width="75" style="1" customWidth="1"/>
    <col min="6146" max="6400" width="9.140625" style="1"/>
    <col min="6401" max="6401" width="75" style="1" customWidth="1"/>
    <col min="6402" max="6656" width="9.140625" style="1"/>
    <col min="6657" max="6657" width="75" style="1" customWidth="1"/>
    <col min="6658" max="6912" width="9.140625" style="1"/>
    <col min="6913" max="6913" width="75" style="1" customWidth="1"/>
    <col min="6914" max="7168" width="9.140625" style="1"/>
    <col min="7169" max="7169" width="75" style="1" customWidth="1"/>
    <col min="7170" max="7424" width="9.140625" style="1"/>
    <col min="7425" max="7425" width="75" style="1" customWidth="1"/>
    <col min="7426" max="7680" width="9.140625" style="1"/>
    <col min="7681" max="7681" width="75" style="1" customWidth="1"/>
    <col min="7682" max="7936" width="9.140625" style="1"/>
    <col min="7937" max="7937" width="75" style="1" customWidth="1"/>
    <col min="7938" max="8192" width="9.140625" style="1"/>
    <col min="8193" max="8193" width="75" style="1" customWidth="1"/>
    <col min="8194" max="8448" width="9.140625" style="1"/>
    <col min="8449" max="8449" width="75" style="1" customWidth="1"/>
    <col min="8450" max="8704" width="9.140625" style="1"/>
    <col min="8705" max="8705" width="75" style="1" customWidth="1"/>
    <col min="8706" max="8960" width="9.140625" style="1"/>
    <col min="8961" max="8961" width="75" style="1" customWidth="1"/>
    <col min="8962" max="9216" width="9.140625" style="1"/>
    <col min="9217" max="9217" width="75" style="1" customWidth="1"/>
    <col min="9218" max="9472" width="9.140625" style="1"/>
    <col min="9473" max="9473" width="75" style="1" customWidth="1"/>
    <col min="9474" max="9728" width="9.140625" style="1"/>
    <col min="9729" max="9729" width="75" style="1" customWidth="1"/>
    <col min="9730" max="9984" width="9.140625" style="1"/>
    <col min="9985" max="9985" width="75" style="1" customWidth="1"/>
    <col min="9986" max="10240" width="9.140625" style="1"/>
    <col min="10241" max="10241" width="75" style="1" customWidth="1"/>
    <col min="10242" max="10496" width="9.140625" style="1"/>
    <col min="10497" max="10497" width="75" style="1" customWidth="1"/>
    <col min="10498" max="10752" width="9.140625" style="1"/>
    <col min="10753" max="10753" width="75" style="1" customWidth="1"/>
    <col min="10754" max="11008" width="9.140625" style="1"/>
    <col min="11009" max="11009" width="75" style="1" customWidth="1"/>
    <col min="11010" max="11264" width="9.140625" style="1"/>
    <col min="11265" max="11265" width="75" style="1" customWidth="1"/>
    <col min="11266" max="11520" width="9.140625" style="1"/>
    <col min="11521" max="11521" width="75" style="1" customWidth="1"/>
    <col min="11522" max="11776" width="9.140625" style="1"/>
    <col min="11777" max="11777" width="75" style="1" customWidth="1"/>
    <col min="11778" max="12032" width="9.140625" style="1"/>
    <col min="12033" max="12033" width="75" style="1" customWidth="1"/>
    <col min="12034" max="12288" width="9.140625" style="1"/>
    <col min="12289" max="12289" width="75" style="1" customWidth="1"/>
    <col min="12290" max="12544" width="9.140625" style="1"/>
    <col min="12545" max="12545" width="75" style="1" customWidth="1"/>
    <col min="12546" max="12800" width="9.140625" style="1"/>
    <col min="12801" max="12801" width="75" style="1" customWidth="1"/>
    <col min="12802" max="13056" width="9.140625" style="1"/>
    <col min="13057" max="13057" width="75" style="1" customWidth="1"/>
    <col min="13058" max="13312" width="9.140625" style="1"/>
    <col min="13313" max="13313" width="75" style="1" customWidth="1"/>
    <col min="13314" max="13568" width="9.140625" style="1"/>
    <col min="13569" max="13569" width="75" style="1" customWidth="1"/>
    <col min="13570" max="13824" width="9.140625" style="1"/>
    <col min="13825" max="13825" width="75" style="1" customWidth="1"/>
    <col min="13826" max="14080" width="9.140625" style="1"/>
    <col min="14081" max="14081" width="75" style="1" customWidth="1"/>
    <col min="14082" max="14336" width="9.140625" style="1"/>
    <col min="14337" max="14337" width="75" style="1" customWidth="1"/>
    <col min="14338" max="14592" width="9.140625" style="1"/>
    <col min="14593" max="14593" width="75" style="1" customWidth="1"/>
    <col min="14594" max="14848" width="9.140625" style="1"/>
    <col min="14849" max="14849" width="75" style="1" customWidth="1"/>
    <col min="14850" max="15104" width="9.140625" style="1"/>
    <col min="15105" max="15105" width="75" style="1" customWidth="1"/>
    <col min="15106" max="15360" width="9.140625" style="1"/>
    <col min="15361" max="15361" width="75" style="1" customWidth="1"/>
    <col min="15362" max="15616" width="9.140625" style="1"/>
    <col min="15617" max="15617" width="75" style="1" customWidth="1"/>
    <col min="15618" max="15872" width="9.140625" style="1"/>
    <col min="15873" max="15873" width="75" style="1" customWidth="1"/>
    <col min="15874" max="16128" width="9.140625" style="1"/>
    <col min="16129" max="16129" width="75" style="1" customWidth="1"/>
    <col min="16130" max="16384" width="9.140625" style="1"/>
  </cols>
  <sheetData>
    <row r="3" spans="1:2">
      <c r="A3" s="149" t="s">
        <v>269</v>
      </c>
      <c r="B3" s="149"/>
    </row>
    <row r="4" spans="1:2" ht="15.75">
      <c r="A4" s="150" t="s">
        <v>20</v>
      </c>
      <c r="B4" s="151"/>
    </row>
    <row r="5" spans="1:2" ht="20.25" customHeight="1">
      <c r="A5" s="152" t="s">
        <v>0</v>
      </c>
      <c r="B5" s="151"/>
    </row>
    <row r="10" spans="1:2">
      <c r="B10" s="2" t="s">
        <v>1</v>
      </c>
    </row>
    <row r="11" spans="1:2">
      <c r="A11" s="3" t="s">
        <v>2</v>
      </c>
      <c r="B11" s="4">
        <v>5285132</v>
      </c>
    </row>
    <row r="12" spans="1:2">
      <c r="A12" s="3" t="s">
        <v>3</v>
      </c>
      <c r="B12" s="4">
        <v>1120719</v>
      </c>
    </row>
    <row r="13" spans="1:2">
      <c r="A13" s="3" t="s">
        <v>4</v>
      </c>
      <c r="B13" s="4">
        <v>12792782</v>
      </c>
    </row>
    <row r="14" spans="1:2">
      <c r="A14" s="3" t="s">
        <v>5</v>
      </c>
      <c r="B14" s="4">
        <v>2131347</v>
      </c>
    </row>
    <row r="15" spans="1:2">
      <c r="A15" s="3" t="s">
        <v>6</v>
      </c>
      <c r="B15" s="4">
        <v>23731629</v>
      </c>
    </row>
    <row r="16" spans="1:2">
      <c r="A16" s="3" t="s">
        <v>7</v>
      </c>
      <c r="B16" s="4">
        <v>7747000</v>
      </c>
    </row>
    <row r="17" spans="1:2">
      <c r="A17" s="3" t="s">
        <v>8</v>
      </c>
      <c r="B17" s="4">
        <v>14726966</v>
      </c>
    </row>
    <row r="18" spans="1:2">
      <c r="A18" s="3" t="s">
        <v>9</v>
      </c>
      <c r="B18" s="4">
        <v>560000</v>
      </c>
    </row>
    <row r="19" spans="1:2">
      <c r="A19" s="5" t="s">
        <v>10</v>
      </c>
      <c r="B19" s="6">
        <f>SUM(B11:B18)</f>
        <v>68095575</v>
      </c>
    </row>
    <row r="20" spans="1:2">
      <c r="A20" s="5" t="s">
        <v>11</v>
      </c>
      <c r="B20" s="6">
        <v>851268</v>
      </c>
    </row>
    <row r="21" spans="1:2">
      <c r="A21" s="7" t="s">
        <v>12</v>
      </c>
      <c r="B21" s="6">
        <f>SUM(B19:B20)</f>
        <v>68946843</v>
      </c>
    </row>
    <row r="22" spans="1:2">
      <c r="A22" s="3" t="s">
        <v>13</v>
      </c>
      <c r="B22" s="4">
        <v>21281702</v>
      </c>
    </row>
    <row r="23" spans="1:2">
      <c r="A23" s="3" t="s">
        <v>14</v>
      </c>
      <c r="B23" s="4">
        <v>5201966</v>
      </c>
    </row>
    <row r="24" spans="1:2">
      <c r="A24" s="3" t="s">
        <v>15</v>
      </c>
      <c r="B24" s="4">
        <v>5673000</v>
      </c>
    </row>
    <row r="25" spans="1:2">
      <c r="A25" s="3" t="s">
        <v>16</v>
      </c>
      <c r="B25" s="4">
        <v>8442291</v>
      </c>
    </row>
    <row r="26" spans="1:2">
      <c r="A26" s="5" t="s">
        <v>17</v>
      </c>
      <c r="B26" s="6">
        <f>SUM(B22:B25)</f>
        <v>40598959</v>
      </c>
    </row>
    <row r="27" spans="1:2">
      <c r="A27" s="5" t="s">
        <v>18</v>
      </c>
      <c r="B27" s="6">
        <v>28347884</v>
      </c>
    </row>
    <row r="28" spans="1:2">
      <c r="A28" s="7" t="s">
        <v>19</v>
      </c>
      <c r="B28" s="6">
        <f>SUM(B26:B27)</f>
        <v>68946843</v>
      </c>
    </row>
  </sheetData>
  <mergeCells count="3">
    <mergeCell ref="A3:B3"/>
    <mergeCell ref="A4:B4"/>
    <mergeCell ref="A5:B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V86"/>
  <sheetViews>
    <sheetView workbookViewId="0">
      <selection activeCell="P23" sqref="P23"/>
    </sheetView>
  </sheetViews>
  <sheetFormatPr defaultRowHeight="15"/>
  <cols>
    <col min="1" max="1" width="64.140625" style="1" customWidth="1"/>
    <col min="2" max="2" width="8.5703125" style="1" customWidth="1"/>
    <col min="3" max="3" width="13.7109375" style="1" customWidth="1"/>
    <col min="4" max="4" width="12.28515625" style="1" customWidth="1"/>
    <col min="5" max="5" width="12.7109375" style="1" customWidth="1"/>
    <col min="6" max="6" width="13.140625" style="1" customWidth="1"/>
    <col min="7" max="7" width="13.28515625" style="1" customWidth="1"/>
    <col min="8" max="13" width="10.7109375" style="1" bestFit="1" customWidth="1"/>
    <col min="14" max="14" width="12" style="1" customWidth="1"/>
    <col min="15" max="15" width="14.140625" style="1" customWidth="1"/>
    <col min="16" max="16" width="11.85546875" style="8" bestFit="1" customWidth="1"/>
    <col min="17" max="256" width="9.140625" style="1"/>
    <col min="257" max="257" width="64.140625" style="1" customWidth="1"/>
    <col min="258" max="258" width="8.5703125" style="1" customWidth="1"/>
    <col min="259" max="259" width="13.7109375" style="1" customWidth="1"/>
    <col min="260" max="260" width="12.28515625" style="1" customWidth="1"/>
    <col min="261" max="261" width="12.7109375" style="1" customWidth="1"/>
    <col min="262" max="262" width="13.140625" style="1" customWidth="1"/>
    <col min="263" max="263" width="13.28515625" style="1" customWidth="1"/>
    <col min="264" max="269" width="10.7109375" style="1" bestFit="1" customWidth="1"/>
    <col min="270" max="270" width="12" style="1" customWidth="1"/>
    <col min="271" max="271" width="14.140625" style="1" customWidth="1"/>
    <col min="272" max="272" width="11.85546875" style="1" bestFit="1" customWidth="1"/>
    <col min="273" max="512" width="9.140625" style="1"/>
    <col min="513" max="513" width="64.140625" style="1" customWidth="1"/>
    <col min="514" max="514" width="8.5703125" style="1" customWidth="1"/>
    <col min="515" max="515" width="13.7109375" style="1" customWidth="1"/>
    <col min="516" max="516" width="12.28515625" style="1" customWidth="1"/>
    <col min="517" max="517" width="12.7109375" style="1" customWidth="1"/>
    <col min="518" max="518" width="13.140625" style="1" customWidth="1"/>
    <col min="519" max="519" width="13.28515625" style="1" customWidth="1"/>
    <col min="520" max="525" width="10.7109375" style="1" bestFit="1" customWidth="1"/>
    <col min="526" max="526" width="12" style="1" customWidth="1"/>
    <col min="527" max="527" width="14.140625" style="1" customWidth="1"/>
    <col min="528" max="528" width="11.85546875" style="1" bestFit="1" customWidth="1"/>
    <col min="529" max="768" width="9.140625" style="1"/>
    <col min="769" max="769" width="64.140625" style="1" customWidth="1"/>
    <col min="770" max="770" width="8.5703125" style="1" customWidth="1"/>
    <col min="771" max="771" width="13.7109375" style="1" customWidth="1"/>
    <col min="772" max="772" width="12.28515625" style="1" customWidth="1"/>
    <col min="773" max="773" width="12.7109375" style="1" customWidth="1"/>
    <col min="774" max="774" width="13.140625" style="1" customWidth="1"/>
    <col min="775" max="775" width="13.28515625" style="1" customWidth="1"/>
    <col min="776" max="781" width="10.7109375" style="1" bestFit="1" customWidth="1"/>
    <col min="782" max="782" width="12" style="1" customWidth="1"/>
    <col min="783" max="783" width="14.140625" style="1" customWidth="1"/>
    <col min="784" max="784" width="11.85546875" style="1" bestFit="1" customWidth="1"/>
    <col min="785" max="1024" width="9.140625" style="1"/>
    <col min="1025" max="1025" width="64.140625" style="1" customWidth="1"/>
    <col min="1026" max="1026" width="8.5703125" style="1" customWidth="1"/>
    <col min="1027" max="1027" width="13.7109375" style="1" customWidth="1"/>
    <col min="1028" max="1028" width="12.28515625" style="1" customWidth="1"/>
    <col min="1029" max="1029" width="12.7109375" style="1" customWidth="1"/>
    <col min="1030" max="1030" width="13.140625" style="1" customWidth="1"/>
    <col min="1031" max="1031" width="13.28515625" style="1" customWidth="1"/>
    <col min="1032" max="1037" width="10.7109375" style="1" bestFit="1" customWidth="1"/>
    <col min="1038" max="1038" width="12" style="1" customWidth="1"/>
    <col min="1039" max="1039" width="14.140625" style="1" customWidth="1"/>
    <col min="1040" max="1040" width="11.85546875" style="1" bestFit="1" customWidth="1"/>
    <col min="1041" max="1280" width="9.140625" style="1"/>
    <col min="1281" max="1281" width="64.140625" style="1" customWidth="1"/>
    <col min="1282" max="1282" width="8.5703125" style="1" customWidth="1"/>
    <col min="1283" max="1283" width="13.7109375" style="1" customWidth="1"/>
    <col min="1284" max="1284" width="12.28515625" style="1" customWidth="1"/>
    <col min="1285" max="1285" width="12.7109375" style="1" customWidth="1"/>
    <col min="1286" max="1286" width="13.140625" style="1" customWidth="1"/>
    <col min="1287" max="1287" width="13.28515625" style="1" customWidth="1"/>
    <col min="1288" max="1293" width="10.7109375" style="1" bestFit="1" customWidth="1"/>
    <col min="1294" max="1294" width="12" style="1" customWidth="1"/>
    <col min="1295" max="1295" width="14.140625" style="1" customWidth="1"/>
    <col min="1296" max="1296" width="11.85546875" style="1" bestFit="1" customWidth="1"/>
    <col min="1297" max="1536" width="9.140625" style="1"/>
    <col min="1537" max="1537" width="64.140625" style="1" customWidth="1"/>
    <col min="1538" max="1538" width="8.5703125" style="1" customWidth="1"/>
    <col min="1539" max="1539" width="13.7109375" style="1" customWidth="1"/>
    <col min="1540" max="1540" width="12.28515625" style="1" customWidth="1"/>
    <col min="1541" max="1541" width="12.7109375" style="1" customWidth="1"/>
    <col min="1542" max="1542" width="13.140625" style="1" customWidth="1"/>
    <col min="1543" max="1543" width="13.28515625" style="1" customWidth="1"/>
    <col min="1544" max="1549" width="10.7109375" style="1" bestFit="1" customWidth="1"/>
    <col min="1550" max="1550" width="12" style="1" customWidth="1"/>
    <col min="1551" max="1551" width="14.140625" style="1" customWidth="1"/>
    <col min="1552" max="1552" width="11.85546875" style="1" bestFit="1" customWidth="1"/>
    <col min="1553" max="1792" width="9.140625" style="1"/>
    <col min="1793" max="1793" width="64.140625" style="1" customWidth="1"/>
    <col min="1794" max="1794" width="8.5703125" style="1" customWidth="1"/>
    <col min="1795" max="1795" width="13.7109375" style="1" customWidth="1"/>
    <col min="1796" max="1796" width="12.28515625" style="1" customWidth="1"/>
    <col min="1797" max="1797" width="12.7109375" style="1" customWidth="1"/>
    <col min="1798" max="1798" width="13.140625" style="1" customWidth="1"/>
    <col min="1799" max="1799" width="13.28515625" style="1" customWidth="1"/>
    <col min="1800" max="1805" width="10.7109375" style="1" bestFit="1" customWidth="1"/>
    <col min="1806" max="1806" width="12" style="1" customWidth="1"/>
    <col min="1807" max="1807" width="14.140625" style="1" customWidth="1"/>
    <col min="1808" max="1808" width="11.85546875" style="1" bestFit="1" customWidth="1"/>
    <col min="1809" max="2048" width="9.140625" style="1"/>
    <col min="2049" max="2049" width="64.140625" style="1" customWidth="1"/>
    <col min="2050" max="2050" width="8.5703125" style="1" customWidth="1"/>
    <col min="2051" max="2051" width="13.7109375" style="1" customWidth="1"/>
    <col min="2052" max="2052" width="12.28515625" style="1" customWidth="1"/>
    <col min="2053" max="2053" width="12.7109375" style="1" customWidth="1"/>
    <col min="2054" max="2054" width="13.140625" style="1" customWidth="1"/>
    <col min="2055" max="2055" width="13.28515625" style="1" customWidth="1"/>
    <col min="2056" max="2061" width="10.7109375" style="1" bestFit="1" customWidth="1"/>
    <col min="2062" max="2062" width="12" style="1" customWidth="1"/>
    <col min="2063" max="2063" width="14.140625" style="1" customWidth="1"/>
    <col min="2064" max="2064" width="11.85546875" style="1" bestFit="1" customWidth="1"/>
    <col min="2065" max="2304" width="9.140625" style="1"/>
    <col min="2305" max="2305" width="64.140625" style="1" customWidth="1"/>
    <col min="2306" max="2306" width="8.5703125" style="1" customWidth="1"/>
    <col min="2307" max="2307" width="13.7109375" style="1" customWidth="1"/>
    <col min="2308" max="2308" width="12.28515625" style="1" customWidth="1"/>
    <col min="2309" max="2309" width="12.7109375" style="1" customWidth="1"/>
    <col min="2310" max="2310" width="13.140625" style="1" customWidth="1"/>
    <col min="2311" max="2311" width="13.28515625" style="1" customWidth="1"/>
    <col min="2312" max="2317" width="10.7109375" style="1" bestFit="1" customWidth="1"/>
    <col min="2318" max="2318" width="12" style="1" customWidth="1"/>
    <col min="2319" max="2319" width="14.140625" style="1" customWidth="1"/>
    <col min="2320" max="2320" width="11.85546875" style="1" bestFit="1" customWidth="1"/>
    <col min="2321" max="2560" width="9.140625" style="1"/>
    <col min="2561" max="2561" width="64.140625" style="1" customWidth="1"/>
    <col min="2562" max="2562" width="8.5703125" style="1" customWidth="1"/>
    <col min="2563" max="2563" width="13.7109375" style="1" customWidth="1"/>
    <col min="2564" max="2564" width="12.28515625" style="1" customWidth="1"/>
    <col min="2565" max="2565" width="12.7109375" style="1" customWidth="1"/>
    <col min="2566" max="2566" width="13.140625" style="1" customWidth="1"/>
    <col min="2567" max="2567" width="13.28515625" style="1" customWidth="1"/>
    <col min="2568" max="2573" width="10.7109375" style="1" bestFit="1" customWidth="1"/>
    <col min="2574" max="2574" width="12" style="1" customWidth="1"/>
    <col min="2575" max="2575" width="14.140625" style="1" customWidth="1"/>
    <col min="2576" max="2576" width="11.85546875" style="1" bestFit="1" customWidth="1"/>
    <col min="2577" max="2816" width="9.140625" style="1"/>
    <col min="2817" max="2817" width="64.140625" style="1" customWidth="1"/>
    <col min="2818" max="2818" width="8.5703125" style="1" customWidth="1"/>
    <col min="2819" max="2819" width="13.7109375" style="1" customWidth="1"/>
    <col min="2820" max="2820" width="12.28515625" style="1" customWidth="1"/>
    <col min="2821" max="2821" width="12.7109375" style="1" customWidth="1"/>
    <col min="2822" max="2822" width="13.140625" style="1" customWidth="1"/>
    <col min="2823" max="2823" width="13.28515625" style="1" customWidth="1"/>
    <col min="2824" max="2829" width="10.7109375" style="1" bestFit="1" customWidth="1"/>
    <col min="2830" max="2830" width="12" style="1" customWidth="1"/>
    <col min="2831" max="2831" width="14.140625" style="1" customWidth="1"/>
    <col min="2832" max="2832" width="11.85546875" style="1" bestFit="1" customWidth="1"/>
    <col min="2833" max="3072" width="9.140625" style="1"/>
    <col min="3073" max="3073" width="64.140625" style="1" customWidth="1"/>
    <col min="3074" max="3074" width="8.5703125" style="1" customWidth="1"/>
    <col min="3075" max="3075" width="13.7109375" style="1" customWidth="1"/>
    <col min="3076" max="3076" width="12.28515625" style="1" customWidth="1"/>
    <col min="3077" max="3077" width="12.7109375" style="1" customWidth="1"/>
    <col min="3078" max="3078" width="13.140625" style="1" customWidth="1"/>
    <col min="3079" max="3079" width="13.28515625" style="1" customWidth="1"/>
    <col min="3080" max="3085" width="10.7109375" style="1" bestFit="1" customWidth="1"/>
    <col min="3086" max="3086" width="12" style="1" customWidth="1"/>
    <col min="3087" max="3087" width="14.140625" style="1" customWidth="1"/>
    <col min="3088" max="3088" width="11.85546875" style="1" bestFit="1" customWidth="1"/>
    <col min="3089" max="3328" width="9.140625" style="1"/>
    <col min="3329" max="3329" width="64.140625" style="1" customWidth="1"/>
    <col min="3330" max="3330" width="8.5703125" style="1" customWidth="1"/>
    <col min="3331" max="3331" width="13.7109375" style="1" customWidth="1"/>
    <col min="3332" max="3332" width="12.28515625" style="1" customWidth="1"/>
    <col min="3333" max="3333" width="12.7109375" style="1" customWidth="1"/>
    <col min="3334" max="3334" width="13.140625" style="1" customWidth="1"/>
    <col min="3335" max="3335" width="13.28515625" style="1" customWidth="1"/>
    <col min="3336" max="3341" width="10.7109375" style="1" bestFit="1" customWidth="1"/>
    <col min="3342" max="3342" width="12" style="1" customWidth="1"/>
    <col min="3343" max="3343" width="14.140625" style="1" customWidth="1"/>
    <col min="3344" max="3344" width="11.85546875" style="1" bestFit="1" customWidth="1"/>
    <col min="3345" max="3584" width="9.140625" style="1"/>
    <col min="3585" max="3585" width="64.140625" style="1" customWidth="1"/>
    <col min="3586" max="3586" width="8.5703125" style="1" customWidth="1"/>
    <col min="3587" max="3587" width="13.7109375" style="1" customWidth="1"/>
    <col min="3588" max="3588" width="12.28515625" style="1" customWidth="1"/>
    <col min="3589" max="3589" width="12.7109375" style="1" customWidth="1"/>
    <col min="3590" max="3590" width="13.140625" style="1" customWidth="1"/>
    <col min="3591" max="3591" width="13.28515625" style="1" customWidth="1"/>
    <col min="3592" max="3597" width="10.7109375" style="1" bestFit="1" customWidth="1"/>
    <col min="3598" max="3598" width="12" style="1" customWidth="1"/>
    <col min="3599" max="3599" width="14.140625" style="1" customWidth="1"/>
    <col min="3600" max="3600" width="11.85546875" style="1" bestFit="1" customWidth="1"/>
    <col min="3601" max="3840" width="9.140625" style="1"/>
    <col min="3841" max="3841" width="64.140625" style="1" customWidth="1"/>
    <col min="3842" max="3842" width="8.5703125" style="1" customWidth="1"/>
    <col min="3843" max="3843" width="13.7109375" style="1" customWidth="1"/>
    <col min="3844" max="3844" width="12.28515625" style="1" customWidth="1"/>
    <col min="3845" max="3845" width="12.7109375" style="1" customWidth="1"/>
    <col min="3846" max="3846" width="13.140625" style="1" customWidth="1"/>
    <col min="3847" max="3847" width="13.28515625" style="1" customWidth="1"/>
    <col min="3848" max="3853" width="10.7109375" style="1" bestFit="1" customWidth="1"/>
    <col min="3854" max="3854" width="12" style="1" customWidth="1"/>
    <col min="3855" max="3855" width="14.140625" style="1" customWidth="1"/>
    <col min="3856" max="3856" width="11.85546875" style="1" bestFit="1" customWidth="1"/>
    <col min="3857" max="4096" width="9.140625" style="1"/>
    <col min="4097" max="4097" width="64.140625" style="1" customWidth="1"/>
    <col min="4098" max="4098" width="8.5703125" style="1" customWidth="1"/>
    <col min="4099" max="4099" width="13.7109375" style="1" customWidth="1"/>
    <col min="4100" max="4100" width="12.28515625" style="1" customWidth="1"/>
    <col min="4101" max="4101" width="12.7109375" style="1" customWidth="1"/>
    <col min="4102" max="4102" width="13.140625" style="1" customWidth="1"/>
    <col min="4103" max="4103" width="13.28515625" style="1" customWidth="1"/>
    <col min="4104" max="4109" width="10.7109375" style="1" bestFit="1" customWidth="1"/>
    <col min="4110" max="4110" width="12" style="1" customWidth="1"/>
    <col min="4111" max="4111" width="14.140625" style="1" customWidth="1"/>
    <col min="4112" max="4112" width="11.85546875" style="1" bestFit="1" customWidth="1"/>
    <col min="4113" max="4352" width="9.140625" style="1"/>
    <col min="4353" max="4353" width="64.140625" style="1" customWidth="1"/>
    <col min="4354" max="4354" width="8.5703125" style="1" customWidth="1"/>
    <col min="4355" max="4355" width="13.7109375" style="1" customWidth="1"/>
    <col min="4356" max="4356" width="12.28515625" style="1" customWidth="1"/>
    <col min="4357" max="4357" width="12.7109375" style="1" customWidth="1"/>
    <col min="4358" max="4358" width="13.140625" style="1" customWidth="1"/>
    <col min="4359" max="4359" width="13.28515625" style="1" customWidth="1"/>
    <col min="4360" max="4365" width="10.7109375" style="1" bestFit="1" customWidth="1"/>
    <col min="4366" max="4366" width="12" style="1" customWidth="1"/>
    <col min="4367" max="4367" width="14.140625" style="1" customWidth="1"/>
    <col min="4368" max="4368" width="11.85546875" style="1" bestFit="1" customWidth="1"/>
    <col min="4369" max="4608" width="9.140625" style="1"/>
    <col min="4609" max="4609" width="64.140625" style="1" customWidth="1"/>
    <col min="4610" max="4610" width="8.5703125" style="1" customWidth="1"/>
    <col min="4611" max="4611" width="13.7109375" style="1" customWidth="1"/>
    <col min="4612" max="4612" width="12.28515625" style="1" customWidth="1"/>
    <col min="4613" max="4613" width="12.7109375" style="1" customWidth="1"/>
    <col min="4614" max="4614" width="13.140625" style="1" customWidth="1"/>
    <col min="4615" max="4615" width="13.28515625" style="1" customWidth="1"/>
    <col min="4616" max="4621" width="10.7109375" style="1" bestFit="1" customWidth="1"/>
    <col min="4622" max="4622" width="12" style="1" customWidth="1"/>
    <col min="4623" max="4623" width="14.140625" style="1" customWidth="1"/>
    <col min="4624" max="4624" width="11.85546875" style="1" bestFit="1" customWidth="1"/>
    <col min="4625" max="4864" width="9.140625" style="1"/>
    <col min="4865" max="4865" width="64.140625" style="1" customWidth="1"/>
    <col min="4866" max="4866" width="8.5703125" style="1" customWidth="1"/>
    <col min="4867" max="4867" width="13.7109375" style="1" customWidth="1"/>
    <col min="4868" max="4868" width="12.28515625" style="1" customWidth="1"/>
    <col min="4869" max="4869" width="12.7109375" style="1" customWidth="1"/>
    <col min="4870" max="4870" width="13.140625" style="1" customWidth="1"/>
    <col min="4871" max="4871" width="13.28515625" style="1" customWidth="1"/>
    <col min="4872" max="4877" width="10.7109375" style="1" bestFit="1" customWidth="1"/>
    <col min="4878" max="4878" width="12" style="1" customWidth="1"/>
    <col min="4879" max="4879" width="14.140625" style="1" customWidth="1"/>
    <col min="4880" max="4880" width="11.85546875" style="1" bestFit="1" customWidth="1"/>
    <col min="4881" max="5120" width="9.140625" style="1"/>
    <col min="5121" max="5121" width="64.140625" style="1" customWidth="1"/>
    <col min="5122" max="5122" width="8.5703125" style="1" customWidth="1"/>
    <col min="5123" max="5123" width="13.7109375" style="1" customWidth="1"/>
    <col min="5124" max="5124" width="12.28515625" style="1" customWidth="1"/>
    <col min="5125" max="5125" width="12.7109375" style="1" customWidth="1"/>
    <col min="5126" max="5126" width="13.140625" style="1" customWidth="1"/>
    <col min="5127" max="5127" width="13.28515625" style="1" customWidth="1"/>
    <col min="5128" max="5133" width="10.7109375" style="1" bestFit="1" customWidth="1"/>
    <col min="5134" max="5134" width="12" style="1" customWidth="1"/>
    <col min="5135" max="5135" width="14.140625" style="1" customWidth="1"/>
    <col min="5136" max="5136" width="11.85546875" style="1" bestFit="1" customWidth="1"/>
    <col min="5137" max="5376" width="9.140625" style="1"/>
    <col min="5377" max="5377" width="64.140625" style="1" customWidth="1"/>
    <col min="5378" max="5378" width="8.5703125" style="1" customWidth="1"/>
    <col min="5379" max="5379" width="13.7109375" style="1" customWidth="1"/>
    <col min="5380" max="5380" width="12.28515625" style="1" customWidth="1"/>
    <col min="5381" max="5381" width="12.7109375" style="1" customWidth="1"/>
    <col min="5382" max="5382" width="13.140625" style="1" customWidth="1"/>
    <col min="5383" max="5383" width="13.28515625" style="1" customWidth="1"/>
    <col min="5384" max="5389" width="10.7109375" style="1" bestFit="1" customWidth="1"/>
    <col min="5390" max="5390" width="12" style="1" customWidth="1"/>
    <col min="5391" max="5391" width="14.140625" style="1" customWidth="1"/>
    <col min="5392" max="5392" width="11.85546875" style="1" bestFit="1" customWidth="1"/>
    <col min="5393" max="5632" width="9.140625" style="1"/>
    <col min="5633" max="5633" width="64.140625" style="1" customWidth="1"/>
    <col min="5634" max="5634" width="8.5703125" style="1" customWidth="1"/>
    <col min="5635" max="5635" width="13.7109375" style="1" customWidth="1"/>
    <col min="5636" max="5636" width="12.28515625" style="1" customWidth="1"/>
    <col min="5637" max="5637" width="12.7109375" style="1" customWidth="1"/>
    <col min="5638" max="5638" width="13.140625" style="1" customWidth="1"/>
    <col min="5639" max="5639" width="13.28515625" style="1" customWidth="1"/>
    <col min="5640" max="5645" width="10.7109375" style="1" bestFit="1" customWidth="1"/>
    <col min="5646" max="5646" width="12" style="1" customWidth="1"/>
    <col min="5647" max="5647" width="14.140625" style="1" customWidth="1"/>
    <col min="5648" max="5648" width="11.85546875" style="1" bestFit="1" customWidth="1"/>
    <col min="5649" max="5888" width="9.140625" style="1"/>
    <col min="5889" max="5889" width="64.140625" style="1" customWidth="1"/>
    <col min="5890" max="5890" width="8.5703125" style="1" customWidth="1"/>
    <col min="5891" max="5891" width="13.7109375" style="1" customWidth="1"/>
    <col min="5892" max="5892" width="12.28515625" style="1" customWidth="1"/>
    <col min="5893" max="5893" width="12.7109375" style="1" customWidth="1"/>
    <col min="5894" max="5894" width="13.140625" style="1" customWidth="1"/>
    <col min="5895" max="5895" width="13.28515625" style="1" customWidth="1"/>
    <col min="5896" max="5901" width="10.7109375" style="1" bestFit="1" customWidth="1"/>
    <col min="5902" max="5902" width="12" style="1" customWidth="1"/>
    <col min="5903" max="5903" width="14.140625" style="1" customWidth="1"/>
    <col min="5904" max="5904" width="11.85546875" style="1" bestFit="1" customWidth="1"/>
    <col min="5905" max="6144" width="9.140625" style="1"/>
    <col min="6145" max="6145" width="64.140625" style="1" customWidth="1"/>
    <col min="6146" max="6146" width="8.5703125" style="1" customWidth="1"/>
    <col min="6147" max="6147" width="13.7109375" style="1" customWidth="1"/>
    <col min="6148" max="6148" width="12.28515625" style="1" customWidth="1"/>
    <col min="6149" max="6149" width="12.7109375" style="1" customWidth="1"/>
    <col min="6150" max="6150" width="13.140625" style="1" customWidth="1"/>
    <col min="6151" max="6151" width="13.28515625" style="1" customWidth="1"/>
    <col min="6152" max="6157" width="10.7109375" style="1" bestFit="1" customWidth="1"/>
    <col min="6158" max="6158" width="12" style="1" customWidth="1"/>
    <col min="6159" max="6159" width="14.140625" style="1" customWidth="1"/>
    <col min="6160" max="6160" width="11.85546875" style="1" bestFit="1" customWidth="1"/>
    <col min="6161" max="6400" width="9.140625" style="1"/>
    <col min="6401" max="6401" width="64.140625" style="1" customWidth="1"/>
    <col min="6402" max="6402" width="8.5703125" style="1" customWidth="1"/>
    <col min="6403" max="6403" width="13.7109375" style="1" customWidth="1"/>
    <col min="6404" max="6404" width="12.28515625" style="1" customWidth="1"/>
    <col min="6405" max="6405" width="12.7109375" style="1" customWidth="1"/>
    <col min="6406" max="6406" width="13.140625" style="1" customWidth="1"/>
    <col min="6407" max="6407" width="13.28515625" style="1" customWidth="1"/>
    <col min="6408" max="6413" width="10.7109375" style="1" bestFit="1" customWidth="1"/>
    <col min="6414" max="6414" width="12" style="1" customWidth="1"/>
    <col min="6415" max="6415" width="14.140625" style="1" customWidth="1"/>
    <col min="6416" max="6416" width="11.85546875" style="1" bestFit="1" customWidth="1"/>
    <col min="6417" max="6656" width="9.140625" style="1"/>
    <col min="6657" max="6657" width="64.140625" style="1" customWidth="1"/>
    <col min="6658" max="6658" width="8.5703125" style="1" customWidth="1"/>
    <col min="6659" max="6659" width="13.7109375" style="1" customWidth="1"/>
    <col min="6660" max="6660" width="12.28515625" style="1" customWidth="1"/>
    <col min="6661" max="6661" width="12.7109375" style="1" customWidth="1"/>
    <col min="6662" max="6662" width="13.140625" style="1" customWidth="1"/>
    <col min="6663" max="6663" width="13.28515625" style="1" customWidth="1"/>
    <col min="6664" max="6669" width="10.7109375" style="1" bestFit="1" customWidth="1"/>
    <col min="6670" max="6670" width="12" style="1" customWidth="1"/>
    <col min="6671" max="6671" width="14.140625" style="1" customWidth="1"/>
    <col min="6672" max="6672" width="11.85546875" style="1" bestFit="1" customWidth="1"/>
    <col min="6673" max="6912" width="9.140625" style="1"/>
    <col min="6913" max="6913" width="64.140625" style="1" customWidth="1"/>
    <col min="6914" max="6914" width="8.5703125" style="1" customWidth="1"/>
    <col min="6915" max="6915" width="13.7109375" style="1" customWidth="1"/>
    <col min="6916" max="6916" width="12.28515625" style="1" customWidth="1"/>
    <col min="6917" max="6917" width="12.7109375" style="1" customWidth="1"/>
    <col min="6918" max="6918" width="13.140625" style="1" customWidth="1"/>
    <col min="6919" max="6919" width="13.28515625" style="1" customWidth="1"/>
    <col min="6920" max="6925" width="10.7109375" style="1" bestFit="1" customWidth="1"/>
    <col min="6926" max="6926" width="12" style="1" customWidth="1"/>
    <col min="6927" max="6927" width="14.140625" style="1" customWidth="1"/>
    <col min="6928" max="6928" width="11.85546875" style="1" bestFit="1" customWidth="1"/>
    <col min="6929" max="7168" width="9.140625" style="1"/>
    <col min="7169" max="7169" width="64.140625" style="1" customWidth="1"/>
    <col min="7170" max="7170" width="8.5703125" style="1" customWidth="1"/>
    <col min="7171" max="7171" width="13.7109375" style="1" customWidth="1"/>
    <col min="7172" max="7172" width="12.28515625" style="1" customWidth="1"/>
    <col min="7173" max="7173" width="12.7109375" style="1" customWidth="1"/>
    <col min="7174" max="7174" width="13.140625" style="1" customWidth="1"/>
    <col min="7175" max="7175" width="13.28515625" style="1" customWidth="1"/>
    <col min="7176" max="7181" width="10.7109375" style="1" bestFit="1" customWidth="1"/>
    <col min="7182" max="7182" width="12" style="1" customWidth="1"/>
    <col min="7183" max="7183" width="14.140625" style="1" customWidth="1"/>
    <col min="7184" max="7184" width="11.85546875" style="1" bestFit="1" customWidth="1"/>
    <col min="7185" max="7424" width="9.140625" style="1"/>
    <col min="7425" max="7425" width="64.140625" style="1" customWidth="1"/>
    <col min="7426" max="7426" width="8.5703125" style="1" customWidth="1"/>
    <col min="7427" max="7427" width="13.7109375" style="1" customWidth="1"/>
    <col min="7428" max="7428" width="12.28515625" style="1" customWidth="1"/>
    <col min="7429" max="7429" width="12.7109375" style="1" customWidth="1"/>
    <col min="7430" max="7430" width="13.140625" style="1" customWidth="1"/>
    <col min="7431" max="7431" width="13.28515625" style="1" customWidth="1"/>
    <col min="7432" max="7437" width="10.7109375" style="1" bestFit="1" customWidth="1"/>
    <col min="7438" max="7438" width="12" style="1" customWidth="1"/>
    <col min="7439" max="7439" width="14.140625" style="1" customWidth="1"/>
    <col min="7440" max="7440" width="11.85546875" style="1" bestFit="1" customWidth="1"/>
    <col min="7441" max="7680" width="9.140625" style="1"/>
    <col min="7681" max="7681" width="64.140625" style="1" customWidth="1"/>
    <col min="7682" max="7682" width="8.5703125" style="1" customWidth="1"/>
    <col min="7683" max="7683" width="13.7109375" style="1" customWidth="1"/>
    <col min="7684" max="7684" width="12.28515625" style="1" customWidth="1"/>
    <col min="7685" max="7685" width="12.7109375" style="1" customWidth="1"/>
    <col min="7686" max="7686" width="13.140625" style="1" customWidth="1"/>
    <col min="7687" max="7687" width="13.28515625" style="1" customWidth="1"/>
    <col min="7688" max="7693" width="10.7109375" style="1" bestFit="1" customWidth="1"/>
    <col min="7694" max="7694" width="12" style="1" customWidth="1"/>
    <col min="7695" max="7695" width="14.140625" style="1" customWidth="1"/>
    <col min="7696" max="7696" width="11.85546875" style="1" bestFit="1" customWidth="1"/>
    <col min="7697" max="7936" width="9.140625" style="1"/>
    <col min="7937" max="7937" width="64.140625" style="1" customWidth="1"/>
    <col min="7938" max="7938" width="8.5703125" style="1" customWidth="1"/>
    <col min="7939" max="7939" width="13.7109375" style="1" customWidth="1"/>
    <col min="7940" max="7940" width="12.28515625" style="1" customWidth="1"/>
    <col min="7941" max="7941" width="12.7109375" style="1" customWidth="1"/>
    <col min="7942" max="7942" width="13.140625" style="1" customWidth="1"/>
    <col min="7943" max="7943" width="13.28515625" style="1" customWidth="1"/>
    <col min="7944" max="7949" width="10.7109375" style="1" bestFit="1" customWidth="1"/>
    <col min="7950" max="7950" width="12" style="1" customWidth="1"/>
    <col min="7951" max="7951" width="14.140625" style="1" customWidth="1"/>
    <col min="7952" max="7952" width="11.85546875" style="1" bestFit="1" customWidth="1"/>
    <col min="7953" max="8192" width="9.140625" style="1"/>
    <col min="8193" max="8193" width="64.140625" style="1" customWidth="1"/>
    <col min="8194" max="8194" width="8.5703125" style="1" customWidth="1"/>
    <col min="8195" max="8195" width="13.7109375" style="1" customWidth="1"/>
    <col min="8196" max="8196" width="12.28515625" style="1" customWidth="1"/>
    <col min="8197" max="8197" width="12.7109375" style="1" customWidth="1"/>
    <col min="8198" max="8198" width="13.140625" style="1" customWidth="1"/>
    <col min="8199" max="8199" width="13.28515625" style="1" customWidth="1"/>
    <col min="8200" max="8205" width="10.7109375" style="1" bestFit="1" customWidth="1"/>
    <col min="8206" max="8206" width="12" style="1" customWidth="1"/>
    <col min="8207" max="8207" width="14.140625" style="1" customWidth="1"/>
    <col min="8208" max="8208" width="11.85546875" style="1" bestFit="1" customWidth="1"/>
    <col min="8209" max="8448" width="9.140625" style="1"/>
    <col min="8449" max="8449" width="64.140625" style="1" customWidth="1"/>
    <col min="8450" max="8450" width="8.5703125" style="1" customWidth="1"/>
    <col min="8451" max="8451" width="13.7109375" style="1" customWidth="1"/>
    <col min="8452" max="8452" width="12.28515625" style="1" customWidth="1"/>
    <col min="8453" max="8453" width="12.7109375" style="1" customWidth="1"/>
    <col min="8454" max="8454" width="13.140625" style="1" customWidth="1"/>
    <col min="8455" max="8455" width="13.28515625" style="1" customWidth="1"/>
    <col min="8456" max="8461" width="10.7109375" style="1" bestFit="1" customWidth="1"/>
    <col min="8462" max="8462" width="12" style="1" customWidth="1"/>
    <col min="8463" max="8463" width="14.140625" style="1" customWidth="1"/>
    <col min="8464" max="8464" width="11.85546875" style="1" bestFit="1" customWidth="1"/>
    <col min="8465" max="8704" width="9.140625" style="1"/>
    <col min="8705" max="8705" width="64.140625" style="1" customWidth="1"/>
    <col min="8706" max="8706" width="8.5703125" style="1" customWidth="1"/>
    <col min="8707" max="8707" width="13.7109375" style="1" customWidth="1"/>
    <col min="8708" max="8708" width="12.28515625" style="1" customWidth="1"/>
    <col min="8709" max="8709" width="12.7109375" style="1" customWidth="1"/>
    <col min="8710" max="8710" width="13.140625" style="1" customWidth="1"/>
    <col min="8711" max="8711" width="13.28515625" style="1" customWidth="1"/>
    <col min="8712" max="8717" width="10.7109375" style="1" bestFit="1" customWidth="1"/>
    <col min="8718" max="8718" width="12" style="1" customWidth="1"/>
    <col min="8719" max="8719" width="14.140625" style="1" customWidth="1"/>
    <col min="8720" max="8720" width="11.85546875" style="1" bestFit="1" customWidth="1"/>
    <col min="8721" max="8960" width="9.140625" style="1"/>
    <col min="8961" max="8961" width="64.140625" style="1" customWidth="1"/>
    <col min="8962" max="8962" width="8.5703125" style="1" customWidth="1"/>
    <col min="8963" max="8963" width="13.7109375" style="1" customWidth="1"/>
    <col min="8964" max="8964" width="12.28515625" style="1" customWidth="1"/>
    <col min="8965" max="8965" width="12.7109375" style="1" customWidth="1"/>
    <col min="8966" max="8966" width="13.140625" style="1" customWidth="1"/>
    <col min="8967" max="8967" width="13.28515625" style="1" customWidth="1"/>
    <col min="8968" max="8973" width="10.7109375" style="1" bestFit="1" customWidth="1"/>
    <col min="8974" max="8974" width="12" style="1" customWidth="1"/>
    <col min="8975" max="8975" width="14.140625" style="1" customWidth="1"/>
    <col min="8976" max="8976" width="11.85546875" style="1" bestFit="1" customWidth="1"/>
    <col min="8977" max="9216" width="9.140625" style="1"/>
    <col min="9217" max="9217" width="64.140625" style="1" customWidth="1"/>
    <col min="9218" max="9218" width="8.5703125" style="1" customWidth="1"/>
    <col min="9219" max="9219" width="13.7109375" style="1" customWidth="1"/>
    <col min="9220" max="9220" width="12.28515625" style="1" customWidth="1"/>
    <col min="9221" max="9221" width="12.7109375" style="1" customWidth="1"/>
    <col min="9222" max="9222" width="13.140625" style="1" customWidth="1"/>
    <col min="9223" max="9223" width="13.28515625" style="1" customWidth="1"/>
    <col min="9224" max="9229" width="10.7109375" style="1" bestFit="1" customWidth="1"/>
    <col min="9230" max="9230" width="12" style="1" customWidth="1"/>
    <col min="9231" max="9231" width="14.140625" style="1" customWidth="1"/>
    <col min="9232" max="9232" width="11.85546875" style="1" bestFit="1" customWidth="1"/>
    <col min="9233" max="9472" width="9.140625" style="1"/>
    <col min="9473" max="9473" width="64.140625" style="1" customWidth="1"/>
    <col min="9474" max="9474" width="8.5703125" style="1" customWidth="1"/>
    <col min="9475" max="9475" width="13.7109375" style="1" customWidth="1"/>
    <col min="9476" max="9476" width="12.28515625" style="1" customWidth="1"/>
    <col min="9477" max="9477" width="12.7109375" style="1" customWidth="1"/>
    <col min="9478" max="9478" width="13.140625" style="1" customWidth="1"/>
    <col min="9479" max="9479" width="13.28515625" style="1" customWidth="1"/>
    <col min="9480" max="9485" width="10.7109375" style="1" bestFit="1" customWidth="1"/>
    <col min="9486" max="9486" width="12" style="1" customWidth="1"/>
    <col min="9487" max="9487" width="14.140625" style="1" customWidth="1"/>
    <col min="9488" max="9488" width="11.85546875" style="1" bestFit="1" customWidth="1"/>
    <col min="9489" max="9728" width="9.140625" style="1"/>
    <col min="9729" max="9729" width="64.140625" style="1" customWidth="1"/>
    <col min="9730" max="9730" width="8.5703125" style="1" customWidth="1"/>
    <col min="9731" max="9731" width="13.7109375" style="1" customWidth="1"/>
    <col min="9732" max="9732" width="12.28515625" style="1" customWidth="1"/>
    <col min="9733" max="9733" width="12.7109375" style="1" customWidth="1"/>
    <col min="9734" max="9734" width="13.140625" style="1" customWidth="1"/>
    <col min="9735" max="9735" width="13.28515625" style="1" customWidth="1"/>
    <col min="9736" max="9741" width="10.7109375" style="1" bestFit="1" customWidth="1"/>
    <col min="9742" max="9742" width="12" style="1" customWidth="1"/>
    <col min="9743" max="9743" width="14.140625" style="1" customWidth="1"/>
    <col min="9744" max="9744" width="11.85546875" style="1" bestFit="1" customWidth="1"/>
    <col min="9745" max="9984" width="9.140625" style="1"/>
    <col min="9985" max="9985" width="64.140625" style="1" customWidth="1"/>
    <col min="9986" max="9986" width="8.5703125" style="1" customWidth="1"/>
    <col min="9987" max="9987" width="13.7109375" style="1" customWidth="1"/>
    <col min="9988" max="9988" width="12.28515625" style="1" customWidth="1"/>
    <col min="9989" max="9989" width="12.7109375" style="1" customWidth="1"/>
    <col min="9990" max="9990" width="13.140625" style="1" customWidth="1"/>
    <col min="9991" max="9991" width="13.28515625" style="1" customWidth="1"/>
    <col min="9992" max="9997" width="10.7109375" style="1" bestFit="1" customWidth="1"/>
    <col min="9998" max="9998" width="12" style="1" customWidth="1"/>
    <col min="9999" max="9999" width="14.140625" style="1" customWidth="1"/>
    <col min="10000" max="10000" width="11.85546875" style="1" bestFit="1" customWidth="1"/>
    <col min="10001" max="10240" width="9.140625" style="1"/>
    <col min="10241" max="10241" width="64.140625" style="1" customWidth="1"/>
    <col min="10242" max="10242" width="8.5703125" style="1" customWidth="1"/>
    <col min="10243" max="10243" width="13.7109375" style="1" customWidth="1"/>
    <col min="10244" max="10244" width="12.28515625" style="1" customWidth="1"/>
    <col min="10245" max="10245" width="12.7109375" style="1" customWidth="1"/>
    <col min="10246" max="10246" width="13.140625" style="1" customWidth="1"/>
    <col min="10247" max="10247" width="13.28515625" style="1" customWidth="1"/>
    <col min="10248" max="10253" width="10.7109375" style="1" bestFit="1" customWidth="1"/>
    <col min="10254" max="10254" width="12" style="1" customWidth="1"/>
    <col min="10255" max="10255" width="14.140625" style="1" customWidth="1"/>
    <col min="10256" max="10256" width="11.85546875" style="1" bestFit="1" customWidth="1"/>
    <col min="10257" max="10496" width="9.140625" style="1"/>
    <col min="10497" max="10497" width="64.140625" style="1" customWidth="1"/>
    <col min="10498" max="10498" width="8.5703125" style="1" customWidth="1"/>
    <col min="10499" max="10499" width="13.7109375" style="1" customWidth="1"/>
    <col min="10500" max="10500" width="12.28515625" style="1" customWidth="1"/>
    <col min="10501" max="10501" width="12.7109375" style="1" customWidth="1"/>
    <col min="10502" max="10502" width="13.140625" style="1" customWidth="1"/>
    <col min="10503" max="10503" width="13.28515625" style="1" customWidth="1"/>
    <col min="10504" max="10509" width="10.7109375" style="1" bestFit="1" customWidth="1"/>
    <col min="10510" max="10510" width="12" style="1" customWidth="1"/>
    <col min="10511" max="10511" width="14.140625" style="1" customWidth="1"/>
    <col min="10512" max="10512" width="11.85546875" style="1" bestFit="1" customWidth="1"/>
    <col min="10513" max="10752" width="9.140625" style="1"/>
    <col min="10753" max="10753" width="64.140625" style="1" customWidth="1"/>
    <col min="10754" max="10754" width="8.5703125" style="1" customWidth="1"/>
    <col min="10755" max="10755" width="13.7109375" style="1" customWidth="1"/>
    <col min="10756" max="10756" width="12.28515625" style="1" customWidth="1"/>
    <col min="10757" max="10757" width="12.7109375" style="1" customWidth="1"/>
    <col min="10758" max="10758" width="13.140625" style="1" customWidth="1"/>
    <col min="10759" max="10759" width="13.28515625" style="1" customWidth="1"/>
    <col min="10760" max="10765" width="10.7109375" style="1" bestFit="1" customWidth="1"/>
    <col min="10766" max="10766" width="12" style="1" customWidth="1"/>
    <col min="10767" max="10767" width="14.140625" style="1" customWidth="1"/>
    <col min="10768" max="10768" width="11.85546875" style="1" bestFit="1" customWidth="1"/>
    <col min="10769" max="11008" width="9.140625" style="1"/>
    <col min="11009" max="11009" width="64.140625" style="1" customWidth="1"/>
    <col min="11010" max="11010" width="8.5703125" style="1" customWidth="1"/>
    <col min="11011" max="11011" width="13.7109375" style="1" customWidth="1"/>
    <col min="11012" max="11012" width="12.28515625" style="1" customWidth="1"/>
    <col min="11013" max="11013" width="12.7109375" style="1" customWidth="1"/>
    <col min="11014" max="11014" width="13.140625" style="1" customWidth="1"/>
    <col min="11015" max="11015" width="13.28515625" style="1" customWidth="1"/>
    <col min="11016" max="11021" width="10.7109375" style="1" bestFit="1" customWidth="1"/>
    <col min="11022" max="11022" width="12" style="1" customWidth="1"/>
    <col min="11023" max="11023" width="14.140625" style="1" customWidth="1"/>
    <col min="11024" max="11024" width="11.85546875" style="1" bestFit="1" customWidth="1"/>
    <col min="11025" max="11264" width="9.140625" style="1"/>
    <col min="11265" max="11265" width="64.140625" style="1" customWidth="1"/>
    <col min="11266" max="11266" width="8.5703125" style="1" customWidth="1"/>
    <col min="11267" max="11267" width="13.7109375" style="1" customWidth="1"/>
    <col min="11268" max="11268" width="12.28515625" style="1" customWidth="1"/>
    <col min="11269" max="11269" width="12.7109375" style="1" customWidth="1"/>
    <col min="11270" max="11270" width="13.140625" style="1" customWidth="1"/>
    <col min="11271" max="11271" width="13.28515625" style="1" customWidth="1"/>
    <col min="11272" max="11277" width="10.7109375" style="1" bestFit="1" customWidth="1"/>
    <col min="11278" max="11278" width="12" style="1" customWidth="1"/>
    <col min="11279" max="11279" width="14.140625" style="1" customWidth="1"/>
    <col min="11280" max="11280" width="11.85546875" style="1" bestFit="1" customWidth="1"/>
    <col min="11281" max="11520" width="9.140625" style="1"/>
    <col min="11521" max="11521" width="64.140625" style="1" customWidth="1"/>
    <col min="11522" max="11522" width="8.5703125" style="1" customWidth="1"/>
    <col min="11523" max="11523" width="13.7109375" style="1" customWidth="1"/>
    <col min="11524" max="11524" width="12.28515625" style="1" customWidth="1"/>
    <col min="11525" max="11525" width="12.7109375" style="1" customWidth="1"/>
    <col min="11526" max="11526" width="13.140625" style="1" customWidth="1"/>
    <col min="11527" max="11527" width="13.28515625" style="1" customWidth="1"/>
    <col min="11528" max="11533" width="10.7109375" style="1" bestFit="1" customWidth="1"/>
    <col min="11534" max="11534" width="12" style="1" customWidth="1"/>
    <col min="11535" max="11535" width="14.140625" style="1" customWidth="1"/>
    <col min="11536" max="11536" width="11.85546875" style="1" bestFit="1" customWidth="1"/>
    <col min="11537" max="11776" width="9.140625" style="1"/>
    <col min="11777" max="11777" width="64.140625" style="1" customWidth="1"/>
    <col min="11778" max="11778" width="8.5703125" style="1" customWidth="1"/>
    <col min="11779" max="11779" width="13.7109375" style="1" customWidth="1"/>
    <col min="11780" max="11780" width="12.28515625" style="1" customWidth="1"/>
    <col min="11781" max="11781" width="12.7109375" style="1" customWidth="1"/>
    <col min="11782" max="11782" width="13.140625" style="1" customWidth="1"/>
    <col min="11783" max="11783" width="13.28515625" style="1" customWidth="1"/>
    <col min="11784" max="11789" width="10.7109375" style="1" bestFit="1" customWidth="1"/>
    <col min="11790" max="11790" width="12" style="1" customWidth="1"/>
    <col min="11791" max="11791" width="14.140625" style="1" customWidth="1"/>
    <col min="11792" max="11792" width="11.85546875" style="1" bestFit="1" customWidth="1"/>
    <col min="11793" max="12032" width="9.140625" style="1"/>
    <col min="12033" max="12033" width="64.140625" style="1" customWidth="1"/>
    <col min="12034" max="12034" width="8.5703125" style="1" customWidth="1"/>
    <col min="12035" max="12035" width="13.7109375" style="1" customWidth="1"/>
    <col min="12036" max="12036" width="12.28515625" style="1" customWidth="1"/>
    <col min="12037" max="12037" width="12.7109375" style="1" customWidth="1"/>
    <col min="12038" max="12038" width="13.140625" style="1" customWidth="1"/>
    <col min="12039" max="12039" width="13.28515625" style="1" customWidth="1"/>
    <col min="12040" max="12045" width="10.7109375" style="1" bestFit="1" customWidth="1"/>
    <col min="12046" max="12046" width="12" style="1" customWidth="1"/>
    <col min="12047" max="12047" width="14.140625" style="1" customWidth="1"/>
    <col min="12048" max="12048" width="11.85546875" style="1" bestFit="1" customWidth="1"/>
    <col min="12049" max="12288" width="9.140625" style="1"/>
    <col min="12289" max="12289" width="64.140625" style="1" customWidth="1"/>
    <col min="12290" max="12290" width="8.5703125" style="1" customWidth="1"/>
    <col min="12291" max="12291" width="13.7109375" style="1" customWidth="1"/>
    <col min="12292" max="12292" width="12.28515625" style="1" customWidth="1"/>
    <col min="12293" max="12293" width="12.7109375" style="1" customWidth="1"/>
    <col min="12294" max="12294" width="13.140625" style="1" customWidth="1"/>
    <col min="12295" max="12295" width="13.28515625" style="1" customWidth="1"/>
    <col min="12296" max="12301" width="10.7109375" style="1" bestFit="1" customWidth="1"/>
    <col min="12302" max="12302" width="12" style="1" customWidth="1"/>
    <col min="12303" max="12303" width="14.140625" style="1" customWidth="1"/>
    <col min="12304" max="12304" width="11.85546875" style="1" bestFit="1" customWidth="1"/>
    <col min="12305" max="12544" width="9.140625" style="1"/>
    <col min="12545" max="12545" width="64.140625" style="1" customWidth="1"/>
    <col min="12546" max="12546" width="8.5703125" style="1" customWidth="1"/>
    <col min="12547" max="12547" width="13.7109375" style="1" customWidth="1"/>
    <col min="12548" max="12548" width="12.28515625" style="1" customWidth="1"/>
    <col min="12549" max="12549" width="12.7109375" style="1" customWidth="1"/>
    <col min="12550" max="12550" width="13.140625" style="1" customWidth="1"/>
    <col min="12551" max="12551" width="13.28515625" style="1" customWidth="1"/>
    <col min="12552" max="12557" width="10.7109375" style="1" bestFit="1" customWidth="1"/>
    <col min="12558" max="12558" width="12" style="1" customWidth="1"/>
    <col min="12559" max="12559" width="14.140625" style="1" customWidth="1"/>
    <col min="12560" max="12560" width="11.85546875" style="1" bestFit="1" customWidth="1"/>
    <col min="12561" max="12800" width="9.140625" style="1"/>
    <col min="12801" max="12801" width="64.140625" style="1" customWidth="1"/>
    <col min="12802" max="12802" width="8.5703125" style="1" customWidth="1"/>
    <col min="12803" max="12803" width="13.7109375" style="1" customWidth="1"/>
    <col min="12804" max="12804" width="12.28515625" style="1" customWidth="1"/>
    <col min="12805" max="12805" width="12.7109375" style="1" customWidth="1"/>
    <col min="12806" max="12806" width="13.140625" style="1" customWidth="1"/>
    <col min="12807" max="12807" width="13.28515625" style="1" customWidth="1"/>
    <col min="12808" max="12813" width="10.7109375" style="1" bestFit="1" customWidth="1"/>
    <col min="12814" max="12814" width="12" style="1" customWidth="1"/>
    <col min="12815" max="12815" width="14.140625" style="1" customWidth="1"/>
    <col min="12816" max="12816" width="11.85546875" style="1" bestFit="1" customWidth="1"/>
    <col min="12817" max="13056" width="9.140625" style="1"/>
    <col min="13057" max="13057" width="64.140625" style="1" customWidth="1"/>
    <col min="13058" max="13058" width="8.5703125" style="1" customWidth="1"/>
    <col min="13059" max="13059" width="13.7109375" style="1" customWidth="1"/>
    <col min="13060" max="13060" width="12.28515625" style="1" customWidth="1"/>
    <col min="13061" max="13061" width="12.7109375" style="1" customWidth="1"/>
    <col min="13062" max="13062" width="13.140625" style="1" customWidth="1"/>
    <col min="13063" max="13063" width="13.28515625" style="1" customWidth="1"/>
    <col min="13064" max="13069" width="10.7109375" style="1" bestFit="1" customWidth="1"/>
    <col min="13070" max="13070" width="12" style="1" customWidth="1"/>
    <col min="13071" max="13071" width="14.140625" style="1" customWidth="1"/>
    <col min="13072" max="13072" width="11.85546875" style="1" bestFit="1" customWidth="1"/>
    <col min="13073" max="13312" width="9.140625" style="1"/>
    <col min="13313" max="13313" width="64.140625" style="1" customWidth="1"/>
    <col min="13314" max="13314" width="8.5703125" style="1" customWidth="1"/>
    <col min="13315" max="13315" width="13.7109375" style="1" customWidth="1"/>
    <col min="13316" max="13316" width="12.28515625" style="1" customWidth="1"/>
    <col min="13317" max="13317" width="12.7109375" style="1" customWidth="1"/>
    <col min="13318" max="13318" width="13.140625" style="1" customWidth="1"/>
    <col min="13319" max="13319" width="13.28515625" style="1" customWidth="1"/>
    <col min="13320" max="13325" width="10.7109375" style="1" bestFit="1" customWidth="1"/>
    <col min="13326" max="13326" width="12" style="1" customWidth="1"/>
    <col min="13327" max="13327" width="14.140625" style="1" customWidth="1"/>
    <col min="13328" max="13328" width="11.85546875" style="1" bestFit="1" customWidth="1"/>
    <col min="13329" max="13568" width="9.140625" style="1"/>
    <col min="13569" max="13569" width="64.140625" style="1" customWidth="1"/>
    <col min="13570" max="13570" width="8.5703125" style="1" customWidth="1"/>
    <col min="13571" max="13571" width="13.7109375" style="1" customWidth="1"/>
    <col min="13572" max="13572" width="12.28515625" style="1" customWidth="1"/>
    <col min="13573" max="13573" width="12.7109375" style="1" customWidth="1"/>
    <col min="13574" max="13574" width="13.140625" style="1" customWidth="1"/>
    <col min="13575" max="13575" width="13.28515625" style="1" customWidth="1"/>
    <col min="13576" max="13581" width="10.7109375" style="1" bestFit="1" customWidth="1"/>
    <col min="13582" max="13582" width="12" style="1" customWidth="1"/>
    <col min="13583" max="13583" width="14.140625" style="1" customWidth="1"/>
    <col min="13584" max="13584" width="11.85546875" style="1" bestFit="1" customWidth="1"/>
    <col min="13585" max="13824" width="9.140625" style="1"/>
    <col min="13825" max="13825" width="64.140625" style="1" customWidth="1"/>
    <col min="13826" max="13826" width="8.5703125" style="1" customWidth="1"/>
    <col min="13827" max="13827" width="13.7109375" style="1" customWidth="1"/>
    <col min="13828" max="13828" width="12.28515625" style="1" customWidth="1"/>
    <col min="13829" max="13829" width="12.7109375" style="1" customWidth="1"/>
    <col min="13830" max="13830" width="13.140625" style="1" customWidth="1"/>
    <col min="13831" max="13831" width="13.28515625" style="1" customWidth="1"/>
    <col min="13832" max="13837" width="10.7109375" style="1" bestFit="1" customWidth="1"/>
    <col min="13838" max="13838" width="12" style="1" customWidth="1"/>
    <col min="13839" max="13839" width="14.140625" style="1" customWidth="1"/>
    <col min="13840" max="13840" width="11.85546875" style="1" bestFit="1" customWidth="1"/>
    <col min="13841" max="14080" width="9.140625" style="1"/>
    <col min="14081" max="14081" width="64.140625" style="1" customWidth="1"/>
    <col min="14082" max="14082" width="8.5703125" style="1" customWidth="1"/>
    <col min="14083" max="14083" width="13.7109375" style="1" customWidth="1"/>
    <col min="14084" max="14084" width="12.28515625" style="1" customWidth="1"/>
    <col min="14085" max="14085" width="12.7109375" style="1" customWidth="1"/>
    <col min="14086" max="14086" width="13.140625" style="1" customWidth="1"/>
    <col min="14087" max="14087" width="13.28515625" style="1" customWidth="1"/>
    <col min="14088" max="14093" width="10.7109375" style="1" bestFit="1" customWidth="1"/>
    <col min="14094" max="14094" width="12" style="1" customWidth="1"/>
    <col min="14095" max="14095" width="14.140625" style="1" customWidth="1"/>
    <col min="14096" max="14096" width="11.85546875" style="1" bestFit="1" customWidth="1"/>
    <col min="14097" max="14336" width="9.140625" style="1"/>
    <col min="14337" max="14337" width="64.140625" style="1" customWidth="1"/>
    <col min="14338" max="14338" width="8.5703125" style="1" customWidth="1"/>
    <col min="14339" max="14339" width="13.7109375" style="1" customWidth="1"/>
    <col min="14340" max="14340" width="12.28515625" style="1" customWidth="1"/>
    <col min="14341" max="14341" width="12.7109375" style="1" customWidth="1"/>
    <col min="14342" max="14342" width="13.140625" style="1" customWidth="1"/>
    <col min="14343" max="14343" width="13.28515625" style="1" customWidth="1"/>
    <col min="14344" max="14349" width="10.7109375" style="1" bestFit="1" customWidth="1"/>
    <col min="14350" max="14350" width="12" style="1" customWidth="1"/>
    <col min="14351" max="14351" width="14.140625" style="1" customWidth="1"/>
    <col min="14352" max="14352" width="11.85546875" style="1" bestFit="1" customWidth="1"/>
    <col min="14353" max="14592" width="9.140625" style="1"/>
    <col min="14593" max="14593" width="64.140625" style="1" customWidth="1"/>
    <col min="14594" max="14594" width="8.5703125" style="1" customWidth="1"/>
    <col min="14595" max="14595" width="13.7109375" style="1" customWidth="1"/>
    <col min="14596" max="14596" width="12.28515625" style="1" customWidth="1"/>
    <col min="14597" max="14597" width="12.7109375" style="1" customWidth="1"/>
    <col min="14598" max="14598" width="13.140625" style="1" customWidth="1"/>
    <col min="14599" max="14599" width="13.28515625" style="1" customWidth="1"/>
    <col min="14600" max="14605" width="10.7109375" style="1" bestFit="1" customWidth="1"/>
    <col min="14606" max="14606" width="12" style="1" customWidth="1"/>
    <col min="14607" max="14607" width="14.140625" style="1" customWidth="1"/>
    <col min="14608" max="14608" width="11.85546875" style="1" bestFit="1" customWidth="1"/>
    <col min="14609" max="14848" width="9.140625" style="1"/>
    <col min="14849" max="14849" width="64.140625" style="1" customWidth="1"/>
    <col min="14850" max="14850" width="8.5703125" style="1" customWidth="1"/>
    <col min="14851" max="14851" width="13.7109375" style="1" customWidth="1"/>
    <col min="14852" max="14852" width="12.28515625" style="1" customWidth="1"/>
    <col min="14853" max="14853" width="12.7109375" style="1" customWidth="1"/>
    <col min="14854" max="14854" width="13.140625" style="1" customWidth="1"/>
    <col min="14855" max="14855" width="13.28515625" style="1" customWidth="1"/>
    <col min="14856" max="14861" width="10.7109375" style="1" bestFit="1" customWidth="1"/>
    <col min="14862" max="14862" width="12" style="1" customWidth="1"/>
    <col min="14863" max="14863" width="14.140625" style="1" customWidth="1"/>
    <col min="14864" max="14864" width="11.85546875" style="1" bestFit="1" customWidth="1"/>
    <col min="14865" max="15104" width="9.140625" style="1"/>
    <col min="15105" max="15105" width="64.140625" style="1" customWidth="1"/>
    <col min="15106" max="15106" width="8.5703125" style="1" customWidth="1"/>
    <col min="15107" max="15107" width="13.7109375" style="1" customWidth="1"/>
    <col min="15108" max="15108" width="12.28515625" style="1" customWidth="1"/>
    <col min="15109" max="15109" width="12.7109375" style="1" customWidth="1"/>
    <col min="15110" max="15110" width="13.140625" style="1" customWidth="1"/>
    <col min="15111" max="15111" width="13.28515625" style="1" customWidth="1"/>
    <col min="15112" max="15117" width="10.7109375" style="1" bestFit="1" customWidth="1"/>
    <col min="15118" max="15118" width="12" style="1" customWidth="1"/>
    <col min="15119" max="15119" width="14.140625" style="1" customWidth="1"/>
    <col min="15120" max="15120" width="11.85546875" style="1" bestFit="1" customWidth="1"/>
    <col min="15121" max="15360" width="9.140625" style="1"/>
    <col min="15361" max="15361" width="64.140625" style="1" customWidth="1"/>
    <col min="15362" max="15362" width="8.5703125" style="1" customWidth="1"/>
    <col min="15363" max="15363" width="13.7109375" style="1" customWidth="1"/>
    <col min="15364" max="15364" width="12.28515625" style="1" customWidth="1"/>
    <col min="15365" max="15365" width="12.7109375" style="1" customWidth="1"/>
    <col min="15366" max="15366" width="13.140625" style="1" customWidth="1"/>
    <col min="15367" max="15367" width="13.28515625" style="1" customWidth="1"/>
    <col min="15368" max="15373" width="10.7109375" style="1" bestFit="1" customWidth="1"/>
    <col min="15374" max="15374" width="12" style="1" customWidth="1"/>
    <col min="15375" max="15375" width="14.140625" style="1" customWidth="1"/>
    <col min="15376" max="15376" width="11.85546875" style="1" bestFit="1" customWidth="1"/>
    <col min="15377" max="15616" width="9.140625" style="1"/>
    <col min="15617" max="15617" width="64.140625" style="1" customWidth="1"/>
    <col min="15618" max="15618" width="8.5703125" style="1" customWidth="1"/>
    <col min="15619" max="15619" width="13.7109375" style="1" customWidth="1"/>
    <col min="15620" max="15620" width="12.28515625" style="1" customWidth="1"/>
    <col min="15621" max="15621" width="12.7109375" style="1" customWidth="1"/>
    <col min="15622" max="15622" width="13.140625" style="1" customWidth="1"/>
    <col min="15623" max="15623" width="13.28515625" style="1" customWidth="1"/>
    <col min="15624" max="15629" width="10.7109375" style="1" bestFit="1" customWidth="1"/>
    <col min="15630" max="15630" width="12" style="1" customWidth="1"/>
    <col min="15631" max="15631" width="14.140625" style="1" customWidth="1"/>
    <col min="15632" max="15632" width="11.85546875" style="1" bestFit="1" customWidth="1"/>
    <col min="15633" max="15872" width="9.140625" style="1"/>
    <col min="15873" max="15873" width="64.140625" style="1" customWidth="1"/>
    <col min="15874" max="15874" width="8.5703125" style="1" customWidth="1"/>
    <col min="15875" max="15875" width="13.7109375" style="1" customWidth="1"/>
    <col min="15876" max="15876" width="12.28515625" style="1" customWidth="1"/>
    <col min="15877" max="15877" width="12.7109375" style="1" customWidth="1"/>
    <col min="15878" max="15878" width="13.140625" style="1" customWidth="1"/>
    <col min="15879" max="15879" width="13.28515625" style="1" customWidth="1"/>
    <col min="15880" max="15885" width="10.7109375" style="1" bestFit="1" customWidth="1"/>
    <col min="15886" max="15886" width="12" style="1" customWidth="1"/>
    <col min="15887" max="15887" width="14.140625" style="1" customWidth="1"/>
    <col min="15888" max="15888" width="11.85546875" style="1" bestFit="1" customWidth="1"/>
    <col min="15889" max="16128" width="9.140625" style="1"/>
    <col min="16129" max="16129" width="64.140625" style="1" customWidth="1"/>
    <col min="16130" max="16130" width="8.5703125" style="1" customWidth="1"/>
    <col min="16131" max="16131" width="13.7109375" style="1" customWidth="1"/>
    <col min="16132" max="16132" width="12.28515625" style="1" customWidth="1"/>
    <col min="16133" max="16133" width="12.7109375" style="1" customWidth="1"/>
    <col min="16134" max="16134" width="13.140625" style="1" customWidth="1"/>
    <col min="16135" max="16135" width="13.28515625" style="1" customWidth="1"/>
    <col min="16136" max="16141" width="10.7109375" style="1" bestFit="1" customWidth="1"/>
    <col min="16142" max="16142" width="12" style="1" customWidth="1"/>
    <col min="16143" max="16143" width="14.140625" style="1" customWidth="1"/>
    <col min="16144" max="16144" width="11.85546875" style="1" bestFit="1" customWidth="1"/>
    <col min="16145" max="16384" width="9.140625" style="1"/>
  </cols>
  <sheetData>
    <row r="1" spans="1:256">
      <c r="A1" s="149" t="s">
        <v>276</v>
      </c>
      <c r="B1" s="149"/>
      <c r="C1" s="149"/>
      <c r="D1" s="149"/>
      <c r="E1" s="164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spans="1:256">
      <c r="A2" s="165" t="s">
        <v>231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</row>
    <row r="3" spans="1:256">
      <c r="A3" s="168" t="s">
        <v>268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256" ht="28.5">
      <c r="A4" s="108" t="s">
        <v>23</v>
      </c>
      <c r="B4" s="109" t="s">
        <v>24</v>
      </c>
      <c r="C4" s="110" t="s">
        <v>232</v>
      </c>
      <c r="D4" s="110" t="s">
        <v>233</v>
      </c>
      <c r="E4" s="110" t="s">
        <v>234</v>
      </c>
      <c r="F4" s="110" t="s">
        <v>235</v>
      </c>
      <c r="G4" s="110" t="s">
        <v>236</v>
      </c>
      <c r="H4" s="110" t="s">
        <v>237</v>
      </c>
      <c r="I4" s="110" t="s">
        <v>238</v>
      </c>
      <c r="J4" s="110" t="s">
        <v>239</v>
      </c>
      <c r="K4" s="110" t="s">
        <v>240</v>
      </c>
      <c r="L4" s="110" t="s">
        <v>241</v>
      </c>
      <c r="M4" s="110" t="s">
        <v>242</v>
      </c>
      <c r="N4" s="110" t="s">
        <v>243</v>
      </c>
      <c r="O4" s="111" t="s">
        <v>244</v>
      </c>
      <c r="P4" s="2"/>
      <c r="Q4" s="98"/>
    </row>
    <row r="5" spans="1:256">
      <c r="A5" s="112" t="s">
        <v>29</v>
      </c>
      <c r="B5" s="113" t="s">
        <v>30</v>
      </c>
      <c r="C5" s="4">
        <v>247000</v>
      </c>
      <c r="D5" s="4">
        <v>247000</v>
      </c>
      <c r="E5" s="4">
        <v>247000</v>
      </c>
      <c r="F5" s="4">
        <v>247000</v>
      </c>
      <c r="G5" s="4">
        <v>247000</v>
      </c>
      <c r="H5" s="4">
        <v>247000</v>
      </c>
      <c r="I5" s="4">
        <v>247000</v>
      </c>
      <c r="J5" s="4">
        <v>247000</v>
      </c>
      <c r="K5" s="4">
        <v>247000</v>
      </c>
      <c r="L5" s="4">
        <v>247000</v>
      </c>
      <c r="M5" s="4">
        <v>247000</v>
      </c>
      <c r="N5" s="4">
        <v>247000</v>
      </c>
      <c r="O5" s="4">
        <v>2964000</v>
      </c>
      <c r="P5" s="2"/>
      <c r="Q5" s="98"/>
      <c r="R5" s="8"/>
    </row>
    <row r="6" spans="1:256">
      <c r="A6" s="114" t="s">
        <v>31</v>
      </c>
      <c r="B6" s="115" t="s">
        <v>32</v>
      </c>
      <c r="C6" s="3"/>
      <c r="D6" s="3"/>
      <c r="E6" s="3">
        <v>62250</v>
      </c>
      <c r="F6" s="3"/>
      <c r="G6" s="3"/>
      <c r="H6" s="3">
        <v>62250</v>
      </c>
      <c r="I6" s="3"/>
      <c r="J6" s="3"/>
      <c r="K6" s="3">
        <v>62250</v>
      </c>
      <c r="L6" s="3"/>
      <c r="M6" s="3">
        <v>62250</v>
      </c>
      <c r="N6" s="3"/>
      <c r="O6" s="4">
        <v>249000</v>
      </c>
      <c r="P6" s="2"/>
      <c r="Q6" s="98"/>
      <c r="R6" s="8"/>
    </row>
    <row r="7" spans="1:256">
      <c r="A7" s="23" t="s">
        <v>33</v>
      </c>
      <c r="B7" s="24" t="s">
        <v>34</v>
      </c>
      <c r="C7" s="6">
        <f>SUM(C5:C6)</f>
        <v>247000</v>
      </c>
      <c r="D7" s="6">
        <f t="shared" ref="D7:N7" si="0">SUM(D5:D6)</f>
        <v>247000</v>
      </c>
      <c r="E7" s="6">
        <f t="shared" si="0"/>
        <v>309250</v>
      </c>
      <c r="F7" s="6">
        <f t="shared" si="0"/>
        <v>247000</v>
      </c>
      <c r="G7" s="6">
        <f t="shared" si="0"/>
        <v>247000</v>
      </c>
      <c r="H7" s="6">
        <f t="shared" si="0"/>
        <v>309250</v>
      </c>
      <c r="I7" s="6">
        <f t="shared" si="0"/>
        <v>247000</v>
      </c>
      <c r="J7" s="6">
        <f t="shared" si="0"/>
        <v>247000</v>
      </c>
      <c r="K7" s="6">
        <f t="shared" si="0"/>
        <v>309250</v>
      </c>
      <c r="L7" s="6">
        <f t="shared" si="0"/>
        <v>247000</v>
      </c>
      <c r="M7" s="6">
        <f t="shared" si="0"/>
        <v>309250</v>
      </c>
      <c r="N7" s="6">
        <f t="shared" si="0"/>
        <v>247000</v>
      </c>
      <c r="O7" s="6">
        <f>SUM(O5:O6)</f>
        <v>3213000</v>
      </c>
      <c r="P7" s="2"/>
      <c r="Q7" s="116"/>
      <c r="R7" s="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</row>
    <row r="8" spans="1:256">
      <c r="A8" s="117" t="s">
        <v>35</v>
      </c>
      <c r="B8" s="115" t="s">
        <v>36</v>
      </c>
      <c r="C8" s="4">
        <v>157678</v>
      </c>
      <c r="D8" s="4">
        <v>157678</v>
      </c>
      <c r="E8" s="4">
        <v>157678</v>
      </c>
      <c r="F8" s="4">
        <v>157678</v>
      </c>
      <c r="G8" s="4">
        <v>157678</v>
      </c>
      <c r="H8" s="4">
        <v>157678</v>
      </c>
      <c r="I8" s="4">
        <v>157678</v>
      </c>
      <c r="J8" s="4">
        <v>157678</v>
      </c>
      <c r="K8" s="4">
        <v>157678</v>
      </c>
      <c r="L8" s="4">
        <v>157678</v>
      </c>
      <c r="M8" s="4">
        <v>157678</v>
      </c>
      <c r="N8" s="4">
        <v>157674</v>
      </c>
      <c r="O8" s="4">
        <v>1892132</v>
      </c>
      <c r="P8" s="2"/>
      <c r="Q8" s="98"/>
      <c r="R8" s="8"/>
    </row>
    <row r="9" spans="1:256" ht="30">
      <c r="A9" s="117" t="s">
        <v>37</v>
      </c>
      <c r="B9" s="115" t="s">
        <v>38</v>
      </c>
      <c r="C9" s="4">
        <v>15000</v>
      </c>
      <c r="D9" s="4">
        <v>15000</v>
      </c>
      <c r="E9" s="4">
        <v>15000</v>
      </c>
      <c r="F9" s="4">
        <v>15000</v>
      </c>
      <c r="G9" s="4">
        <v>15000</v>
      </c>
      <c r="H9" s="4">
        <v>15000</v>
      </c>
      <c r="I9" s="4">
        <v>15000</v>
      </c>
      <c r="J9" s="4">
        <v>15000</v>
      </c>
      <c r="K9" s="4">
        <v>15000</v>
      </c>
      <c r="L9" s="4">
        <v>15000</v>
      </c>
      <c r="M9" s="4">
        <v>15000</v>
      </c>
      <c r="N9" s="4">
        <v>15000</v>
      </c>
      <c r="O9" s="4">
        <v>180000</v>
      </c>
      <c r="P9" s="2"/>
      <c r="Q9" s="98"/>
      <c r="R9" s="8"/>
    </row>
    <row r="10" spans="1:256" s="28" customFormat="1">
      <c r="A10" s="25" t="s">
        <v>39</v>
      </c>
      <c r="B10" s="24" t="s">
        <v>40</v>
      </c>
      <c r="C10" s="6">
        <f>SUM(C8:C9)</f>
        <v>172678</v>
      </c>
      <c r="D10" s="6">
        <f t="shared" ref="D10:N10" si="1">SUM(D8:D9)</f>
        <v>172678</v>
      </c>
      <c r="E10" s="6">
        <f t="shared" si="1"/>
        <v>172678</v>
      </c>
      <c r="F10" s="6">
        <f t="shared" si="1"/>
        <v>172678</v>
      </c>
      <c r="G10" s="6">
        <f t="shared" si="1"/>
        <v>172678</v>
      </c>
      <c r="H10" s="6">
        <f t="shared" si="1"/>
        <v>172678</v>
      </c>
      <c r="I10" s="6">
        <f t="shared" si="1"/>
        <v>172678</v>
      </c>
      <c r="J10" s="6">
        <f t="shared" si="1"/>
        <v>172678</v>
      </c>
      <c r="K10" s="6">
        <f t="shared" si="1"/>
        <v>172678</v>
      </c>
      <c r="L10" s="6">
        <f t="shared" si="1"/>
        <v>172678</v>
      </c>
      <c r="M10" s="6">
        <f t="shared" si="1"/>
        <v>172678</v>
      </c>
      <c r="N10" s="6">
        <f t="shared" si="1"/>
        <v>172674</v>
      </c>
      <c r="O10" s="6">
        <f>SUM(O8:O9)</f>
        <v>2072132</v>
      </c>
      <c r="P10" s="2"/>
      <c r="Q10" s="116"/>
      <c r="R10" s="8"/>
    </row>
    <row r="11" spans="1:256" s="28" customFormat="1">
      <c r="A11" s="23" t="s">
        <v>41</v>
      </c>
      <c r="B11" s="24" t="s">
        <v>42</v>
      </c>
      <c r="C11" s="6">
        <f>SUM(C10,C7)</f>
        <v>419678</v>
      </c>
      <c r="D11" s="6">
        <f t="shared" ref="D11:N11" si="2">SUM(D10,D7)</f>
        <v>419678</v>
      </c>
      <c r="E11" s="6">
        <f t="shared" si="2"/>
        <v>481928</v>
      </c>
      <c r="F11" s="6">
        <f t="shared" si="2"/>
        <v>419678</v>
      </c>
      <c r="G11" s="6">
        <f t="shared" si="2"/>
        <v>419678</v>
      </c>
      <c r="H11" s="6">
        <f t="shared" si="2"/>
        <v>481928</v>
      </c>
      <c r="I11" s="6">
        <f t="shared" si="2"/>
        <v>419678</v>
      </c>
      <c r="J11" s="6">
        <f t="shared" si="2"/>
        <v>419678</v>
      </c>
      <c r="K11" s="6">
        <f t="shared" si="2"/>
        <v>481928</v>
      </c>
      <c r="L11" s="6">
        <f t="shared" si="2"/>
        <v>419678</v>
      </c>
      <c r="M11" s="6">
        <f t="shared" si="2"/>
        <v>481928</v>
      </c>
      <c r="N11" s="6">
        <f t="shared" si="2"/>
        <v>419674</v>
      </c>
      <c r="O11" s="6">
        <f>SUM(O10,O7)</f>
        <v>5285132</v>
      </c>
      <c r="P11" s="2"/>
      <c r="Q11" s="116"/>
      <c r="R11" s="8"/>
    </row>
    <row r="12" spans="1:256" s="28" customFormat="1">
      <c r="A12" s="25" t="s">
        <v>43</v>
      </c>
      <c r="B12" s="24" t="s">
        <v>44</v>
      </c>
      <c r="C12" s="6">
        <v>93393</v>
      </c>
      <c r="D12" s="6">
        <v>93393</v>
      </c>
      <c r="E12" s="6">
        <v>93393</v>
      </c>
      <c r="F12" s="6">
        <v>93393</v>
      </c>
      <c r="G12" s="6">
        <v>93393</v>
      </c>
      <c r="H12" s="6">
        <v>93393</v>
      </c>
      <c r="I12" s="6">
        <v>93393</v>
      </c>
      <c r="J12" s="6">
        <v>93393</v>
      </c>
      <c r="K12" s="6">
        <v>93393</v>
      </c>
      <c r="L12" s="6">
        <v>93393</v>
      </c>
      <c r="M12" s="6">
        <v>93393</v>
      </c>
      <c r="N12" s="6">
        <v>93396</v>
      </c>
      <c r="O12" s="6">
        <v>1120719</v>
      </c>
      <c r="P12" s="2"/>
      <c r="Q12" s="116"/>
      <c r="R12" s="8"/>
    </row>
    <row r="13" spans="1:256">
      <c r="A13" s="117" t="s">
        <v>245</v>
      </c>
      <c r="B13" s="115" t="s">
        <v>46</v>
      </c>
      <c r="C13" s="4"/>
      <c r="D13" s="4"/>
      <c r="E13" s="4"/>
      <c r="F13" s="4">
        <v>60000</v>
      </c>
      <c r="G13" s="4"/>
      <c r="H13" s="4"/>
      <c r="I13" s="4">
        <v>30000</v>
      </c>
      <c r="J13" s="4"/>
      <c r="K13" s="4"/>
      <c r="L13" s="4">
        <v>30000</v>
      </c>
      <c r="M13" s="4"/>
      <c r="N13" s="4"/>
      <c r="O13" s="4">
        <v>120000</v>
      </c>
      <c r="P13" s="2"/>
      <c r="Q13" s="98"/>
      <c r="R13" s="8"/>
    </row>
    <row r="14" spans="1:256">
      <c r="A14" s="117" t="s">
        <v>246</v>
      </c>
      <c r="B14" s="115" t="s">
        <v>48</v>
      </c>
      <c r="C14" s="4"/>
      <c r="D14" s="4"/>
      <c r="E14" s="4"/>
      <c r="F14" s="4"/>
      <c r="G14" s="4"/>
      <c r="H14" s="4"/>
      <c r="I14" s="4">
        <v>150000</v>
      </c>
      <c r="J14" s="4"/>
      <c r="K14" s="4"/>
      <c r="L14" s="4"/>
      <c r="M14" s="4"/>
      <c r="N14" s="4">
        <v>150000</v>
      </c>
      <c r="O14" s="4">
        <v>300000</v>
      </c>
      <c r="P14" s="2"/>
      <c r="Q14" s="98"/>
      <c r="R14" s="8"/>
    </row>
    <row r="15" spans="1:256">
      <c r="A15" s="117" t="s">
        <v>247</v>
      </c>
      <c r="B15" s="115" t="s">
        <v>248</v>
      </c>
      <c r="C15" s="4">
        <v>22500</v>
      </c>
      <c r="D15" s="4">
        <v>22500</v>
      </c>
      <c r="E15" s="4">
        <v>22500</v>
      </c>
      <c r="F15" s="4">
        <v>22500</v>
      </c>
      <c r="G15" s="4">
        <v>22500</v>
      </c>
      <c r="H15" s="4">
        <v>22500</v>
      </c>
      <c r="I15" s="4">
        <v>22500</v>
      </c>
      <c r="J15" s="4">
        <v>22500</v>
      </c>
      <c r="K15" s="4">
        <v>22500</v>
      </c>
      <c r="L15" s="4">
        <v>22500</v>
      </c>
      <c r="M15" s="4">
        <v>22500</v>
      </c>
      <c r="N15" s="4">
        <v>22500</v>
      </c>
      <c r="O15" s="4">
        <v>270000</v>
      </c>
      <c r="P15" s="2"/>
      <c r="Q15" s="98"/>
      <c r="R15" s="8"/>
    </row>
    <row r="16" spans="1:256">
      <c r="A16" s="117" t="s">
        <v>249</v>
      </c>
      <c r="B16" s="115" t="s">
        <v>250</v>
      </c>
      <c r="C16" s="4">
        <v>37083</v>
      </c>
      <c r="D16" s="4">
        <v>37083</v>
      </c>
      <c r="E16" s="4">
        <v>37083</v>
      </c>
      <c r="F16" s="4">
        <v>37083</v>
      </c>
      <c r="G16" s="4">
        <v>37083</v>
      </c>
      <c r="H16" s="4">
        <v>37083</v>
      </c>
      <c r="I16" s="4">
        <v>37083</v>
      </c>
      <c r="J16" s="4">
        <v>37083</v>
      </c>
      <c r="K16" s="4">
        <v>37083</v>
      </c>
      <c r="L16" s="4">
        <v>37087</v>
      </c>
      <c r="M16" s="4">
        <v>37083</v>
      </c>
      <c r="N16" s="4">
        <v>37083</v>
      </c>
      <c r="O16" s="4">
        <v>445000</v>
      </c>
      <c r="P16" s="2"/>
      <c r="Q16" s="98"/>
      <c r="R16" s="8"/>
    </row>
    <row r="17" spans="1:18" s="28" customFormat="1">
      <c r="A17" s="25" t="s">
        <v>49</v>
      </c>
      <c r="B17" s="24" t="s">
        <v>50</v>
      </c>
      <c r="C17" s="6">
        <f>SUM(C13:C16)</f>
        <v>59583</v>
      </c>
      <c r="D17" s="6">
        <f t="shared" ref="D17:N17" si="3">SUM(D13:D16)</f>
        <v>59583</v>
      </c>
      <c r="E17" s="6">
        <f t="shared" si="3"/>
        <v>59583</v>
      </c>
      <c r="F17" s="6">
        <f t="shared" si="3"/>
        <v>119583</v>
      </c>
      <c r="G17" s="6">
        <f t="shared" si="3"/>
        <v>59583</v>
      </c>
      <c r="H17" s="6">
        <f t="shared" si="3"/>
        <v>59583</v>
      </c>
      <c r="I17" s="6">
        <f t="shared" si="3"/>
        <v>239583</v>
      </c>
      <c r="J17" s="6">
        <f t="shared" si="3"/>
        <v>59583</v>
      </c>
      <c r="K17" s="6">
        <f t="shared" si="3"/>
        <v>59583</v>
      </c>
      <c r="L17" s="6">
        <f t="shared" si="3"/>
        <v>89587</v>
      </c>
      <c r="M17" s="6">
        <f t="shared" si="3"/>
        <v>59583</v>
      </c>
      <c r="N17" s="6">
        <f t="shared" si="3"/>
        <v>209583</v>
      </c>
      <c r="O17" s="6">
        <f>SUM(O13:O16)</f>
        <v>1135000</v>
      </c>
      <c r="P17" s="2"/>
      <c r="Q17" s="116"/>
      <c r="R17" s="8"/>
    </row>
    <row r="18" spans="1:18">
      <c r="A18" s="117" t="s">
        <v>51</v>
      </c>
      <c r="B18" s="115" t="s">
        <v>52</v>
      </c>
      <c r="C18" s="4">
        <v>4322</v>
      </c>
      <c r="D18" s="4">
        <v>4322</v>
      </c>
      <c r="E18" s="4">
        <v>4322</v>
      </c>
      <c r="F18" s="4">
        <v>4322</v>
      </c>
      <c r="G18" s="4">
        <v>4322</v>
      </c>
      <c r="H18" s="4">
        <v>4322</v>
      </c>
      <c r="I18" s="4">
        <v>4322</v>
      </c>
      <c r="J18" s="4">
        <v>4322</v>
      </c>
      <c r="K18" s="4">
        <v>4322</v>
      </c>
      <c r="L18" s="4">
        <v>4322</v>
      </c>
      <c r="M18" s="4">
        <v>4318</v>
      </c>
      <c r="N18" s="4">
        <v>4322</v>
      </c>
      <c r="O18" s="4">
        <v>51860</v>
      </c>
      <c r="P18" s="2"/>
      <c r="Q18" s="98"/>
      <c r="R18" s="8"/>
    </row>
    <row r="19" spans="1:18">
      <c r="A19" s="117" t="s">
        <v>53</v>
      </c>
      <c r="B19" s="115" t="s">
        <v>54</v>
      </c>
      <c r="C19" s="4">
        <v>17500</v>
      </c>
      <c r="D19" s="4">
        <v>17500</v>
      </c>
      <c r="E19" s="4">
        <v>17500</v>
      </c>
      <c r="F19" s="4">
        <v>17500</v>
      </c>
      <c r="G19" s="4">
        <v>17500</v>
      </c>
      <c r="H19" s="4">
        <v>17500</v>
      </c>
      <c r="I19" s="4">
        <v>17500</v>
      </c>
      <c r="J19" s="4">
        <v>17500</v>
      </c>
      <c r="K19" s="4">
        <v>17500</v>
      </c>
      <c r="L19" s="4">
        <v>17500</v>
      </c>
      <c r="M19" s="4">
        <v>17500</v>
      </c>
      <c r="N19" s="4">
        <v>17500</v>
      </c>
      <c r="O19" s="4">
        <v>210000</v>
      </c>
      <c r="P19" s="2"/>
      <c r="Q19" s="98"/>
      <c r="R19" s="8"/>
    </row>
    <row r="20" spans="1:18" s="28" customFormat="1">
      <c r="A20" s="25" t="s">
        <v>55</v>
      </c>
      <c r="B20" s="24" t="s">
        <v>56</v>
      </c>
      <c r="C20" s="6">
        <f>SUM(C18:C19)</f>
        <v>21822</v>
      </c>
      <c r="D20" s="6">
        <f t="shared" ref="D20:N20" si="4">SUM(D18:D19)</f>
        <v>21822</v>
      </c>
      <c r="E20" s="6">
        <f t="shared" si="4"/>
        <v>21822</v>
      </c>
      <c r="F20" s="6">
        <f t="shared" si="4"/>
        <v>21822</v>
      </c>
      <c r="G20" s="6">
        <f t="shared" si="4"/>
        <v>21822</v>
      </c>
      <c r="H20" s="6">
        <f t="shared" si="4"/>
        <v>21822</v>
      </c>
      <c r="I20" s="6">
        <f t="shared" si="4"/>
        <v>21822</v>
      </c>
      <c r="J20" s="6">
        <f t="shared" si="4"/>
        <v>21822</v>
      </c>
      <c r="K20" s="6">
        <f t="shared" si="4"/>
        <v>21822</v>
      </c>
      <c r="L20" s="6">
        <f t="shared" si="4"/>
        <v>21822</v>
      </c>
      <c r="M20" s="6">
        <f t="shared" si="4"/>
        <v>21818</v>
      </c>
      <c r="N20" s="6">
        <f t="shared" si="4"/>
        <v>21822</v>
      </c>
      <c r="O20" s="6">
        <f>SUM(O18:O19)</f>
        <v>261860</v>
      </c>
      <c r="P20" s="2"/>
      <c r="Q20" s="116"/>
      <c r="R20" s="8"/>
    </row>
    <row r="21" spans="1:18">
      <c r="A21" s="117" t="s">
        <v>57</v>
      </c>
      <c r="B21" s="115" t="s">
        <v>58</v>
      </c>
      <c r="C21" s="8">
        <v>222083</v>
      </c>
      <c r="D21" s="8">
        <v>222083</v>
      </c>
      <c r="E21" s="8">
        <v>222083</v>
      </c>
      <c r="F21" s="8">
        <v>222083</v>
      </c>
      <c r="G21" s="8">
        <v>222083</v>
      </c>
      <c r="H21" s="8">
        <v>222083</v>
      </c>
      <c r="I21" s="8">
        <v>222083</v>
      </c>
      <c r="J21" s="8">
        <v>222083</v>
      </c>
      <c r="K21" s="8">
        <v>222087</v>
      </c>
      <c r="L21" s="8">
        <v>222083</v>
      </c>
      <c r="M21" s="8">
        <v>222083</v>
      </c>
      <c r="N21" s="8">
        <v>222083</v>
      </c>
      <c r="O21" s="4">
        <v>2665000</v>
      </c>
      <c r="P21" s="2"/>
      <c r="Q21" s="98"/>
      <c r="R21" s="8"/>
    </row>
    <row r="22" spans="1:18">
      <c r="A22" s="117" t="s">
        <v>59</v>
      </c>
      <c r="B22" s="115" t="s">
        <v>60</v>
      </c>
      <c r="C22" s="4">
        <v>122363</v>
      </c>
      <c r="D22" s="4">
        <v>122363</v>
      </c>
      <c r="E22" s="4">
        <v>122363</v>
      </c>
      <c r="F22" s="4">
        <v>122363</v>
      </c>
      <c r="G22" s="4">
        <v>122363</v>
      </c>
      <c r="H22" s="4">
        <v>122360</v>
      </c>
      <c r="I22" s="4">
        <v>122363</v>
      </c>
      <c r="J22" s="4">
        <v>122363</v>
      </c>
      <c r="K22" s="4">
        <v>122363</v>
      </c>
      <c r="L22" s="4">
        <v>122360</v>
      </c>
      <c r="M22" s="4">
        <v>122363</v>
      </c>
      <c r="N22" s="4">
        <v>122363</v>
      </c>
      <c r="O22" s="4">
        <v>1468350</v>
      </c>
      <c r="P22" s="2"/>
      <c r="Q22" s="98"/>
      <c r="R22" s="8"/>
    </row>
    <row r="23" spans="1:18">
      <c r="A23" s="117" t="s">
        <v>61</v>
      </c>
      <c r="B23" s="115" t="s">
        <v>62</v>
      </c>
      <c r="C23" s="4"/>
      <c r="D23" s="4"/>
      <c r="E23" s="4">
        <v>60000</v>
      </c>
      <c r="F23" s="4">
        <v>393700</v>
      </c>
      <c r="G23" s="4">
        <v>550000</v>
      </c>
      <c r="H23" s="4">
        <v>530000</v>
      </c>
      <c r="I23" s="4"/>
      <c r="J23" s="4">
        <v>30000</v>
      </c>
      <c r="K23" s="4">
        <v>50000</v>
      </c>
      <c r="L23" s="4"/>
      <c r="M23" s="4"/>
      <c r="N23" s="4"/>
      <c r="O23" s="4">
        <v>720000</v>
      </c>
      <c r="P23" s="2"/>
      <c r="Q23" s="98"/>
      <c r="R23" s="8"/>
    </row>
    <row r="24" spans="1:18">
      <c r="A24" s="117" t="s">
        <v>63</v>
      </c>
      <c r="B24" s="115" t="s">
        <v>64</v>
      </c>
      <c r="C24" s="4">
        <v>129122</v>
      </c>
      <c r="D24" s="4">
        <v>129122</v>
      </c>
      <c r="E24" s="4">
        <v>129122</v>
      </c>
      <c r="F24" s="4">
        <v>129122</v>
      </c>
      <c r="G24" s="4">
        <v>129122</v>
      </c>
      <c r="H24" s="4">
        <v>129122</v>
      </c>
      <c r="I24" s="4">
        <v>129122</v>
      </c>
      <c r="J24" s="4">
        <v>129122</v>
      </c>
      <c r="K24" s="4">
        <v>129122</v>
      </c>
      <c r="L24" s="4">
        <v>129122</v>
      </c>
      <c r="M24" s="4">
        <v>129125</v>
      </c>
      <c r="N24" s="4">
        <v>129122</v>
      </c>
      <c r="O24" s="4">
        <v>1549467</v>
      </c>
      <c r="P24" s="2"/>
      <c r="Q24" s="98"/>
      <c r="R24" s="8"/>
    </row>
    <row r="25" spans="1:18" s="28" customFormat="1">
      <c r="A25" s="25" t="s">
        <v>67</v>
      </c>
      <c r="B25" s="24" t="s">
        <v>68</v>
      </c>
      <c r="C25" s="6">
        <f>SUM(C21:C24)</f>
        <v>473568</v>
      </c>
      <c r="D25" s="6">
        <f t="shared" ref="D25:N25" si="5">SUM(D21:D24)</f>
        <v>473568</v>
      </c>
      <c r="E25" s="6">
        <f t="shared" si="5"/>
        <v>533568</v>
      </c>
      <c r="F25" s="6">
        <f t="shared" si="5"/>
        <v>867268</v>
      </c>
      <c r="G25" s="6">
        <f t="shared" si="5"/>
        <v>1023568</v>
      </c>
      <c r="H25" s="6">
        <f t="shared" si="5"/>
        <v>1003565</v>
      </c>
      <c r="I25" s="6">
        <f t="shared" si="5"/>
        <v>473568</v>
      </c>
      <c r="J25" s="6">
        <f t="shared" si="5"/>
        <v>503568</v>
      </c>
      <c r="K25" s="6">
        <f t="shared" si="5"/>
        <v>523572</v>
      </c>
      <c r="L25" s="6">
        <f t="shared" si="5"/>
        <v>473565</v>
      </c>
      <c r="M25" s="6">
        <f t="shared" si="5"/>
        <v>473571</v>
      </c>
      <c r="N25" s="6">
        <f t="shared" si="5"/>
        <v>473568</v>
      </c>
      <c r="O25" s="6">
        <f>SUM(O21:O24)</f>
        <v>6402817</v>
      </c>
      <c r="P25" s="2"/>
      <c r="Q25" s="116"/>
      <c r="R25" s="8"/>
    </row>
    <row r="26" spans="1:18">
      <c r="A26" s="117" t="s">
        <v>251</v>
      </c>
      <c r="B26" s="115" t="s">
        <v>252</v>
      </c>
      <c r="C26" s="4">
        <v>211471</v>
      </c>
      <c r="D26" s="4">
        <v>211471</v>
      </c>
      <c r="E26" s="4">
        <v>211471</v>
      </c>
      <c r="F26" s="4">
        <v>317771</v>
      </c>
      <c r="G26" s="4">
        <v>211471</v>
      </c>
      <c r="H26" s="4">
        <v>346471</v>
      </c>
      <c r="I26" s="4">
        <v>211471</v>
      </c>
      <c r="J26" s="4">
        <v>211471</v>
      </c>
      <c r="K26" s="4">
        <v>211474</v>
      </c>
      <c r="L26" s="4">
        <v>211471</v>
      </c>
      <c r="M26" s="4">
        <v>211471</v>
      </c>
      <c r="N26" s="4">
        <v>211471</v>
      </c>
      <c r="O26" s="4">
        <v>2537655</v>
      </c>
      <c r="P26" s="2"/>
      <c r="Q26" s="98"/>
      <c r="R26" s="8"/>
    </row>
    <row r="27" spans="1:18">
      <c r="A27" s="117" t="s">
        <v>253</v>
      </c>
      <c r="B27" s="115" t="s">
        <v>254</v>
      </c>
      <c r="C27" s="4">
        <v>110000</v>
      </c>
      <c r="D27" s="4">
        <v>110000</v>
      </c>
      <c r="E27" s="4">
        <v>110000</v>
      </c>
      <c r="F27" s="4">
        <v>110000</v>
      </c>
      <c r="G27" s="4">
        <v>110000</v>
      </c>
      <c r="H27" s="4">
        <v>110000</v>
      </c>
      <c r="I27" s="4">
        <v>110000</v>
      </c>
      <c r="J27" s="4">
        <v>110000</v>
      </c>
      <c r="K27" s="4">
        <v>110000</v>
      </c>
      <c r="L27" s="4">
        <v>110000</v>
      </c>
      <c r="M27" s="4">
        <v>110000</v>
      </c>
      <c r="N27" s="4">
        <v>110000</v>
      </c>
      <c r="O27" s="4">
        <v>1320000</v>
      </c>
      <c r="P27" s="2"/>
      <c r="Q27" s="98"/>
      <c r="R27" s="8"/>
    </row>
    <row r="28" spans="1:18" s="28" customFormat="1">
      <c r="A28" s="25" t="s">
        <v>69</v>
      </c>
      <c r="B28" s="24" t="s">
        <v>70</v>
      </c>
      <c r="C28" s="6">
        <f>SUM(C26:C27)</f>
        <v>321471</v>
      </c>
      <c r="D28" s="6">
        <f t="shared" ref="D28:N28" si="6">SUM(D26:D27)</f>
        <v>321471</v>
      </c>
      <c r="E28" s="6">
        <f t="shared" si="6"/>
        <v>321471</v>
      </c>
      <c r="F28" s="6">
        <f t="shared" si="6"/>
        <v>427771</v>
      </c>
      <c r="G28" s="6">
        <f t="shared" si="6"/>
        <v>321471</v>
      </c>
      <c r="H28" s="6">
        <f t="shared" si="6"/>
        <v>456471</v>
      </c>
      <c r="I28" s="6">
        <f t="shared" si="6"/>
        <v>321471</v>
      </c>
      <c r="J28" s="6">
        <f t="shared" si="6"/>
        <v>321471</v>
      </c>
      <c r="K28" s="6">
        <f t="shared" si="6"/>
        <v>321474</v>
      </c>
      <c r="L28" s="6">
        <f t="shared" si="6"/>
        <v>321471</v>
      </c>
      <c r="M28" s="6">
        <f t="shared" si="6"/>
        <v>321471</v>
      </c>
      <c r="N28" s="6">
        <f t="shared" si="6"/>
        <v>321471</v>
      </c>
      <c r="O28" s="6">
        <f>SUM(O26:O27)</f>
        <v>3857655</v>
      </c>
      <c r="P28" s="2"/>
      <c r="Q28" s="116"/>
      <c r="R28" s="8"/>
    </row>
    <row r="29" spans="1:18" s="28" customFormat="1">
      <c r="A29" s="25" t="s">
        <v>71</v>
      </c>
      <c r="B29" s="24" t="s">
        <v>72</v>
      </c>
      <c r="C29" s="6">
        <f>SUM(C17+C20+C25+C28)</f>
        <v>876444</v>
      </c>
      <c r="D29" s="6">
        <f t="shared" ref="D29:N29" si="7">SUM(D17+D20+D25+D28)</f>
        <v>876444</v>
      </c>
      <c r="E29" s="6">
        <f t="shared" si="7"/>
        <v>936444</v>
      </c>
      <c r="F29" s="6">
        <f t="shared" si="7"/>
        <v>1436444</v>
      </c>
      <c r="G29" s="6">
        <f t="shared" si="7"/>
        <v>1426444</v>
      </c>
      <c r="H29" s="6">
        <f t="shared" si="7"/>
        <v>1541441</v>
      </c>
      <c r="I29" s="6">
        <f t="shared" si="7"/>
        <v>1056444</v>
      </c>
      <c r="J29" s="6">
        <f t="shared" si="7"/>
        <v>906444</v>
      </c>
      <c r="K29" s="6">
        <f t="shared" si="7"/>
        <v>926451</v>
      </c>
      <c r="L29" s="6">
        <f t="shared" si="7"/>
        <v>906445</v>
      </c>
      <c r="M29" s="6">
        <f t="shared" si="7"/>
        <v>876443</v>
      </c>
      <c r="N29" s="6">
        <f t="shared" si="7"/>
        <v>1026444</v>
      </c>
      <c r="O29" s="6">
        <f>SUM(O17+O20+O25+O28)</f>
        <v>11657332</v>
      </c>
      <c r="P29" s="2"/>
      <c r="Q29" s="116"/>
      <c r="R29" s="8"/>
    </row>
    <row r="30" spans="1:18">
      <c r="A30" s="118" t="s">
        <v>73</v>
      </c>
      <c r="B30" s="115" t="s">
        <v>74</v>
      </c>
      <c r="C30" s="4">
        <v>177612</v>
      </c>
      <c r="D30" s="4">
        <v>177612</v>
      </c>
      <c r="E30" s="4">
        <v>177612</v>
      </c>
      <c r="F30" s="4">
        <v>177612</v>
      </c>
      <c r="G30" s="4">
        <v>177612</v>
      </c>
      <c r="H30" s="4">
        <v>177612</v>
      </c>
      <c r="I30" s="4">
        <v>177612</v>
      </c>
      <c r="J30" s="4">
        <v>177612</v>
      </c>
      <c r="K30" s="4">
        <v>177612</v>
      </c>
      <c r="L30" s="4">
        <v>177612</v>
      </c>
      <c r="M30" s="4">
        <v>177615</v>
      </c>
      <c r="N30" s="4">
        <v>177612</v>
      </c>
      <c r="O30" s="4">
        <v>2131347</v>
      </c>
      <c r="P30" s="2"/>
      <c r="Q30" s="98"/>
      <c r="R30" s="8"/>
    </row>
    <row r="31" spans="1:18" s="28" customFormat="1">
      <c r="A31" s="30" t="s">
        <v>75</v>
      </c>
      <c r="B31" s="24" t="s">
        <v>76</v>
      </c>
      <c r="C31" s="6">
        <f>SUM(C30)</f>
        <v>177612</v>
      </c>
      <c r="D31" s="6">
        <f t="shared" ref="D31:N31" si="8">SUM(D30)</f>
        <v>177612</v>
      </c>
      <c r="E31" s="6">
        <f t="shared" si="8"/>
        <v>177612</v>
      </c>
      <c r="F31" s="6">
        <f t="shared" si="8"/>
        <v>177612</v>
      </c>
      <c r="G31" s="6">
        <f t="shared" si="8"/>
        <v>177612</v>
      </c>
      <c r="H31" s="6">
        <f t="shared" si="8"/>
        <v>177612</v>
      </c>
      <c r="I31" s="6">
        <f t="shared" si="8"/>
        <v>177612</v>
      </c>
      <c r="J31" s="6">
        <f t="shared" si="8"/>
        <v>177612</v>
      </c>
      <c r="K31" s="6">
        <f t="shared" si="8"/>
        <v>177612</v>
      </c>
      <c r="L31" s="6">
        <f t="shared" si="8"/>
        <v>177612</v>
      </c>
      <c r="M31" s="6">
        <f t="shared" si="8"/>
        <v>177615</v>
      </c>
      <c r="N31" s="6">
        <f t="shared" si="8"/>
        <v>177612</v>
      </c>
      <c r="O31" s="6">
        <f>SUM(O30)</f>
        <v>2131347</v>
      </c>
      <c r="P31" s="2"/>
      <c r="Q31" s="116"/>
      <c r="R31" s="8"/>
    </row>
    <row r="32" spans="1:18">
      <c r="A32" s="119" t="s">
        <v>77</v>
      </c>
      <c r="B32" s="115" t="s">
        <v>78</v>
      </c>
      <c r="C32" s="4"/>
      <c r="D32" s="4"/>
      <c r="E32" s="4">
        <v>148416</v>
      </c>
      <c r="F32" s="4"/>
      <c r="G32" s="4"/>
      <c r="H32" s="4">
        <v>148416</v>
      </c>
      <c r="I32" s="4"/>
      <c r="J32" s="4"/>
      <c r="K32" s="4">
        <v>148416</v>
      </c>
      <c r="L32" s="4"/>
      <c r="M32" s="4"/>
      <c r="N32" s="4">
        <v>148415</v>
      </c>
      <c r="O32" s="4">
        <v>593663</v>
      </c>
      <c r="P32" s="2"/>
      <c r="Q32" s="98"/>
      <c r="R32" s="8"/>
    </row>
    <row r="33" spans="1:256">
      <c r="A33" s="119" t="s">
        <v>79</v>
      </c>
      <c r="B33" s="115" t="s">
        <v>80</v>
      </c>
      <c r="C33" s="4"/>
      <c r="D33" s="4"/>
      <c r="E33" s="4">
        <v>217722</v>
      </c>
      <c r="F33" s="4"/>
      <c r="G33" s="4"/>
      <c r="H33" s="4">
        <v>237722</v>
      </c>
      <c r="I33" s="4"/>
      <c r="J33" s="4"/>
      <c r="K33" s="4">
        <v>317722</v>
      </c>
      <c r="L33" s="4"/>
      <c r="M33" s="4"/>
      <c r="N33" s="4">
        <v>217722</v>
      </c>
      <c r="O33" s="4">
        <v>890999</v>
      </c>
      <c r="P33" s="2"/>
      <c r="Q33" s="98"/>
      <c r="R33" s="8"/>
    </row>
    <row r="34" spans="1:256">
      <c r="A34" s="120" t="s">
        <v>81</v>
      </c>
      <c r="B34" s="115" t="s">
        <v>82</v>
      </c>
      <c r="C34" s="4">
        <v>22147078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>
        <v>23382528</v>
      </c>
      <c r="P34" s="2"/>
      <c r="Q34" s="98"/>
      <c r="R34" s="8"/>
    </row>
    <row r="35" spans="1:256" s="28" customFormat="1">
      <c r="A35" s="30" t="s">
        <v>83</v>
      </c>
      <c r="B35" s="24" t="s">
        <v>84</v>
      </c>
      <c r="C35" s="6">
        <f>SUM(C32:C34)</f>
        <v>22147078</v>
      </c>
      <c r="D35" s="6">
        <f t="shared" ref="D35:N35" si="9">SUM(D32:D34)</f>
        <v>0</v>
      </c>
      <c r="E35" s="6">
        <f t="shared" si="9"/>
        <v>366138</v>
      </c>
      <c r="F35" s="6">
        <f t="shared" si="9"/>
        <v>0</v>
      </c>
      <c r="G35" s="6">
        <f t="shared" si="9"/>
        <v>0</v>
      </c>
      <c r="H35" s="6">
        <f t="shared" si="9"/>
        <v>386138</v>
      </c>
      <c r="I35" s="6">
        <f t="shared" si="9"/>
        <v>0</v>
      </c>
      <c r="J35" s="6">
        <f t="shared" si="9"/>
        <v>0</v>
      </c>
      <c r="K35" s="6">
        <f t="shared" si="9"/>
        <v>466138</v>
      </c>
      <c r="L35" s="6">
        <f t="shared" si="9"/>
        <v>0</v>
      </c>
      <c r="M35" s="6">
        <f t="shared" si="9"/>
        <v>0</v>
      </c>
      <c r="N35" s="6">
        <f t="shared" si="9"/>
        <v>366137</v>
      </c>
      <c r="O35" s="6">
        <v>24867079</v>
      </c>
      <c r="P35" s="2"/>
      <c r="Q35" s="116"/>
      <c r="R35" s="8"/>
    </row>
    <row r="36" spans="1:256" s="127" customFormat="1">
      <c r="A36" s="121" t="s">
        <v>85</v>
      </c>
      <c r="B36" s="122"/>
      <c r="C36" s="123">
        <f>SUM(C11+C12+C29+C31+C35)</f>
        <v>23714205</v>
      </c>
      <c r="D36" s="123">
        <f t="shared" ref="D36:N36" si="10">SUM(D11+D12+D29+D31+D35)</f>
        <v>1567127</v>
      </c>
      <c r="E36" s="123">
        <f t="shared" si="10"/>
        <v>2055515</v>
      </c>
      <c r="F36" s="123">
        <f t="shared" si="10"/>
        <v>2127127</v>
      </c>
      <c r="G36" s="123">
        <f t="shared" si="10"/>
        <v>2117127</v>
      </c>
      <c r="H36" s="123">
        <f t="shared" si="10"/>
        <v>2680512</v>
      </c>
      <c r="I36" s="123">
        <f t="shared" si="10"/>
        <v>1747127</v>
      </c>
      <c r="J36" s="123">
        <f t="shared" si="10"/>
        <v>1597127</v>
      </c>
      <c r="K36" s="123">
        <f t="shared" si="10"/>
        <v>2145522</v>
      </c>
      <c r="L36" s="123">
        <f t="shared" si="10"/>
        <v>1597128</v>
      </c>
      <c r="M36" s="123">
        <f t="shared" si="10"/>
        <v>1629379</v>
      </c>
      <c r="N36" s="123">
        <f t="shared" si="10"/>
        <v>2083263</v>
      </c>
      <c r="O36" s="124">
        <f>SUM(O11+O12+O29+O31+O35)</f>
        <v>45061609</v>
      </c>
      <c r="P36" s="2"/>
      <c r="Q36" s="125"/>
      <c r="R36" s="8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126"/>
      <c r="GE36" s="126"/>
      <c r="GF36" s="126"/>
      <c r="GG36" s="126"/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</row>
    <row r="37" spans="1:256">
      <c r="A37" s="128" t="s">
        <v>86</v>
      </c>
      <c r="B37" s="115" t="s">
        <v>87</v>
      </c>
      <c r="C37" s="4"/>
      <c r="D37" s="4"/>
      <c r="E37" s="4">
        <v>2800000</v>
      </c>
      <c r="F37" s="4"/>
      <c r="G37" s="4">
        <v>500000</v>
      </c>
      <c r="H37" s="4"/>
      <c r="I37" s="4"/>
      <c r="J37" s="4"/>
      <c r="K37" s="4"/>
      <c r="L37" s="4"/>
      <c r="M37" s="4"/>
      <c r="N37" s="4"/>
      <c r="O37" s="4">
        <v>3300000</v>
      </c>
      <c r="P37" s="2"/>
      <c r="Q37" s="98"/>
      <c r="R37" s="8"/>
    </row>
    <row r="38" spans="1:256">
      <c r="A38" s="128" t="s">
        <v>255</v>
      </c>
      <c r="B38" s="115" t="s">
        <v>112</v>
      </c>
      <c r="C38" s="4"/>
      <c r="D38" s="4"/>
      <c r="E38" s="4">
        <v>2800000</v>
      </c>
      <c r="F38" s="4"/>
      <c r="G38" s="4"/>
      <c r="H38" s="4"/>
      <c r="I38" s="4"/>
      <c r="J38" s="4"/>
      <c r="K38" s="4"/>
      <c r="L38" s="4"/>
      <c r="M38" s="4"/>
      <c r="N38" s="4"/>
      <c r="O38" s="4">
        <v>2800000</v>
      </c>
      <c r="P38" s="2"/>
      <c r="Q38" s="98"/>
      <c r="R38" s="8"/>
    </row>
    <row r="39" spans="1:256">
      <c r="A39" s="129" t="s">
        <v>88</v>
      </c>
      <c r="B39" s="115" t="s">
        <v>89</v>
      </c>
      <c r="C39" s="4"/>
      <c r="D39" s="4"/>
      <c r="E39" s="4">
        <v>1512000</v>
      </c>
      <c r="F39" s="4"/>
      <c r="G39" s="4">
        <v>135000</v>
      </c>
      <c r="H39" s="4"/>
      <c r="I39" s="4"/>
      <c r="J39" s="4"/>
      <c r="K39" s="4"/>
      <c r="L39" s="4"/>
      <c r="M39" s="4"/>
      <c r="N39" s="4"/>
      <c r="O39" s="4">
        <v>1647000</v>
      </c>
      <c r="P39" s="2"/>
      <c r="Q39" s="98"/>
      <c r="R39" s="8"/>
    </row>
    <row r="40" spans="1:256" s="28" customFormat="1">
      <c r="A40" s="36" t="s">
        <v>90</v>
      </c>
      <c r="B40" s="24" t="s">
        <v>91</v>
      </c>
      <c r="C40" s="6">
        <f>SUM(C37:C39)</f>
        <v>0</v>
      </c>
      <c r="D40" s="6">
        <f t="shared" ref="D40:N40" si="11">SUM(D37:D39)</f>
        <v>0</v>
      </c>
      <c r="E40" s="6">
        <f t="shared" si="11"/>
        <v>7112000</v>
      </c>
      <c r="F40" s="6">
        <f t="shared" si="11"/>
        <v>0</v>
      </c>
      <c r="G40" s="6">
        <f t="shared" si="11"/>
        <v>635000</v>
      </c>
      <c r="H40" s="6">
        <f t="shared" si="11"/>
        <v>0</v>
      </c>
      <c r="I40" s="6">
        <f t="shared" si="11"/>
        <v>0</v>
      </c>
      <c r="J40" s="6">
        <f t="shared" si="11"/>
        <v>0</v>
      </c>
      <c r="K40" s="6">
        <f t="shared" si="11"/>
        <v>0</v>
      </c>
      <c r="L40" s="6">
        <f t="shared" si="11"/>
        <v>0</v>
      </c>
      <c r="M40" s="6">
        <f t="shared" si="11"/>
        <v>0</v>
      </c>
      <c r="N40" s="6">
        <f t="shared" si="11"/>
        <v>0</v>
      </c>
      <c r="O40" s="6">
        <f>SUM(O37:O39)</f>
        <v>7747000</v>
      </c>
      <c r="P40" s="2"/>
      <c r="Q40" s="116" t="s">
        <v>256</v>
      </c>
      <c r="R40" s="8"/>
    </row>
    <row r="41" spans="1:256">
      <c r="A41" s="118" t="s">
        <v>92</v>
      </c>
      <c r="B41" s="115" t="s">
        <v>93</v>
      </c>
      <c r="C41" s="4"/>
      <c r="D41" s="4"/>
      <c r="E41" s="4"/>
      <c r="F41" s="4"/>
      <c r="G41" s="4">
        <v>9596036</v>
      </c>
      <c r="H41" s="4">
        <v>2000000</v>
      </c>
      <c r="I41" s="4"/>
      <c r="J41" s="4"/>
      <c r="K41" s="4"/>
      <c r="L41" s="4"/>
      <c r="M41" s="4"/>
      <c r="N41" s="4"/>
      <c r="O41" s="4">
        <v>11596036</v>
      </c>
      <c r="P41" s="2"/>
      <c r="Q41" s="98"/>
      <c r="R41" s="8"/>
    </row>
    <row r="42" spans="1:256">
      <c r="A42" s="118" t="s">
        <v>94</v>
      </c>
      <c r="B42" s="115" t="s">
        <v>95</v>
      </c>
      <c r="C42" s="4"/>
      <c r="D42" s="4"/>
      <c r="E42" s="4"/>
      <c r="F42" s="4"/>
      <c r="G42" s="4">
        <v>2590930</v>
      </c>
      <c r="H42" s="4">
        <v>540000</v>
      </c>
      <c r="I42" s="4"/>
      <c r="J42" s="4"/>
      <c r="K42" s="4"/>
      <c r="L42" s="4"/>
      <c r="M42" s="4"/>
      <c r="N42" s="4"/>
      <c r="O42" s="4">
        <v>3130930</v>
      </c>
      <c r="P42" s="2"/>
      <c r="Q42" s="98"/>
      <c r="R42" s="8"/>
    </row>
    <row r="43" spans="1:256" s="28" customFormat="1">
      <c r="A43" s="30" t="s">
        <v>96</v>
      </c>
      <c r="B43" s="24" t="s">
        <v>97</v>
      </c>
      <c r="C43" s="6">
        <f>SUM(C41:C42)</f>
        <v>0</v>
      </c>
      <c r="D43" s="6">
        <f t="shared" ref="D43:N43" si="12">SUM(D41:D42)</f>
        <v>0</v>
      </c>
      <c r="E43" s="6">
        <f t="shared" si="12"/>
        <v>0</v>
      </c>
      <c r="F43" s="6">
        <f t="shared" si="12"/>
        <v>0</v>
      </c>
      <c r="G43" s="6">
        <f t="shared" si="12"/>
        <v>12186966</v>
      </c>
      <c r="H43" s="6">
        <f t="shared" si="12"/>
        <v>2540000</v>
      </c>
      <c r="I43" s="6">
        <f t="shared" si="12"/>
        <v>0</v>
      </c>
      <c r="J43" s="6">
        <f t="shared" si="12"/>
        <v>0</v>
      </c>
      <c r="K43" s="6">
        <f t="shared" si="12"/>
        <v>0</v>
      </c>
      <c r="L43" s="6">
        <f t="shared" si="12"/>
        <v>0</v>
      </c>
      <c r="M43" s="6">
        <f t="shared" si="12"/>
        <v>0</v>
      </c>
      <c r="N43" s="6">
        <f t="shared" si="12"/>
        <v>0</v>
      </c>
      <c r="O43" s="6">
        <f>SUM(O41:O42)</f>
        <v>14726966</v>
      </c>
      <c r="P43" s="2"/>
      <c r="Q43" s="116"/>
      <c r="R43" s="8"/>
    </row>
    <row r="44" spans="1:256">
      <c r="A44" s="118" t="s">
        <v>98</v>
      </c>
      <c r="B44" s="115" t="s">
        <v>99</v>
      </c>
      <c r="C44" s="4"/>
      <c r="D44" s="4"/>
      <c r="E44" s="4">
        <v>140000</v>
      </c>
      <c r="F44" s="4"/>
      <c r="G44" s="4"/>
      <c r="H44" s="4"/>
      <c r="I44" s="4"/>
      <c r="J44" s="4">
        <v>420000</v>
      </c>
      <c r="K44" s="4"/>
      <c r="L44" s="4"/>
      <c r="M44" s="4"/>
      <c r="N44" s="4"/>
      <c r="O44" s="4">
        <v>560000</v>
      </c>
      <c r="P44" s="2"/>
      <c r="Q44" s="98"/>
      <c r="R44" s="8"/>
    </row>
    <row r="45" spans="1:256" s="28" customFormat="1">
      <c r="A45" s="30" t="s">
        <v>100</v>
      </c>
      <c r="B45" s="24" t="s">
        <v>101</v>
      </c>
      <c r="C45" s="6">
        <f>SUM(C44)</f>
        <v>0</v>
      </c>
      <c r="D45" s="6">
        <f t="shared" ref="D45:N45" si="13">SUM(D44)</f>
        <v>0</v>
      </c>
      <c r="E45" s="6">
        <f t="shared" si="13"/>
        <v>140000</v>
      </c>
      <c r="F45" s="6">
        <f t="shared" si="13"/>
        <v>0</v>
      </c>
      <c r="G45" s="6">
        <f t="shared" si="13"/>
        <v>0</v>
      </c>
      <c r="H45" s="6">
        <f t="shared" si="13"/>
        <v>0</v>
      </c>
      <c r="I45" s="6">
        <f t="shared" si="13"/>
        <v>0</v>
      </c>
      <c r="J45" s="6">
        <f t="shared" si="13"/>
        <v>420000</v>
      </c>
      <c r="K45" s="6">
        <f t="shared" si="13"/>
        <v>0</v>
      </c>
      <c r="L45" s="6">
        <f t="shared" si="13"/>
        <v>0</v>
      </c>
      <c r="M45" s="6">
        <f t="shared" si="13"/>
        <v>0</v>
      </c>
      <c r="N45" s="6">
        <f t="shared" si="13"/>
        <v>0</v>
      </c>
      <c r="O45" s="6">
        <f>SUM(O44)</f>
        <v>560000</v>
      </c>
      <c r="P45" s="2"/>
      <c r="Q45" s="116"/>
      <c r="R45" s="8"/>
    </row>
    <row r="46" spans="1:256" s="127" customFormat="1">
      <c r="A46" s="121" t="s">
        <v>102</v>
      </c>
      <c r="B46" s="122"/>
      <c r="C46" s="123">
        <f>SUM(C45,C43,C40)</f>
        <v>0</v>
      </c>
      <c r="D46" s="123">
        <f t="shared" ref="D46:N46" si="14">SUM(D45,D43,D40)</f>
        <v>0</v>
      </c>
      <c r="E46" s="123">
        <f t="shared" si="14"/>
        <v>7252000</v>
      </c>
      <c r="F46" s="123">
        <f t="shared" si="14"/>
        <v>0</v>
      </c>
      <c r="G46" s="123">
        <f t="shared" si="14"/>
        <v>12821966</v>
      </c>
      <c r="H46" s="123">
        <f t="shared" si="14"/>
        <v>2540000</v>
      </c>
      <c r="I46" s="123">
        <f t="shared" si="14"/>
        <v>0</v>
      </c>
      <c r="J46" s="123">
        <f t="shared" si="14"/>
        <v>420000</v>
      </c>
      <c r="K46" s="123">
        <f t="shared" si="14"/>
        <v>0</v>
      </c>
      <c r="L46" s="123">
        <f t="shared" si="14"/>
        <v>0</v>
      </c>
      <c r="M46" s="123">
        <f t="shared" si="14"/>
        <v>0</v>
      </c>
      <c r="N46" s="123">
        <f t="shared" si="14"/>
        <v>0</v>
      </c>
      <c r="O46" s="124">
        <f>SUM(O45,O43,O40)</f>
        <v>23033966</v>
      </c>
      <c r="P46" s="2"/>
      <c r="Q46" s="125"/>
      <c r="R46" s="8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126"/>
      <c r="BF46" s="126"/>
      <c r="BG46" s="126"/>
      <c r="BH46" s="126"/>
      <c r="BI46" s="126"/>
      <c r="BJ46" s="126"/>
      <c r="BK46" s="126"/>
      <c r="BL46" s="126"/>
      <c r="BM46" s="126"/>
      <c r="BN46" s="126"/>
      <c r="BO46" s="126"/>
      <c r="BP46" s="126"/>
      <c r="BQ46" s="126"/>
      <c r="BR46" s="126"/>
      <c r="BS46" s="126"/>
      <c r="BT46" s="126"/>
      <c r="BU46" s="126"/>
      <c r="BV46" s="126"/>
      <c r="BW46" s="126"/>
      <c r="BX46" s="126"/>
      <c r="BY46" s="126"/>
      <c r="BZ46" s="126"/>
      <c r="CA46" s="126"/>
      <c r="CB46" s="126"/>
      <c r="CC46" s="126"/>
      <c r="CD46" s="126"/>
      <c r="CE46" s="126"/>
      <c r="CF46" s="126"/>
      <c r="CG46" s="126"/>
      <c r="CH46" s="126"/>
      <c r="CI46" s="126"/>
      <c r="CJ46" s="126"/>
      <c r="CK46" s="126"/>
      <c r="CL46" s="126"/>
      <c r="CM46" s="126"/>
      <c r="CN46" s="126"/>
      <c r="CO46" s="126"/>
      <c r="CP46" s="126"/>
      <c r="CQ46" s="126"/>
      <c r="CR46" s="126"/>
      <c r="CS46" s="126"/>
      <c r="CT46" s="126"/>
      <c r="CU46" s="126"/>
      <c r="CV46" s="126"/>
      <c r="CW46" s="126"/>
      <c r="CX46" s="126"/>
      <c r="CY46" s="126"/>
      <c r="CZ46" s="126"/>
      <c r="DA46" s="126"/>
      <c r="DB46" s="126"/>
      <c r="DC46" s="126"/>
      <c r="DD46" s="126"/>
      <c r="DE46" s="126"/>
      <c r="DF46" s="126"/>
      <c r="DG46" s="126"/>
      <c r="DH46" s="126"/>
      <c r="DI46" s="126"/>
      <c r="DJ46" s="126"/>
      <c r="DK46" s="126"/>
      <c r="DL46" s="126"/>
      <c r="DM46" s="126"/>
      <c r="DN46" s="126"/>
      <c r="DO46" s="126"/>
      <c r="DP46" s="126"/>
      <c r="DQ46" s="126"/>
      <c r="DR46" s="126"/>
      <c r="DS46" s="126"/>
      <c r="DT46" s="126"/>
      <c r="DU46" s="126"/>
      <c r="DV46" s="126"/>
      <c r="DW46" s="126"/>
      <c r="DX46" s="126"/>
      <c r="DY46" s="126"/>
      <c r="DZ46" s="126"/>
      <c r="EA46" s="126"/>
      <c r="EB46" s="126"/>
      <c r="EC46" s="126"/>
      <c r="ED46" s="126"/>
      <c r="EE46" s="126"/>
      <c r="EF46" s="126"/>
      <c r="EG46" s="126"/>
      <c r="EH46" s="126"/>
      <c r="EI46" s="126"/>
      <c r="EJ46" s="126"/>
      <c r="EK46" s="126"/>
      <c r="EL46" s="126"/>
      <c r="EM46" s="126"/>
      <c r="EN46" s="126"/>
      <c r="EO46" s="126"/>
      <c r="EP46" s="126"/>
      <c r="EQ46" s="126"/>
      <c r="ER46" s="126"/>
      <c r="ES46" s="126"/>
      <c r="ET46" s="126"/>
      <c r="EU46" s="126"/>
      <c r="EV46" s="126"/>
      <c r="EW46" s="126"/>
      <c r="EX46" s="126"/>
      <c r="EY46" s="126"/>
      <c r="EZ46" s="126"/>
      <c r="FA46" s="126"/>
      <c r="FB46" s="126"/>
      <c r="FC46" s="126"/>
      <c r="FD46" s="126"/>
      <c r="FE46" s="126"/>
      <c r="FF46" s="126"/>
      <c r="FG46" s="126"/>
      <c r="FH46" s="126"/>
      <c r="FI46" s="126"/>
      <c r="FJ46" s="126"/>
      <c r="FK46" s="126"/>
      <c r="FL46" s="126"/>
      <c r="FM46" s="126"/>
      <c r="FN46" s="126"/>
      <c r="FO46" s="126"/>
      <c r="FP46" s="126"/>
      <c r="FQ46" s="126"/>
      <c r="FR46" s="126"/>
      <c r="FS46" s="126"/>
      <c r="FT46" s="126"/>
      <c r="FU46" s="126"/>
      <c r="FV46" s="126"/>
      <c r="FW46" s="126"/>
      <c r="FX46" s="126"/>
      <c r="FY46" s="126"/>
      <c r="FZ46" s="126"/>
      <c r="GA46" s="126"/>
      <c r="GB46" s="126"/>
      <c r="GC46" s="126"/>
      <c r="GD46" s="126"/>
      <c r="GE46" s="126"/>
      <c r="GF46" s="126"/>
      <c r="GG46" s="126"/>
      <c r="GH46" s="126"/>
      <c r="GI46" s="126"/>
      <c r="GJ46" s="126"/>
      <c r="GK46" s="126"/>
      <c r="GL46" s="126"/>
      <c r="GM46" s="126"/>
      <c r="GN46" s="126"/>
      <c r="GO46" s="126"/>
      <c r="GP46" s="126"/>
      <c r="GQ46" s="126"/>
      <c r="GR46" s="126"/>
      <c r="GS46" s="126"/>
      <c r="GT46" s="126"/>
      <c r="GU46" s="126"/>
      <c r="GV46" s="126"/>
      <c r="GW46" s="126"/>
      <c r="GX46" s="126"/>
      <c r="GY46" s="126"/>
      <c r="GZ46" s="126"/>
      <c r="HA46" s="126"/>
      <c r="HB46" s="126"/>
      <c r="HC46" s="126"/>
      <c r="HD46" s="126"/>
      <c r="HE46" s="126"/>
      <c r="HF46" s="126"/>
      <c r="HG46" s="126"/>
      <c r="HH46" s="126"/>
      <c r="HI46" s="126"/>
      <c r="HJ46" s="126"/>
      <c r="HK46" s="126"/>
      <c r="HL46" s="126"/>
      <c r="HM46" s="126"/>
      <c r="HN46" s="126"/>
      <c r="HO46" s="126"/>
      <c r="HP46" s="126"/>
      <c r="HQ46" s="126"/>
      <c r="HR46" s="126"/>
      <c r="HS46" s="126"/>
      <c r="HT46" s="126"/>
      <c r="HU46" s="126"/>
      <c r="HV46" s="126"/>
      <c r="HW46" s="126"/>
      <c r="HX46" s="126"/>
      <c r="HY46" s="126"/>
      <c r="HZ46" s="126"/>
      <c r="IA46" s="126"/>
      <c r="IB46" s="126"/>
      <c r="IC46" s="126"/>
      <c r="ID46" s="126"/>
      <c r="IE46" s="126"/>
      <c r="IF46" s="126"/>
      <c r="IG46" s="126"/>
      <c r="IH46" s="126"/>
      <c r="II46" s="126"/>
      <c r="IJ46" s="126"/>
      <c r="IK46" s="126"/>
      <c r="IL46" s="126"/>
      <c r="IM46" s="126"/>
      <c r="IN46" s="126"/>
      <c r="IO46" s="126"/>
      <c r="IP46" s="126"/>
      <c r="IQ46" s="126"/>
      <c r="IR46" s="126"/>
      <c r="IS46" s="126"/>
      <c r="IT46" s="126"/>
      <c r="IU46" s="126"/>
      <c r="IV46" s="126"/>
    </row>
    <row r="47" spans="1:256">
      <c r="A47" s="130" t="s">
        <v>103</v>
      </c>
      <c r="B47" s="44" t="s">
        <v>104</v>
      </c>
      <c r="C47" s="131">
        <f>SUM(C36+C46)</f>
        <v>23714205</v>
      </c>
      <c r="D47" s="131">
        <f t="shared" ref="D47:N47" si="15">SUM(D36+D46)</f>
        <v>1567127</v>
      </c>
      <c r="E47" s="131">
        <f t="shared" si="15"/>
        <v>9307515</v>
      </c>
      <c r="F47" s="131">
        <f t="shared" si="15"/>
        <v>2127127</v>
      </c>
      <c r="G47" s="131">
        <f t="shared" si="15"/>
        <v>14939093</v>
      </c>
      <c r="H47" s="131">
        <f t="shared" si="15"/>
        <v>5220512</v>
      </c>
      <c r="I47" s="131">
        <f t="shared" si="15"/>
        <v>1747127</v>
      </c>
      <c r="J47" s="131">
        <f t="shared" si="15"/>
        <v>2017127</v>
      </c>
      <c r="K47" s="131">
        <f t="shared" si="15"/>
        <v>2145522</v>
      </c>
      <c r="L47" s="131">
        <f t="shared" si="15"/>
        <v>1597128</v>
      </c>
      <c r="M47" s="131">
        <f t="shared" si="15"/>
        <v>1629379</v>
      </c>
      <c r="N47" s="131">
        <f t="shared" si="15"/>
        <v>2083263</v>
      </c>
      <c r="O47" s="4">
        <f>SUM(O36+O46)</f>
        <v>68095575</v>
      </c>
      <c r="P47" s="2"/>
      <c r="Q47" s="98"/>
      <c r="R47" s="8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/>
      <c r="AM47" s="132"/>
      <c r="AN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2"/>
      <c r="BD47" s="132"/>
      <c r="BE47" s="132"/>
      <c r="BF47" s="132"/>
      <c r="BG47" s="132"/>
      <c r="BH47" s="132"/>
      <c r="BI47" s="132"/>
      <c r="BJ47" s="132"/>
      <c r="BK47" s="132"/>
      <c r="BL47" s="132"/>
      <c r="BM47" s="132"/>
      <c r="BN47" s="132"/>
      <c r="BO47" s="132"/>
      <c r="BP47" s="132"/>
      <c r="BQ47" s="132"/>
      <c r="BR47" s="132"/>
      <c r="BS47" s="132"/>
      <c r="BT47" s="132"/>
      <c r="BU47" s="132"/>
      <c r="BV47" s="132"/>
      <c r="BW47" s="132"/>
      <c r="BX47" s="132"/>
      <c r="BY47" s="132"/>
      <c r="BZ47" s="132"/>
      <c r="CA47" s="132"/>
      <c r="CB47" s="132"/>
      <c r="CC47" s="132"/>
      <c r="CD47" s="132"/>
      <c r="CE47" s="132"/>
      <c r="CF47" s="132"/>
      <c r="CG47" s="132"/>
      <c r="CH47" s="132"/>
      <c r="CI47" s="132"/>
      <c r="CJ47" s="132"/>
      <c r="CK47" s="132"/>
      <c r="CL47" s="132"/>
      <c r="CM47" s="132"/>
      <c r="CN47" s="132"/>
      <c r="CO47" s="132"/>
      <c r="CP47" s="132"/>
      <c r="CQ47" s="132"/>
      <c r="CR47" s="132"/>
      <c r="CS47" s="132"/>
      <c r="CT47" s="132"/>
      <c r="CU47" s="132"/>
      <c r="CV47" s="132"/>
      <c r="CW47" s="132"/>
      <c r="CX47" s="132"/>
      <c r="CY47" s="132"/>
      <c r="CZ47" s="132"/>
      <c r="DA47" s="132"/>
      <c r="DB47" s="132"/>
      <c r="DC47" s="132"/>
      <c r="DD47" s="132"/>
      <c r="DE47" s="132"/>
      <c r="DF47" s="132"/>
      <c r="DG47" s="132"/>
      <c r="DH47" s="132"/>
      <c r="DI47" s="132"/>
      <c r="DJ47" s="132"/>
      <c r="DK47" s="132"/>
      <c r="DL47" s="132"/>
      <c r="DM47" s="132"/>
      <c r="DN47" s="132"/>
      <c r="DO47" s="132"/>
      <c r="DP47" s="132"/>
      <c r="DQ47" s="132"/>
      <c r="DR47" s="132"/>
      <c r="DS47" s="132"/>
      <c r="DT47" s="132"/>
      <c r="DU47" s="132"/>
      <c r="DV47" s="132"/>
      <c r="DW47" s="132"/>
      <c r="DX47" s="132"/>
      <c r="DY47" s="132"/>
      <c r="DZ47" s="132"/>
      <c r="EA47" s="132"/>
      <c r="EB47" s="132"/>
      <c r="EC47" s="132"/>
      <c r="ED47" s="132"/>
      <c r="EE47" s="132"/>
      <c r="EF47" s="132"/>
      <c r="EG47" s="132"/>
      <c r="EH47" s="132"/>
      <c r="EI47" s="132"/>
      <c r="EJ47" s="132"/>
      <c r="EK47" s="132"/>
      <c r="EL47" s="132"/>
      <c r="EM47" s="132"/>
      <c r="EN47" s="132"/>
      <c r="EO47" s="132"/>
      <c r="EP47" s="132"/>
      <c r="EQ47" s="132"/>
      <c r="ER47" s="132"/>
      <c r="ES47" s="132"/>
      <c r="ET47" s="132"/>
      <c r="EU47" s="132"/>
      <c r="EV47" s="132"/>
      <c r="EW47" s="132"/>
      <c r="EX47" s="132"/>
      <c r="EY47" s="132"/>
      <c r="EZ47" s="132"/>
      <c r="FA47" s="132"/>
      <c r="FB47" s="132"/>
      <c r="FC47" s="132"/>
      <c r="FD47" s="132"/>
      <c r="FE47" s="132"/>
      <c r="FF47" s="132"/>
      <c r="FG47" s="132"/>
      <c r="FH47" s="132"/>
      <c r="FI47" s="132"/>
      <c r="FJ47" s="132"/>
      <c r="FK47" s="132"/>
      <c r="FL47" s="132"/>
      <c r="FM47" s="132"/>
      <c r="FN47" s="132"/>
      <c r="FO47" s="132"/>
      <c r="FP47" s="132"/>
      <c r="FQ47" s="132"/>
      <c r="FR47" s="132"/>
      <c r="FS47" s="132"/>
      <c r="FT47" s="132"/>
      <c r="FU47" s="132"/>
      <c r="FV47" s="132"/>
      <c r="FW47" s="132"/>
      <c r="FX47" s="132"/>
      <c r="FY47" s="132"/>
      <c r="FZ47" s="132"/>
      <c r="GA47" s="132"/>
      <c r="GB47" s="132"/>
      <c r="GC47" s="132"/>
      <c r="GD47" s="132"/>
      <c r="GE47" s="132"/>
      <c r="GF47" s="132"/>
      <c r="GG47" s="132"/>
      <c r="GH47" s="132"/>
      <c r="GI47" s="132"/>
      <c r="GJ47" s="132"/>
      <c r="GK47" s="132"/>
      <c r="GL47" s="132"/>
      <c r="GM47" s="132"/>
      <c r="GN47" s="132"/>
      <c r="GO47" s="132"/>
      <c r="GP47" s="132"/>
      <c r="GQ47" s="132"/>
      <c r="GR47" s="132"/>
      <c r="GS47" s="132"/>
      <c r="GT47" s="132"/>
      <c r="GU47" s="132"/>
      <c r="GV47" s="132"/>
      <c r="GW47" s="132"/>
      <c r="GX47" s="132"/>
      <c r="GY47" s="132"/>
      <c r="GZ47" s="132"/>
      <c r="HA47" s="132"/>
      <c r="HB47" s="132"/>
      <c r="HC47" s="132"/>
      <c r="HD47" s="132"/>
      <c r="HE47" s="132"/>
      <c r="HF47" s="132"/>
      <c r="HG47" s="132"/>
      <c r="HH47" s="132"/>
      <c r="HI47" s="132"/>
      <c r="HJ47" s="132"/>
      <c r="HK47" s="132"/>
      <c r="HL47" s="132"/>
      <c r="HM47" s="132"/>
      <c r="HN47" s="132"/>
      <c r="HO47" s="132"/>
      <c r="HP47" s="132"/>
      <c r="HQ47" s="132"/>
      <c r="HR47" s="132"/>
      <c r="HS47" s="132"/>
      <c r="HT47" s="132"/>
      <c r="HU47" s="132"/>
      <c r="HV47" s="132"/>
      <c r="HW47" s="132"/>
      <c r="HX47" s="132"/>
      <c r="HY47" s="132"/>
      <c r="HZ47" s="132"/>
      <c r="IA47" s="132"/>
      <c r="IB47" s="132"/>
      <c r="IC47" s="132"/>
      <c r="ID47" s="132"/>
      <c r="IE47" s="132"/>
      <c r="IF47" s="132"/>
      <c r="IG47" s="132"/>
      <c r="IH47" s="132"/>
      <c r="II47" s="132"/>
      <c r="IJ47" s="132"/>
      <c r="IK47" s="132"/>
      <c r="IL47" s="132"/>
      <c r="IM47" s="132"/>
      <c r="IN47" s="132"/>
      <c r="IO47" s="132"/>
      <c r="IP47" s="132"/>
      <c r="IQ47" s="132"/>
      <c r="IR47" s="132"/>
      <c r="IS47" s="132"/>
      <c r="IT47" s="132"/>
      <c r="IU47" s="132"/>
      <c r="IV47" s="132"/>
    </row>
    <row r="48" spans="1:256">
      <c r="A48" s="133" t="s">
        <v>105</v>
      </c>
      <c r="B48" s="134" t="s">
        <v>106</v>
      </c>
      <c r="C48" s="135">
        <v>851268</v>
      </c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4">
        <v>851268</v>
      </c>
      <c r="P48" s="2"/>
      <c r="Q48" s="98"/>
      <c r="R48" s="8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36"/>
      <c r="BS48" s="136"/>
      <c r="BT48" s="136"/>
      <c r="BU48" s="136"/>
      <c r="BV48" s="136"/>
      <c r="BW48" s="136"/>
      <c r="BX48" s="136"/>
      <c r="BY48" s="136"/>
      <c r="BZ48" s="136"/>
      <c r="CA48" s="136"/>
      <c r="CB48" s="136"/>
      <c r="CC48" s="136"/>
      <c r="CD48" s="136"/>
      <c r="CE48" s="136"/>
      <c r="CF48" s="136"/>
      <c r="CG48" s="136"/>
      <c r="CH48" s="136"/>
      <c r="CI48" s="136"/>
      <c r="CJ48" s="136"/>
      <c r="CK48" s="136"/>
      <c r="CL48" s="136"/>
      <c r="CM48" s="136"/>
      <c r="CN48" s="136"/>
      <c r="CO48" s="136"/>
      <c r="CP48" s="136"/>
      <c r="CQ48" s="136"/>
      <c r="CR48" s="136"/>
      <c r="CS48" s="136"/>
      <c r="CT48" s="136"/>
      <c r="CU48" s="136"/>
      <c r="CV48" s="136"/>
      <c r="CW48" s="136"/>
      <c r="CX48" s="136"/>
      <c r="CY48" s="136"/>
      <c r="CZ48" s="136"/>
      <c r="DA48" s="136"/>
      <c r="DB48" s="136"/>
      <c r="DC48" s="136"/>
      <c r="DD48" s="136"/>
      <c r="DE48" s="136"/>
      <c r="DF48" s="136"/>
      <c r="DG48" s="136"/>
      <c r="DH48" s="136"/>
      <c r="DI48" s="136"/>
      <c r="DJ48" s="136"/>
      <c r="DK48" s="136"/>
      <c r="DL48" s="136"/>
      <c r="DM48" s="136"/>
      <c r="DN48" s="136"/>
      <c r="DO48" s="136"/>
      <c r="DP48" s="136"/>
      <c r="DQ48" s="136"/>
      <c r="DR48" s="136"/>
      <c r="DS48" s="136"/>
      <c r="DT48" s="136"/>
      <c r="DU48" s="136"/>
      <c r="DV48" s="136"/>
      <c r="DW48" s="136"/>
      <c r="DX48" s="136"/>
      <c r="DY48" s="136"/>
      <c r="DZ48" s="136"/>
      <c r="EA48" s="136"/>
      <c r="EB48" s="136"/>
      <c r="EC48" s="136"/>
      <c r="ED48" s="136"/>
      <c r="EE48" s="136"/>
      <c r="EF48" s="136"/>
      <c r="EG48" s="136"/>
      <c r="EH48" s="136"/>
      <c r="EI48" s="136"/>
      <c r="EJ48" s="136"/>
      <c r="EK48" s="136"/>
      <c r="EL48" s="136"/>
      <c r="EM48" s="136"/>
      <c r="EN48" s="136"/>
      <c r="EO48" s="136"/>
      <c r="EP48" s="136"/>
      <c r="EQ48" s="136"/>
      <c r="ER48" s="136"/>
      <c r="ES48" s="136"/>
      <c r="ET48" s="136"/>
      <c r="EU48" s="136"/>
      <c r="EV48" s="136"/>
      <c r="EW48" s="136"/>
      <c r="EX48" s="136"/>
      <c r="EY48" s="136"/>
      <c r="EZ48" s="136"/>
      <c r="FA48" s="136"/>
      <c r="FB48" s="136"/>
      <c r="FC48" s="136"/>
      <c r="FD48" s="136"/>
      <c r="FE48" s="136"/>
      <c r="FF48" s="136"/>
      <c r="FG48" s="136"/>
      <c r="FH48" s="136"/>
      <c r="FI48" s="136"/>
      <c r="FJ48" s="136"/>
      <c r="FK48" s="136"/>
      <c r="FL48" s="136"/>
      <c r="FM48" s="136"/>
      <c r="FN48" s="136"/>
      <c r="FO48" s="136"/>
      <c r="FP48" s="136"/>
      <c r="FQ48" s="136"/>
      <c r="FR48" s="136"/>
      <c r="FS48" s="136"/>
      <c r="FT48" s="136"/>
      <c r="FU48" s="136"/>
      <c r="FV48" s="136"/>
      <c r="FW48" s="136"/>
      <c r="FX48" s="136"/>
      <c r="FY48" s="136"/>
      <c r="FZ48" s="136"/>
      <c r="GA48" s="136"/>
      <c r="GB48" s="136"/>
      <c r="GC48" s="136"/>
      <c r="GD48" s="136"/>
      <c r="GE48" s="136"/>
      <c r="GF48" s="136"/>
      <c r="GG48" s="136"/>
      <c r="GH48" s="136"/>
      <c r="GI48" s="136"/>
      <c r="GJ48" s="136"/>
      <c r="GK48" s="136"/>
      <c r="GL48" s="136"/>
      <c r="GM48" s="136"/>
      <c r="GN48" s="136"/>
      <c r="GO48" s="136"/>
      <c r="GP48" s="136"/>
      <c r="GQ48" s="136"/>
      <c r="GR48" s="136"/>
      <c r="GS48" s="136"/>
      <c r="GT48" s="136"/>
      <c r="GU48" s="136"/>
      <c r="GV48" s="136"/>
      <c r="GW48" s="136"/>
      <c r="GX48" s="136"/>
      <c r="GY48" s="136"/>
      <c r="GZ48" s="136"/>
      <c r="HA48" s="136"/>
      <c r="HB48" s="136"/>
      <c r="HC48" s="136"/>
      <c r="HD48" s="136"/>
      <c r="HE48" s="136"/>
      <c r="HF48" s="136"/>
      <c r="HG48" s="136"/>
      <c r="HH48" s="136"/>
      <c r="HI48" s="136"/>
      <c r="HJ48" s="136"/>
      <c r="HK48" s="136"/>
      <c r="HL48" s="136"/>
      <c r="HM48" s="136"/>
      <c r="HN48" s="136"/>
      <c r="HO48" s="136"/>
      <c r="HP48" s="136"/>
      <c r="HQ48" s="136"/>
      <c r="HR48" s="136"/>
      <c r="HS48" s="136"/>
      <c r="HT48" s="136"/>
      <c r="HU48" s="136"/>
      <c r="HV48" s="136"/>
      <c r="HW48" s="136"/>
      <c r="HX48" s="136"/>
      <c r="HY48" s="136"/>
      <c r="HZ48" s="136"/>
      <c r="IA48" s="136"/>
      <c r="IB48" s="136"/>
      <c r="IC48" s="136"/>
      <c r="ID48" s="136"/>
      <c r="IE48" s="136"/>
      <c r="IF48" s="136"/>
      <c r="IG48" s="136"/>
      <c r="IH48" s="136"/>
      <c r="II48" s="136"/>
      <c r="IJ48" s="136"/>
      <c r="IK48" s="136"/>
      <c r="IL48" s="136"/>
      <c r="IM48" s="136"/>
      <c r="IN48" s="136"/>
      <c r="IO48" s="136"/>
      <c r="IP48" s="136"/>
      <c r="IQ48" s="136"/>
      <c r="IR48" s="136"/>
      <c r="IS48" s="136"/>
      <c r="IT48" s="136"/>
      <c r="IU48" s="136"/>
      <c r="IV48" s="136"/>
    </row>
    <row r="49" spans="1:256" s="28" customFormat="1">
      <c r="A49" s="49" t="s">
        <v>109</v>
      </c>
      <c r="B49" s="50" t="s">
        <v>110</v>
      </c>
      <c r="C49" s="131">
        <f>SUM(C48)</f>
        <v>851268</v>
      </c>
      <c r="D49" s="131">
        <f t="shared" ref="D49:N49" si="16">SUM(D48)</f>
        <v>0</v>
      </c>
      <c r="E49" s="131">
        <f t="shared" si="16"/>
        <v>0</v>
      </c>
      <c r="F49" s="131">
        <f t="shared" si="16"/>
        <v>0</v>
      </c>
      <c r="G49" s="131">
        <f t="shared" si="16"/>
        <v>0</v>
      </c>
      <c r="H49" s="131">
        <f t="shared" si="16"/>
        <v>0</v>
      </c>
      <c r="I49" s="131">
        <f t="shared" si="16"/>
        <v>0</v>
      </c>
      <c r="J49" s="131">
        <f t="shared" si="16"/>
        <v>0</v>
      </c>
      <c r="K49" s="131">
        <f t="shared" si="16"/>
        <v>0</v>
      </c>
      <c r="L49" s="131">
        <f t="shared" si="16"/>
        <v>0</v>
      </c>
      <c r="M49" s="131">
        <f t="shared" si="16"/>
        <v>0</v>
      </c>
      <c r="N49" s="131">
        <f t="shared" si="16"/>
        <v>0</v>
      </c>
      <c r="O49" s="6">
        <f>SUM(O48)</f>
        <v>851268</v>
      </c>
      <c r="P49" s="2"/>
      <c r="Q49" s="116"/>
      <c r="R49" s="8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  <c r="AN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32"/>
      <c r="BC49" s="132"/>
      <c r="BD49" s="132"/>
      <c r="BE49" s="132"/>
      <c r="BF49" s="132"/>
      <c r="BG49" s="132"/>
      <c r="BH49" s="132"/>
      <c r="BI49" s="132"/>
      <c r="BJ49" s="132"/>
      <c r="BK49" s="132"/>
      <c r="BL49" s="132"/>
      <c r="BM49" s="132"/>
      <c r="BN49" s="132"/>
      <c r="BO49" s="132"/>
      <c r="BP49" s="132"/>
      <c r="BQ49" s="132"/>
      <c r="BR49" s="132"/>
      <c r="BS49" s="132"/>
      <c r="BT49" s="132"/>
      <c r="BU49" s="132"/>
      <c r="BV49" s="132"/>
      <c r="BW49" s="132"/>
      <c r="BX49" s="132"/>
      <c r="BY49" s="132"/>
      <c r="BZ49" s="132"/>
      <c r="CA49" s="132"/>
      <c r="CB49" s="132"/>
      <c r="CC49" s="132"/>
      <c r="CD49" s="132"/>
      <c r="CE49" s="132"/>
      <c r="CF49" s="132"/>
      <c r="CG49" s="132"/>
      <c r="CH49" s="132"/>
      <c r="CI49" s="132"/>
      <c r="CJ49" s="132"/>
      <c r="CK49" s="132"/>
      <c r="CL49" s="132"/>
      <c r="CM49" s="132"/>
      <c r="CN49" s="132"/>
      <c r="CO49" s="132"/>
      <c r="CP49" s="132"/>
      <c r="CQ49" s="132"/>
      <c r="CR49" s="132"/>
      <c r="CS49" s="132"/>
      <c r="CT49" s="132"/>
      <c r="CU49" s="132"/>
      <c r="CV49" s="132"/>
      <c r="CW49" s="132"/>
      <c r="CX49" s="132"/>
      <c r="CY49" s="132"/>
      <c r="CZ49" s="132"/>
      <c r="DA49" s="132"/>
      <c r="DB49" s="132"/>
      <c r="DC49" s="132"/>
      <c r="DD49" s="132"/>
      <c r="DE49" s="132"/>
      <c r="DF49" s="132"/>
      <c r="DG49" s="132"/>
      <c r="DH49" s="132"/>
      <c r="DI49" s="132"/>
      <c r="DJ49" s="132"/>
      <c r="DK49" s="132"/>
      <c r="DL49" s="132"/>
      <c r="DM49" s="132"/>
      <c r="DN49" s="132"/>
      <c r="DO49" s="132"/>
      <c r="DP49" s="132"/>
      <c r="DQ49" s="132"/>
      <c r="DR49" s="132"/>
      <c r="DS49" s="132"/>
      <c r="DT49" s="132"/>
      <c r="DU49" s="132"/>
      <c r="DV49" s="132"/>
      <c r="DW49" s="132"/>
      <c r="DX49" s="132"/>
      <c r="DY49" s="132"/>
      <c r="DZ49" s="132"/>
      <c r="EA49" s="132"/>
      <c r="EB49" s="132"/>
      <c r="EC49" s="132"/>
      <c r="ED49" s="132"/>
      <c r="EE49" s="132"/>
      <c r="EF49" s="132"/>
      <c r="EG49" s="132"/>
      <c r="EH49" s="132"/>
      <c r="EI49" s="132"/>
      <c r="EJ49" s="132"/>
      <c r="EK49" s="132"/>
      <c r="EL49" s="132"/>
      <c r="EM49" s="132"/>
      <c r="EN49" s="132"/>
      <c r="EO49" s="132"/>
      <c r="EP49" s="132"/>
      <c r="EQ49" s="132"/>
      <c r="ER49" s="132"/>
      <c r="ES49" s="132"/>
      <c r="ET49" s="132"/>
      <c r="EU49" s="132"/>
      <c r="EV49" s="132"/>
      <c r="EW49" s="132"/>
      <c r="EX49" s="132"/>
      <c r="EY49" s="132"/>
      <c r="EZ49" s="132"/>
      <c r="FA49" s="132"/>
      <c r="FB49" s="132"/>
      <c r="FC49" s="132"/>
      <c r="FD49" s="132"/>
      <c r="FE49" s="132"/>
      <c r="FF49" s="132"/>
      <c r="FG49" s="132"/>
      <c r="FH49" s="132"/>
      <c r="FI49" s="132"/>
      <c r="FJ49" s="132"/>
      <c r="FK49" s="132"/>
      <c r="FL49" s="132"/>
      <c r="FM49" s="132"/>
      <c r="FN49" s="132"/>
      <c r="FO49" s="132"/>
      <c r="FP49" s="132"/>
      <c r="FQ49" s="132"/>
      <c r="FR49" s="132"/>
      <c r="FS49" s="132"/>
      <c r="FT49" s="132"/>
      <c r="FU49" s="132"/>
      <c r="FV49" s="132"/>
      <c r="FW49" s="132"/>
      <c r="FX49" s="132"/>
      <c r="FY49" s="132"/>
      <c r="FZ49" s="132"/>
      <c r="GA49" s="132"/>
      <c r="GB49" s="132"/>
      <c r="GC49" s="132"/>
      <c r="GD49" s="132"/>
      <c r="GE49" s="132"/>
      <c r="GF49" s="132"/>
      <c r="GG49" s="132"/>
      <c r="GH49" s="132"/>
      <c r="GI49" s="132"/>
      <c r="GJ49" s="132"/>
      <c r="GK49" s="132"/>
      <c r="GL49" s="132"/>
      <c r="GM49" s="132"/>
      <c r="GN49" s="132"/>
      <c r="GO49" s="132"/>
      <c r="GP49" s="132"/>
      <c r="GQ49" s="132"/>
      <c r="GR49" s="132"/>
      <c r="GS49" s="132"/>
      <c r="GT49" s="132"/>
      <c r="GU49" s="132"/>
      <c r="GV49" s="132"/>
      <c r="GW49" s="132"/>
      <c r="GX49" s="132"/>
      <c r="GY49" s="132"/>
      <c r="GZ49" s="132"/>
      <c r="HA49" s="132"/>
      <c r="HB49" s="132"/>
      <c r="HC49" s="132"/>
      <c r="HD49" s="132"/>
      <c r="HE49" s="132"/>
      <c r="HF49" s="132"/>
      <c r="HG49" s="132"/>
      <c r="HH49" s="132"/>
      <c r="HI49" s="132"/>
      <c r="HJ49" s="132"/>
      <c r="HK49" s="132"/>
      <c r="HL49" s="132"/>
      <c r="HM49" s="132"/>
      <c r="HN49" s="132"/>
      <c r="HO49" s="132"/>
      <c r="HP49" s="132"/>
      <c r="HQ49" s="132"/>
      <c r="HR49" s="132"/>
      <c r="HS49" s="132"/>
      <c r="HT49" s="132"/>
      <c r="HU49" s="132"/>
      <c r="HV49" s="132"/>
      <c r="HW49" s="132"/>
      <c r="HX49" s="132"/>
      <c r="HY49" s="132"/>
      <c r="HZ49" s="132"/>
      <c r="IA49" s="132"/>
      <c r="IB49" s="132"/>
      <c r="IC49" s="132"/>
      <c r="ID49" s="132"/>
      <c r="IE49" s="132"/>
      <c r="IF49" s="132"/>
      <c r="IG49" s="132"/>
      <c r="IH49" s="132"/>
      <c r="II49" s="132"/>
      <c r="IJ49" s="132"/>
      <c r="IK49" s="132"/>
      <c r="IL49" s="132"/>
      <c r="IM49" s="132"/>
      <c r="IN49" s="132"/>
      <c r="IO49" s="132"/>
      <c r="IP49" s="132"/>
      <c r="IQ49" s="132"/>
      <c r="IR49" s="132"/>
      <c r="IS49" s="132"/>
      <c r="IT49" s="132"/>
      <c r="IU49" s="132"/>
      <c r="IV49" s="132"/>
    </row>
    <row r="50" spans="1:256" s="28" customFormat="1">
      <c r="A50" s="137" t="s">
        <v>12</v>
      </c>
      <c r="B50" s="137"/>
      <c r="C50" s="131">
        <f>SUM(C47+C49)</f>
        <v>24565473</v>
      </c>
      <c r="D50" s="131">
        <f t="shared" ref="D50:N50" si="17">SUM(D47+D49)</f>
        <v>1567127</v>
      </c>
      <c r="E50" s="131">
        <f t="shared" si="17"/>
        <v>9307515</v>
      </c>
      <c r="F50" s="131">
        <f t="shared" si="17"/>
        <v>2127127</v>
      </c>
      <c r="G50" s="131">
        <f t="shared" si="17"/>
        <v>14939093</v>
      </c>
      <c r="H50" s="131">
        <f t="shared" si="17"/>
        <v>5220512</v>
      </c>
      <c r="I50" s="131">
        <f t="shared" si="17"/>
        <v>1747127</v>
      </c>
      <c r="J50" s="131">
        <f t="shared" si="17"/>
        <v>2017127</v>
      </c>
      <c r="K50" s="131">
        <f t="shared" si="17"/>
        <v>2145522</v>
      </c>
      <c r="L50" s="131">
        <f t="shared" si="17"/>
        <v>1597128</v>
      </c>
      <c r="M50" s="131">
        <f t="shared" si="17"/>
        <v>1629379</v>
      </c>
      <c r="N50" s="131">
        <f t="shared" si="17"/>
        <v>2083263</v>
      </c>
      <c r="O50" s="6">
        <f>SUM(O47+O49)</f>
        <v>68946843</v>
      </c>
      <c r="P50" s="2"/>
      <c r="Q50" s="116"/>
      <c r="R50" s="8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2"/>
      <c r="BQ50" s="132"/>
      <c r="BR50" s="132"/>
      <c r="BS50" s="132"/>
      <c r="BT50" s="132"/>
      <c r="BU50" s="132"/>
      <c r="BV50" s="132"/>
      <c r="BW50" s="132"/>
      <c r="BX50" s="132"/>
      <c r="BY50" s="132"/>
      <c r="BZ50" s="132"/>
      <c r="CA50" s="132"/>
      <c r="CB50" s="132"/>
      <c r="CC50" s="132"/>
      <c r="CD50" s="132"/>
      <c r="CE50" s="132"/>
      <c r="CF50" s="132"/>
      <c r="CG50" s="132"/>
      <c r="CH50" s="132"/>
      <c r="CI50" s="132"/>
      <c r="CJ50" s="132"/>
      <c r="CK50" s="132"/>
      <c r="CL50" s="132"/>
      <c r="CM50" s="132"/>
      <c r="CN50" s="132"/>
      <c r="CO50" s="132"/>
      <c r="CP50" s="132"/>
      <c r="CQ50" s="132"/>
      <c r="CR50" s="132"/>
      <c r="CS50" s="132"/>
      <c r="CT50" s="132"/>
      <c r="CU50" s="132"/>
      <c r="CV50" s="132"/>
      <c r="CW50" s="132"/>
      <c r="CX50" s="132"/>
      <c r="CY50" s="132"/>
      <c r="CZ50" s="132"/>
      <c r="DA50" s="132"/>
      <c r="DB50" s="132"/>
      <c r="DC50" s="132"/>
      <c r="DD50" s="132"/>
      <c r="DE50" s="132"/>
      <c r="DF50" s="132"/>
      <c r="DG50" s="132"/>
      <c r="DH50" s="132"/>
      <c r="DI50" s="132"/>
      <c r="DJ50" s="132"/>
      <c r="DK50" s="132"/>
      <c r="DL50" s="132"/>
      <c r="DM50" s="132"/>
      <c r="DN50" s="132"/>
      <c r="DO50" s="132"/>
      <c r="DP50" s="132"/>
      <c r="DQ50" s="132"/>
      <c r="DR50" s="132"/>
      <c r="DS50" s="132"/>
      <c r="DT50" s="132"/>
      <c r="DU50" s="132"/>
      <c r="DV50" s="132"/>
      <c r="DW50" s="132"/>
      <c r="DX50" s="132"/>
      <c r="DY50" s="132"/>
      <c r="DZ50" s="132"/>
      <c r="EA50" s="132"/>
      <c r="EB50" s="132"/>
      <c r="EC50" s="132"/>
      <c r="ED50" s="132"/>
      <c r="EE50" s="132"/>
      <c r="EF50" s="132"/>
      <c r="EG50" s="132"/>
      <c r="EH50" s="132"/>
      <c r="EI50" s="132"/>
      <c r="EJ50" s="132"/>
      <c r="EK50" s="132"/>
      <c r="EL50" s="132"/>
      <c r="EM50" s="132"/>
      <c r="EN50" s="132"/>
      <c r="EO50" s="132"/>
      <c r="EP50" s="132"/>
      <c r="EQ50" s="132"/>
      <c r="ER50" s="132"/>
      <c r="ES50" s="132"/>
      <c r="ET50" s="132"/>
      <c r="EU50" s="132"/>
      <c r="EV50" s="132"/>
      <c r="EW50" s="132"/>
      <c r="EX50" s="132"/>
      <c r="EY50" s="132"/>
      <c r="EZ50" s="132"/>
      <c r="FA50" s="132"/>
      <c r="FB50" s="132"/>
      <c r="FC50" s="132"/>
      <c r="FD50" s="132"/>
      <c r="FE50" s="132"/>
      <c r="FF50" s="132"/>
      <c r="FG50" s="132"/>
      <c r="FH50" s="132"/>
      <c r="FI50" s="132"/>
      <c r="FJ50" s="132"/>
      <c r="FK50" s="132"/>
      <c r="FL50" s="132"/>
      <c r="FM50" s="132"/>
      <c r="FN50" s="132"/>
      <c r="FO50" s="132"/>
      <c r="FP50" s="132"/>
      <c r="FQ50" s="132"/>
      <c r="FR50" s="132"/>
      <c r="FS50" s="132"/>
      <c r="FT50" s="132"/>
      <c r="FU50" s="132"/>
      <c r="FV50" s="132"/>
      <c r="FW50" s="132"/>
      <c r="FX50" s="132"/>
      <c r="FY50" s="132"/>
      <c r="FZ50" s="132"/>
      <c r="GA50" s="132"/>
      <c r="GB50" s="132"/>
      <c r="GC50" s="132"/>
      <c r="GD50" s="132"/>
      <c r="GE50" s="132"/>
      <c r="GF50" s="132"/>
      <c r="GG50" s="132"/>
      <c r="GH50" s="132"/>
      <c r="GI50" s="132"/>
      <c r="GJ50" s="132"/>
      <c r="GK50" s="132"/>
      <c r="GL50" s="132"/>
      <c r="GM50" s="132"/>
      <c r="GN50" s="132"/>
      <c r="GO50" s="132"/>
      <c r="GP50" s="132"/>
      <c r="GQ50" s="132"/>
      <c r="GR50" s="132"/>
      <c r="GS50" s="132"/>
      <c r="GT50" s="132"/>
      <c r="GU50" s="132"/>
      <c r="GV50" s="132"/>
      <c r="GW50" s="132"/>
      <c r="GX50" s="132"/>
      <c r="GY50" s="132"/>
      <c r="GZ50" s="132"/>
      <c r="HA50" s="132"/>
      <c r="HB50" s="132"/>
      <c r="HC50" s="132"/>
      <c r="HD50" s="132"/>
      <c r="HE50" s="132"/>
      <c r="HF50" s="132"/>
      <c r="HG50" s="132"/>
      <c r="HH50" s="132"/>
      <c r="HI50" s="132"/>
      <c r="HJ50" s="132"/>
      <c r="HK50" s="132"/>
      <c r="HL50" s="132"/>
      <c r="HM50" s="132"/>
      <c r="HN50" s="132"/>
      <c r="HO50" s="132"/>
      <c r="HP50" s="132"/>
      <c r="HQ50" s="132"/>
      <c r="HR50" s="132"/>
      <c r="HS50" s="132"/>
      <c r="HT50" s="132"/>
      <c r="HU50" s="132"/>
      <c r="HV50" s="132"/>
      <c r="HW50" s="132"/>
      <c r="HX50" s="132"/>
      <c r="HY50" s="132"/>
      <c r="HZ50" s="132"/>
      <c r="IA50" s="132"/>
      <c r="IB50" s="132"/>
      <c r="IC50" s="132"/>
      <c r="ID50" s="132"/>
      <c r="IE50" s="132"/>
      <c r="IF50" s="132"/>
      <c r="IG50" s="132"/>
      <c r="IH50" s="132"/>
      <c r="II50" s="132"/>
      <c r="IJ50" s="132"/>
      <c r="IK50" s="132"/>
      <c r="IL50" s="132"/>
      <c r="IM50" s="132"/>
      <c r="IN50" s="132"/>
      <c r="IO50" s="132"/>
      <c r="IP50" s="132"/>
      <c r="IQ50" s="132"/>
      <c r="IR50" s="132"/>
      <c r="IS50" s="132"/>
      <c r="IT50" s="132"/>
      <c r="IU50" s="132"/>
      <c r="IV50" s="132"/>
    </row>
    <row r="51" spans="1:256" s="28" customFormat="1">
      <c r="A51" s="138"/>
      <c r="B51" s="138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40"/>
      <c r="P51" s="2"/>
      <c r="Q51" s="116"/>
      <c r="R51" s="8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2"/>
      <c r="BQ51" s="132"/>
      <c r="BR51" s="132"/>
      <c r="BS51" s="132"/>
      <c r="BT51" s="132"/>
      <c r="BU51" s="132"/>
      <c r="BV51" s="132"/>
      <c r="BW51" s="132"/>
      <c r="BX51" s="132"/>
      <c r="BY51" s="132"/>
      <c r="BZ51" s="132"/>
      <c r="CA51" s="132"/>
      <c r="CB51" s="132"/>
      <c r="CC51" s="132"/>
      <c r="CD51" s="132"/>
      <c r="CE51" s="132"/>
      <c r="CF51" s="132"/>
      <c r="CG51" s="132"/>
      <c r="CH51" s="132"/>
      <c r="CI51" s="132"/>
      <c r="CJ51" s="132"/>
      <c r="CK51" s="132"/>
      <c r="CL51" s="132"/>
      <c r="CM51" s="132"/>
      <c r="CN51" s="132"/>
      <c r="CO51" s="132"/>
      <c r="CP51" s="132"/>
      <c r="CQ51" s="132"/>
      <c r="CR51" s="132"/>
      <c r="CS51" s="132"/>
      <c r="CT51" s="132"/>
      <c r="CU51" s="132"/>
      <c r="CV51" s="132"/>
      <c r="CW51" s="132"/>
      <c r="CX51" s="132"/>
      <c r="CY51" s="132"/>
      <c r="CZ51" s="132"/>
      <c r="DA51" s="132"/>
      <c r="DB51" s="132"/>
      <c r="DC51" s="132"/>
      <c r="DD51" s="132"/>
      <c r="DE51" s="132"/>
      <c r="DF51" s="132"/>
      <c r="DG51" s="132"/>
      <c r="DH51" s="132"/>
      <c r="DI51" s="132"/>
      <c r="DJ51" s="132"/>
      <c r="DK51" s="132"/>
      <c r="DL51" s="132"/>
      <c r="DM51" s="132"/>
      <c r="DN51" s="132"/>
      <c r="DO51" s="132"/>
      <c r="DP51" s="132"/>
      <c r="DQ51" s="132"/>
      <c r="DR51" s="132"/>
      <c r="DS51" s="132"/>
      <c r="DT51" s="132"/>
      <c r="DU51" s="132"/>
      <c r="DV51" s="132"/>
      <c r="DW51" s="132"/>
      <c r="DX51" s="132"/>
      <c r="DY51" s="132"/>
      <c r="DZ51" s="132"/>
      <c r="EA51" s="132"/>
      <c r="EB51" s="132"/>
      <c r="EC51" s="132"/>
      <c r="ED51" s="132"/>
      <c r="EE51" s="132"/>
      <c r="EF51" s="132"/>
      <c r="EG51" s="132"/>
      <c r="EH51" s="132"/>
      <c r="EI51" s="132"/>
      <c r="EJ51" s="132"/>
      <c r="EK51" s="132"/>
      <c r="EL51" s="132"/>
      <c r="EM51" s="132"/>
      <c r="EN51" s="132"/>
      <c r="EO51" s="132"/>
      <c r="EP51" s="132"/>
      <c r="EQ51" s="132"/>
      <c r="ER51" s="132"/>
      <c r="ES51" s="132"/>
      <c r="ET51" s="132"/>
      <c r="EU51" s="132"/>
      <c r="EV51" s="132"/>
      <c r="EW51" s="132"/>
      <c r="EX51" s="132"/>
      <c r="EY51" s="132"/>
      <c r="EZ51" s="132"/>
      <c r="FA51" s="132"/>
      <c r="FB51" s="132"/>
      <c r="FC51" s="132"/>
      <c r="FD51" s="132"/>
      <c r="FE51" s="132"/>
      <c r="FF51" s="132"/>
      <c r="FG51" s="132"/>
      <c r="FH51" s="132"/>
      <c r="FI51" s="132"/>
      <c r="FJ51" s="132"/>
      <c r="FK51" s="132"/>
      <c r="FL51" s="132"/>
      <c r="FM51" s="132"/>
      <c r="FN51" s="132"/>
      <c r="FO51" s="132"/>
      <c r="FP51" s="132"/>
      <c r="FQ51" s="132"/>
      <c r="FR51" s="132"/>
      <c r="FS51" s="132"/>
      <c r="FT51" s="132"/>
      <c r="FU51" s="132"/>
      <c r="FV51" s="132"/>
      <c r="FW51" s="132"/>
      <c r="FX51" s="132"/>
      <c r="FY51" s="132"/>
      <c r="FZ51" s="132"/>
      <c r="GA51" s="132"/>
      <c r="GB51" s="132"/>
      <c r="GC51" s="132"/>
      <c r="GD51" s="132"/>
      <c r="GE51" s="132"/>
      <c r="GF51" s="132"/>
      <c r="GG51" s="132"/>
      <c r="GH51" s="132"/>
      <c r="GI51" s="132"/>
      <c r="GJ51" s="132"/>
      <c r="GK51" s="132"/>
      <c r="GL51" s="132"/>
      <c r="GM51" s="132"/>
      <c r="GN51" s="132"/>
      <c r="GO51" s="132"/>
      <c r="GP51" s="132"/>
      <c r="GQ51" s="132"/>
      <c r="GR51" s="132"/>
      <c r="GS51" s="132"/>
      <c r="GT51" s="132"/>
      <c r="GU51" s="132"/>
      <c r="GV51" s="132"/>
      <c r="GW51" s="132"/>
      <c r="GX51" s="132"/>
      <c r="GY51" s="132"/>
      <c r="GZ51" s="132"/>
      <c r="HA51" s="132"/>
      <c r="HB51" s="132"/>
      <c r="HC51" s="132"/>
      <c r="HD51" s="132"/>
      <c r="HE51" s="132"/>
      <c r="HF51" s="132"/>
      <c r="HG51" s="132"/>
      <c r="HH51" s="132"/>
      <c r="HI51" s="132"/>
      <c r="HJ51" s="132"/>
      <c r="HK51" s="132"/>
      <c r="HL51" s="132"/>
      <c r="HM51" s="132"/>
      <c r="HN51" s="132"/>
      <c r="HO51" s="132"/>
      <c r="HP51" s="132"/>
      <c r="HQ51" s="132"/>
      <c r="HR51" s="132"/>
      <c r="HS51" s="132"/>
      <c r="HT51" s="132"/>
      <c r="HU51" s="132"/>
      <c r="HV51" s="132"/>
      <c r="HW51" s="132"/>
      <c r="HX51" s="132"/>
      <c r="HY51" s="132"/>
      <c r="HZ51" s="132"/>
      <c r="IA51" s="132"/>
      <c r="IB51" s="132"/>
      <c r="IC51" s="132"/>
      <c r="ID51" s="132"/>
      <c r="IE51" s="132"/>
      <c r="IF51" s="132"/>
      <c r="IG51" s="132"/>
      <c r="IH51" s="132"/>
      <c r="II51" s="132"/>
      <c r="IJ51" s="132"/>
      <c r="IK51" s="132"/>
      <c r="IL51" s="132"/>
      <c r="IM51" s="132"/>
      <c r="IN51" s="132"/>
      <c r="IO51" s="132"/>
      <c r="IP51" s="132"/>
      <c r="IQ51" s="132"/>
      <c r="IR51" s="132"/>
      <c r="IS51" s="132"/>
      <c r="IT51" s="132"/>
      <c r="IU51" s="132"/>
      <c r="IV51" s="132"/>
    </row>
    <row r="52" spans="1:256" s="28" customFormat="1">
      <c r="A52" s="138"/>
      <c r="B52" s="138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40"/>
      <c r="P52" s="2"/>
      <c r="Q52" s="116"/>
      <c r="R52" s="8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2"/>
      <c r="BF52" s="132"/>
      <c r="BG52" s="132"/>
      <c r="BH52" s="132"/>
      <c r="BI52" s="132"/>
      <c r="BJ52" s="132"/>
      <c r="BK52" s="132"/>
      <c r="BL52" s="132"/>
      <c r="BM52" s="132"/>
      <c r="BN52" s="132"/>
      <c r="BO52" s="132"/>
      <c r="BP52" s="132"/>
      <c r="BQ52" s="132"/>
      <c r="BR52" s="132"/>
      <c r="BS52" s="132"/>
      <c r="BT52" s="132"/>
      <c r="BU52" s="132"/>
      <c r="BV52" s="132"/>
      <c r="BW52" s="132"/>
      <c r="BX52" s="132"/>
      <c r="BY52" s="132"/>
      <c r="BZ52" s="132"/>
      <c r="CA52" s="132"/>
      <c r="CB52" s="132"/>
      <c r="CC52" s="132"/>
      <c r="CD52" s="132"/>
      <c r="CE52" s="132"/>
      <c r="CF52" s="132"/>
      <c r="CG52" s="132"/>
      <c r="CH52" s="132"/>
      <c r="CI52" s="132"/>
      <c r="CJ52" s="132"/>
      <c r="CK52" s="132"/>
      <c r="CL52" s="132"/>
      <c r="CM52" s="132"/>
      <c r="CN52" s="132"/>
      <c r="CO52" s="132"/>
      <c r="CP52" s="132"/>
      <c r="CQ52" s="132"/>
      <c r="CR52" s="132"/>
      <c r="CS52" s="132"/>
      <c r="CT52" s="132"/>
      <c r="CU52" s="132"/>
      <c r="CV52" s="132"/>
      <c r="CW52" s="132"/>
      <c r="CX52" s="132"/>
      <c r="CY52" s="132"/>
      <c r="CZ52" s="132"/>
      <c r="DA52" s="132"/>
      <c r="DB52" s="132"/>
      <c r="DC52" s="132"/>
      <c r="DD52" s="132"/>
      <c r="DE52" s="132"/>
      <c r="DF52" s="132"/>
      <c r="DG52" s="132"/>
      <c r="DH52" s="132"/>
      <c r="DI52" s="132"/>
      <c r="DJ52" s="132"/>
      <c r="DK52" s="132"/>
      <c r="DL52" s="132"/>
      <c r="DM52" s="132"/>
      <c r="DN52" s="132"/>
      <c r="DO52" s="132"/>
      <c r="DP52" s="132"/>
      <c r="DQ52" s="132"/>
      <c r="DR52" s="132"/>
      <c r="DS52" s="132"/>
      <c r="DT52" s="132"/>
      <c r="DU52" s="132"/>
      <c r="DV52" s="132"/>
      <c r="DW52" s="132"/>
      <c r="DX52" s="132"/>
      <c r="DY52" s="132"/>
      <c r="DZ52" s="132"/>
      <c r="EA52" s="132"/>
      <c r="EB52" s="132"/>
      <c r="EC52" s="132"/>
      <c r="ED52" s="132"/>
      <c r="EE52" s="132"/>
      <c r="EF52" s="132"/>
      <c r="EG52" s="132"/>
      <c r="EH52" s="132"/>
      <c r="EI52" s="132"/>
      <c r="EJ52" s="132"/>
      <c r="EK52" s="132"/>
      <c r="EL52" s="132"/>
      <c r="EM52" s="132"/>
      <c r="EN52" s="132"/>
      <c r="EO52" s="132"/>
      <c r="EP52" s="132"/>
      <c r="EQ52" s="132"/>
      <c r="ER52" s="132"/>
      <c r="ES52" s="132"/>
      <c r="ET52" s="132"/>
      <c r="EU52" s="132"/>
      <c r="EV52" s="132"/>
      <c r="EW52" s="132"/>
      <c r="EX52" s="132"/>
      <c r="EY52" s="132"/>
      <c r="EZ52" s="132"/>
      <c r="FA52" s="132"/>
      <c r="FB52" s="132"/>
      <c r="FC52" s="132"/>
      <c r="FD52" s="132"/>
      <c r="FE52" s="132"/>
      <c r="FF52" s="132"/>
      <c r="FG52" s="132"/>
      <c r="FH52" s="132"/>
      <c r="FI52" s="132"/>
      <c r="FJ52" s="132"/>
      <c r="FK52" s="132"/>
      <c r="FL52" s="132"/>
      <c r="FM52" s="132"/>
      <c r="FN52" s="132"/>
      <c r="FO52" s="132"/>
      <c r="FP52" s="132"/>
      <c r="FQ52" s="132"/>
      <c r="FR52" s="132"/>
      <c r="FS52" s="132"/>
      <c r="FT52" s="132"/>
      <c r="FU52" s="132"/>
      <c r="FV52" s="132"/>
      <c r="FW52" s="132"/>
      <c r="FX52" s="132"/>
      <c r="FY52" s="132"/>
      <c r="FZ52" s="132"/>
      <c r="GA52" s="132"/>
      <c r="GB52" s="132"/>
      <c r="GC52" s="132"/>
      <c r="GD52" s="132"/>
      <c r="GE52" s="132"/>
      <c r="GF52" s="132"/>
      <c r="GG52" s="132"/>
      <c r="GH52" s="132"/>
      <c r="GI52" s="132"/>
      <c r="GJ52" s="132"/>
      <c r="GK52" s="132"/>
      <c r="GL52" s="132"/>
      <c r="GM52" s="132"/>
      <c r="GN52" s="132"/>
      <c r="GO52" s="132"/>
      <c r="GP52" s="132"/>
      <c r="GQ52" s="132"/>
      <c r="GR52" s="132"/>
      <c r="GS52" s="132"/>
      <c r="GT52" s="132"/>
      <c r="GU52" s="132"/>
      <c r="GV52" s="132"/>
      <c r="GW52" s="132"/>
      <c r="GX52" s="132"/>
      <c r="GY52" s="132"/>
      <c r="GZ52" s="132"/>
      <c r="HA52" s="132"/>
      <c r="HB52" s="132"/>
      <c r="HC52" s="132"/>
      <c r="HD52" s="132"/>
      <c r="HE52" s="132"/>
      <c r="HF52" s="132"/>
      <c r="HG52" s="132"/>
      <c r="HH52" s="132"/>
      <c r="HI52" s="132"/>
      <c r="HJ52" s="132"/>
      <c r="HK52" s="132"/>
      <c r="HL52" s="132"/>
      <c r="HM52" s="132"/>
      <c r="HN52" s="132"/>
      <c r="HO52" s="132"/>
      <c r="HP52" s="132"/>
      <c r="HQ52" s="132"/>
      <c r="HR52" s="132"/>
      <c r="HS52" s="132"/>
      <c r="HT52" s="132"/>
      <c r="HU52" s="132"/>
      <c r="HV52" s="132"/>
      <c r="HW52" s="132"/>
      <c r="HX52" s="132"/>
      <c r="HY52" s="132"/>
      <c r="HZ52" s="132"/>
      <c r="IA52" s="132"/>
      <c r="IB52" s="132"/>
      <c r="IC52" s="132"/>
      <c r="ID52" s="132"/>
      <c r="IE52" s="132"/>
      <c r="IF52" s="132"/>
      <c r="IG52" s="132"/>
      <c r="IH52" s="132"/>
      <c r="II52" s="132"/>
      <c r="IJ52" s="132"/>
      <c r="IK52" s="132"/>
      <c r="IL52" s="132"/>
      <c r="IM52" s="132"/>
      <c r="IN52" s="132"/>
      <c r="IO52" s="132"/>
      <c r="IP52" s="132"/>
      <c r="IQ52" s="132"/>
      <c r="IR52" s="132"/>
      <c r="IS52" s="132"/>
      <c r="IT52" s="132"/>
      <c r="IU52" s="132"/>
      <c r="IV52" s="132"/>
    </row>
    <row r="53" spans="1:256" s="28" customFormat="1">
      <c r="A53" s="138"/>
      <c r="B53" s="138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40"/>
      <c r="P53" s="2"/>
      <c r="Q53" s="116"/>
      <c r="R53" s="8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  <c r="AN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/>
      <c r="BA53" s="132"/>
      <c r="BB53" s="132"/>
      <c r="BC53" s="132"/>
      <c r="BD53" s="132"/>
      <c r="BE53" s="132"/>
      <c r="BF53" s="132"/>
      <c r="BG53" s="132"/>
      <c r="BH53" s="132"/>
      <c r="BI53" s="132"/>
      <c r="BJ53" s="132"/>
      <c r="BK53" s="132"/>
      <c r="BL53" s="132"/>
      <c r="BM53" s="132"/>
      <c r="BN53" s="132"/>
      <c r="BO53" s="132"/>
      <c r="BP53" s="132"/>
      <c r="BQ53" s="132"/>
      <c r="BR53" s="132"/>
      <c r="BS53" s="132"/>
      <c r="BT53" s="132"/>
      <c r="BU53" s="132"/>
      <c r="BV53" s="132"/>
      <c r="BW53" s="132"/>
      <c r="BX53" s="132"/>
      <c r="BY53" s="132"/>
      <c r="BZ53" s="132"/>
      <c r="CA53" s="132"/>
      <c r="CB53" s="132"/>
      <c r="CC53" s="132"/>
      <c r="CD53" s="132"/>
      <c r="CE53" s="132"/>
      <c r="CF53" s="132"/>
      <c r="CG53" s="132"/>
      <c r="CH53" s="132"/>
      <c r="CI53" s="132"/>
      <c r="CJ53" s="132"/>
      <c r="CK53" s="132"/>
      <c r="CL53" s="132"/>
      <c r="CM53" s="132"/>
      <c r="CN53" s="132"/>
      <c r="CO53" s="132"/>
      <c r="CP53" s="132"/>
      <c r="CQ53" s="132"/>
      <c r="CR53" s="132"/>
      <c r="CS53" s="132"/>
      <c r="CT53" s="132"/>
      <c r="CU53" s="132"/>
      <c r="CV53" s="132"/>
      <c r="CW53" s="132"/>
      <c r="CX53" s="132"/>
      <c r="CY53" s="132"/>
      <c r="CZ53" s="132"/>
      <c r="DA53" s="132"/>
      <c r="DB53" s="132"/>
      <c r="DC53" s="132"/>
      <c r="DD53" s="132"/>
      <c r="DE53" s="132"/>
      <c r="DF53" s="132"/>
      <c r="DG53" s="132"/>
      <c r="DH53" s="132"/>
      <c r="DI53" s="132"/>
      <c r="DJ53" s="132"/>
      <c r="DK53" s="132"/>
      <c r="DL53" s="132"/>
      <c r="DM53" s="132"/>
      <c r="DN53" s="132"/>
      <c r="DO53" s="132"/>
      <c r="DP53" s="132"/>
      <c r="DQ53" s="132"/>
      <c r="DR53" s="132"/>
      <c r="DS53" s="132"/>
      <c r="DT53" s="132"/>
      <c r="DU53" s="132"/>
      <c r="DV53" s="132"/>
      <c r="DW53" s="132"/>
      <c r="DX53" s="132"/>
      <c r="DY53" s="132"/>
      <c r="DZ53" s="132"/>
      <c r="EA53" s="132"/>
      <c r="EB53" s="132"/>
      <c r="EC53" s="132"/>
      <c r="ED53" s="132"/>
      <c r="EE53" s="132"/>
      <c r="EF53" s="132"/>
      <c r="EG53" s="132"/>
      <c r="EH53" s="132"/>
      <c r="EI53" s="132"/>
      <c r="EJ53" s="132"/>
      <c r="EK53" s="132"/>
      <c r="EL53" s="132"/>
      <c r="EM53" s="132"/>
      <c r="EN53" s="132"/>
      <c r="EO53" s="132"/>
      <c r="EP53" s="132"/>
      <c r="EQ53" s="132"/>
      <c r="ER53" s="132"/>
      <c r="ES53" s="132"/>
      <c r="ET53" s="132"/>
      <c r="EU53" s="132"/>
      <c r="EV53" s="132"/>
      <c r="EW53" s="132"/>
      <c r="EX53" s="132"/>
      <c r="EY53" s="132"/>
      <c r="EZ53" s="132"/>
      <c r="FA53" s="132"/>
      <c r="FB53" s="132"/>
      <c r="FC53" s="132"/>
      <c r="FD53" s="132"/>
      <c r="FE53" s="132"/>
      <c r="FF53" s="132"/>
      <c r="FG53" s="132"/>
      <c r="FH53" s="132"/>
      <c r="FI53" s="132"/>
      <c r="FJ53" s="132"/>
      <c r="FK53" s="132"/>
      <c r="FL53" s="132"/>
      <c r="FM53" s="132"/>
      <c r="FN53" s="132"/>
      <c r="FO53" s="132"/>
      <c r="FP53" s="132"/>
      <c r="FQ53" s="132"/>
      <c r="FR53" s="132"/>
      <c r="FS53" s="132"/>
      <c r="FT53" s="132"/>
      <c r="FU53" s="132"/>
      <c r="FV53" s="132"/>
      <c r="FW53" s="132"/>
      <c r="FX53" s="132"/>
      <c r="FY53" s="132"/>
      <c r="FZ53" s="132"/>
      <c r="GA53" s="132"/>
      <c r="GB53" s="132"/>
      <c r="GC53" s="132"/>
      <c r="GD53" s="132"/>
      <c r="GE53" s="132"/>
      <c r="GF53" s="132"/>
      <c r="GG53" s="132"/>
      <c r="GH53" s="132"/>
      <c r="GI53" s="132"/>
      <c r="GJ53" s="132"/>
      <c r="GK53" s="132"/>
      <c r="GL53" s="132"/>
      <c r="GM53" s="132"/>
      <c r="GN53" s="132"/>
      <c r="GO53" s="132"/>
      <c r="GP53" s="132"/>
      <c r="GQ53" s="132"/>
      <c r="GR53" s="132"/>
      <c r="GS53" s="132"/>
      <c r="GT53" s="132"/>
      <c r="GU53" s="132"/>
      <c r="GV53" s="132"/>
      <c r="GW53" s="132"/>
      <c r="GX53" s="132"/>
      <c r="GY53" s="132"/>
      <c r="GZ53" s="132"/>
      <c r="HA53" s="132"/>
      <c r="HB53" s="132"/>
      <c r="HC53" s="132"/>
      <c r="HD53" s="132"/>
      <c r="HE53" s="132"/>
      <c r="HF53" s="132"/>
      <c r="HG53" s="132"/>
      <c r="HH53" s="132"/>
      <c r="HI53" s="132"/>
      <c r="HJ53" s="132"/>
      <c r="HK53" s="132"/>
      <c r="HL53" s="132"/>
      <c r="HM53" s="132"/>
      <c r="HN53" s="132"/>
      <c r="HO53" s="132"/>
      <c r="HP53" s="132"/>
      <c r="HQ53" s="132"/>
      <c r="HR53" s="132"/>
      <c r="HS53" s="132"/>
      <c r="HT53" s="132"/>
      <c r="HU53" s="132"/>
      <c r="HV53" s="132"/>
      <c r="HW53" s="132"/>
      <c r="HX53" s="132"/>
      <c r="HY53" s="132"/>
      <c r="HZ53" s="132"/>
      <c r="IA53" s="132"/>
      <c r="IB53" s="132"/>
      <c r="IC53" s="132"/>
      <c r="ID53" s="132"/>
      <c r="IE53" s="132"/>
      <c r="IF53" s="132"/>
      <c r="IG53" s="132"/>
      <c r="IH53" s="132"/>
      <c r="II53" s="132"/>
      <c r="IJ53" s="132"/>
      <c r="IK53" s="132"/>
      <c r="IL53" s="132"/>
      <c r="IM53" s="132"/>
      <c r="IN53" s="132"/>
      <c r="IO53" s="132"/>
      <c r="IP53" s="132"/>
      <c r="IQ53" s="132"/>
      <c r="IR53" s="132"/>
      <c r="IS53" s="132"/>
      <c r="IT53" s="132"/>
      <c r="IU53" s="132"/>
      <c r="IV53" s="132"/>
    </row>
    <row r="54" spans="1:256" s="28" customFormat="1">
      <c r="A54" s="138"/>
      <c r="B54" s="138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40"/>
      <c r="P54" s="2"/>
      <c r="Q54" s="116"/>
      <c r="R54" s="8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  <c r="AK54" s="132"/>
      <c r="AL54" s="132"/>
      <c r="AM54" s="132"/>
      <c r="AN54" s="132"/>
      <c r="AO54" s="132"/>
      <c r="AP54" s="132"/>
      <c r="AQ54" s="132"/>
      <c r="AR54" s="132"/>
      <c r="AS54" s="132"/>
      <c r="AT54" s="132"/>
      <c r="AU54" s="132"/>
      <c r="AV54" s="132"/>
      <c r="AW54" s="132"/>
      <c r="AX54" s="132"/>
      <c r="AY54" s="132"/>
      <c r="AZ54" s="132"/>
      <c r="BA54" s="132"/>
      <c r="BB54" s="132"/>
      <c r="BC54" s="132"/>
      <c r="BD54" s="132"/>
      <c r="BE54" s="132"/>
      <c r="BF54" s="132"/>
      <c r="BG54" s="132"/>
      <c r="BH54" s="132"/>
      <c r="BI54" s="132"/>
      <c r="BJ54" s="132"/>
      <c r="BK54" s="132"/>
      <c r="BL54" s="132"/>
      <c r="BM54" s="132"/>
      <c r="BN54" s="132"/>
      <c r="BO54" s="132"/>
      <c r="BP54" s="132"/>
      <c r="BQ54" s="132"/>
      <c r="BR54" s="132"/>
      <c r="BS54" s="132"/>
      <c r="BT54" s="132"/>
      <c r="BU54" s="132"/>
      <c r="BV54" s="132"/>
      <c r="BW54" s="132"/>
      <c r="BX54" s="132"/>
      <c r="BY54" s="132"/>
      <c r="BZ54" s="132"/>
      <c r="CA54" s="132"/>
      <c r="CB54" s="132"/>
      <c r="CC54" s="132"/>
      <c r="CD54" s="132"/>
      <c r="CE54" s="132"/>
      <c r="CF54" s="132"/>
      <c r="CG54" s="132"/>
      <c r="CH54" s="132"/>
      <c r="CI54" s="132"/>
      <c r="CJ54" s="132"/>
      <c r="CK54" s="132"/>
      <c r="CL54" s="132"/>
      <c r="CM54" s="132"/>
      <c r="CN54" s="132"/>
      <c r="CO54" s="132"/>
      <c r="CP54" s="132"/>
      <c r="CQ54" s="132"/>
      <c r="CR54" s="132"/>
      <c r="CS54" s="132"/>
      <c r="CT54" s="132"/>
      <c r="CU54" s="132"/>
      <c r="CV54" s="132"/>
      <c r="CW54" s="132"/>
      <c r="CX54" s="132"/>
      <c r="CY54" s="132"/>
      <c r="CZ54" s="132"/>
      <c r="DA54" s="132"/>
      <c r="DB54" s="132"/>
      <c r="DC54" s="132"/>
      <c r="DD54" s="132"/>
      <c r="DE54" s="132"/>
      <c r="DF54" s="132"/>
      <c r="DG54" s="132"/>
      <c r="DH54" s="132"/>
      <c r="DI54" s="132"/>
      <c r="DJ54" s="132"/>
      <c r="DK54" s="132"/>
      <c r="DL54" s="132"/>
      <c r="DM54" s="132"/>
      <c r="DN54" s="132"/>
      <c r="DO54" s="132"/>
      <c r="DP54" s="132"/>
      <c r="DQ54" s="132"/>
      <c r="DR54" s="132"/>
      <c r="DS54" s="132"/>
      <c r="DT54" s="132"/>
      <c r="DU54" s="132"/>
      <c r="DV54" s="132"/>
      <c r="DW54" s="132"/>
      <c r="DX54" s="132"/>
      <c r="DY54" s="132"/>
      <c r="DZ54" s="132"/>
      <c r="EA54" s="132"/>
      <c r="EB54" s="132"/>
      <c r="EC54" s="132"/>
      <c r="ED54" s="132"/>
      <c r="EE54" s="132"/>
      <c r="EF54" s="132"/>
      <c r="EG54" s="132"/>
      <c r="EH54" s="132"/>
      <c r="EI54" s="132"/>
      <c r="EJ54" s="132"/>
      <c r="EK54" s="132"/>
      <c r="EL54" s="132"/>
      <c r="EM54" s="132"/>
      <c r="EN54" s="132"/>
      <c r="EO54" s="132"/>
      <c r="EP54" s="132"/>
      <c r="EQ54" s="132"/>
      <c r="ER54" s="132"/>
      <c r="ES54" s="132"/>
      <c r="ET54" s="132"/>
      <c r="EU54" s="132"/>
      <c r="EV54" s="132"/>
      <c r="EW54" s="132"/>
      <c r="EX54" s="132"/>
      <c r="EY54" s="132"/>
      <c r="EZ54" s="132"/>
      <c r="FA54" s="132"/>
      <c r="FB54" s="132"/>
      <c r="FC54" s="132"/>
      <c r="FD54" s="132"/>
      <c r="FE54" s="132"/>
      <c r="FF54" s="132"/>
      <c r="FG54" s="132"/>
      <c r="FH54" s="132"/>
      <c r="FI54" s="132"/>
      <c r="FJ54" s="132"/>
      <c r="FK54" s="132"/>
      <c r="FL54" s="132"/>
      <c r="FM54" s="132"/>
      <c r="FN54" s="132"/>
      <c r="FO54" s="132"/>
      <c r="FP54" s="132"/>
      <c r="FQ54" s="132"/>
      <c r="FR54" s="132"/>
      <c r="FS54" s="132"/>
      <c r="FT54" s="132"/>
      <c r="FU54" s="132"/>
      <c r="FV54" s="132"/>
      <c r="FW54" s="132"/>
      <c r="FX54" s="132"/>
      <c r="FY54" s="132"/>
      <c r="FZ54" s="132"/>
      <c r="GA54" s="132"/>
      <c r="GB54" s="132"/>
      <c r="GC54" s="132"/>
      <c r="GD54" s="132"/>
      <c r="GE54" s="132"/>
      <c r="GF54" s="132"/>
      <c r="GG54" s="132"/>
      <c r="GH54" s="132"/>
      <c r="GI54" s="132"/>
      <c r="GJ54" s="132"/>
      <c r="GK54" s="132"/>
      <c r="GL54" s="132"/>
      <c r="GM54" s="132"/>
      <c r="GN54" s="132"/>
      <c r="GO54" s="132"/>
      <c r="GP54" s="132"/>
      <c r="GQ54" s="132"/>
      <c r="GR54" s="132"/>
      <c r="GS54" s="132"/>
      <c r="GT54" s="132"/>
      <c r="GU54" s="132"/>
      <c r="GV54" s="132"/>
      <c r="GW54" s="132"/>
      <c r="GX54" s="132"/>
      <c r="GY54" s="132"/>
      <c r="GZ54" s="132"/>
      <c r="HA54" s="132"/>
      <c r="HB54" s="132"/>
      <c r="HC54" s="132"/>
      <c r="HD54" s="132"/>
      <c r="HE54" s="132"/>
      <c r="HF54" s="132"/>
      <c r="HG54" s="132"/>
      <c r="HH54" s="132"/>
      <c r="HI54" s="132"/>
      <c r="HJ54" s="132"/>
      <c r="HK54" s="132"/>
      <c r="HL54" s="132"/>
      <c r="HM54" s="132"/>
      <c r="HN54" s="132"/>
      <c r="HO54" s="132"/>
      <c r="HP54" s="132"/>
      <c r="HQ54" s="132"/>
      <c r="HR54" s="132"/>
      <c r="HS54" s="132"/>
      <c r="HT54" s="132"/>
      <c r="HU54" s="132"/>
      <c r="HV54" s="132"/>
      <c r="HW54" s="132"/>
      <c r="HX54" s="132"/>
      <c r="HY54" s="132"/>
      <c r="HZ54" s="132"/>
      <c r="IA54" s="132"/>
      <c r="IB54" s="132"/>
      <c r="IC54" s="132"/>
      <c r="ID54" s="132"/>
      <c r="IE54" s="132"/>
      <c r="IF54" s="132"/>
      <c r="IG54" s="132"/>
      <c r="IH54" s="132"/>
      <c r="II54" s="132"/>
      <c r="IJ54" s="132"/>
      <c r="IK54" s="132"/>
      <c r="IL54" s="132"/>
      <c r="IM54" s="132"/>
      <c r="IN54" s="132"/>
      <c r="IO54" s="132"/>
      <c r="IP54" s="132"/>
      <c r="IQ54" s="132"/>
      <c r="IR54" s="132"/>
      <c r="IS54" s="132"/>
      <c r="IT54" s="132"/>
      <c r="IU54" s="132"/>
      <c r="IV54" s="132"/>
    </row>
    <row r="55" spans="1:256" ht="28.5">
      <c r="A55" s="141" t="s">
        <v>23</v>
      </c>
      <c r="B55" s="142" t="s">
        <v>257</v>
      </c>
      <c r="C55" s="110" t="s">
        <v>232</v>
      </c>
      <c r="D55" s="110" t="s">
        <v>233</v>
      </c>
      <c r="E55" s="110" t="s">
        <v>234</v>
      </c>
      <c r="F55" s="110" t="s">
        <v>235</v>
      </c>
      <c r="G55" s="110" t="s">
        <v>236</v>
      </c>
      <c r="H55" s="110" t="s">
        <v>237</v>
      </c>
      <c r="I55" s="110" t="s">
        <v>238</v>
      </c>
      <c r="J55" s="110" t="s">
        <v>239</v>
      </c>
      <c r="K55" s="110" t="s">
        <v>240</v>
      </c>
      <c r="L55" s="110" t="s">
        <v>241</v>
      </c>
      <c r="M55" s="110" t="s">
        <v>242</v>
      </c>
      <c r="N55" s="110" t="s">
        <v>243</v>
      </c>
      <c r="O55" s="111" t="s">
        <v>244</v>
      </c>
      <c r="P55" s="2"/>
      <c r="Q55" s="98"/>
      <c r="R55" s="8"/>
    </row>
    <row r="56" spans="1:256">
      <c r="A56" s="114" t="s">
        <v>258</v>
      </c>
      <c r="B56" s="129" t="s">
        <v>259</v>
      </c>
      <c r="C56" s="4">
        <v>1126539</v>
      </c>
      <c r="D56" s="4">
        <v>1126539</v>
      </c>
      <c r="E56" s="4">
        <v>1126539</v>
      </c>
      <c r="F56" s="4">
        <v>1126539</v>
      </c>
      <c r="G56" s="4">
        <v>1126539</v>
      </c>
      <c r="H56" s="4">
        <v>1126539</v>
      </c>
      <c r="I56" s="4">
        <v>1126539</v>
      </c>
      <c r="J56" s="4">
        <v>1126533</v>
      </c>
      <c r="K56" s="4">
        <v>1126539</v>
      </c>
      <c r="L56" s="4">
        <v>1126539</v>
      </c>
      <c r="M56" s="4">
        <v>1126539</v>
      </c>
      <c r="N56" s="4">
        <v>1126539</v>
      </c>
      <c r="O56" s="4">
        <v>13518462</v>
      </c>
      <c r="P56" s="2"/>
      <c r="Q56" s="2"/>
      <c r="R56" s="8"/>
    </row>
    <row r="57" spans="1:256" ht="30">
      <c r="A57" s="117" t="s">
        <v>260</v>
      </c>
      <c r="B57" s="129" t="s">
        <v>261</v>
      </c>
      <c r="C57" s="4">
        <v>496937</v>
      </c>
      <c r="D57" s="4">
        <v>496937</v>
      </c>
      <c r="E57" s="4">
        <v>496937</v>
      </c>
      <c r="F57" s="4">
        <v>496937</v>
      </c>
      <c r="G57" s="4">
        <v>496937</v>
      </c>
      <c r="H57" s="4">
        <v>496937</v>
      </c>
      <c r="I57" s="4">
        <v>496937</v>
      </c>
      <c r="J57" s="4">
        <v>496937</v>
      </c>
      <c r="K57" s="4">
        <v>496937</v>
      </c>
      <c r="L57" s="4">
        <v>496933</v>
      </c>
      <c r="M57" s="4">
        <v>496937</v>
      </c>
      <c r="N57" s="4">
        <v>496937</v>
      </c>
      <c r="O57" s="4">
        <v>5963240</v>
      </c>
      <c r="P57" s="2"/>
      <c r="Q57" s="2"/>
      <c r="R57" s="8"/>
    </row>
    <row r="58" spans="1:256">
      <c r="A58" s="117" t="s">
        <v>262</v>
      </c>
      <c r="B58" s="129" t="s">
        <v>263</v>
      </c>
      <c r="C58" s="4">
        <v>150000</v>
      </c>
      <c r="D58" s="4">
        <v>150000</v>
      </c>
      <c r="E58" s="4">
        <v>150000</v>
      </c>
      <c r="F58" s="4">
        <v>150000</v>
      </c>
      <c r="G58" s="4">
        <v>150000</v>
      </c>
      <c r="H58" s="4">
        <v>150000</v>
      </c>
      <c r="I58" s="4">
        <v>150000</v>
      </c>
      <c r="J58" s="4">
        <v>150000</v>
      </c>
      <c r="K58" s="4">
        <v>150000</v>
      </c>
      <c r="L58" s="4">
        <v>150000</v>
      </c>
      <c r="M58" s="4">
        <v>150000</v>
      </c>
      <c r="N58" s="4">
        <v>150000</v>
      </c>
      <c r="O58" s="4">
        <v>1800000</v>
      </c>
      <c r="P58" s="2"/>
      <c r="Q58" s="2"/>
      <c r="R58" s="8"/>
    </row>
    <row r="59" spans="1:256" s="28" customFormat="1">
      <c r="A59" s="25" t="s">
        <v>115</v>
      </c>
      <c r="B59" s="36" t="s">
        <v>116</v>
      </c>
      <c r="C59" s="6">
        <f>SUM(C56:C58)</f>
        <v>1773476</v>
      </c>
      <c r="D59" s="6">
        <f t="shared" ref="D59:N59" si="18">SUM(D56:D58)</f>
        <v>1773476</v>
      </c>
      <c r="E59" s="6">
        <f t="shared" si="18"/>
        <v>1773476</v>
      </c>
      <c r="F59" s="6">
        <f t="shared" si="18"/>
        <v>1773476</v>
      </c>
      <c r="G59" s="6">
        <f t="shared" si="18"/>
        <v>1773476</v>
      </c>
      <c r="H59" s="6">
        <f t="shared" si="18"/>
        <v>1773476</v>
      </c>
      <c r="I59" s="6">
        <f t="shared" si="18"/>
        <v>1773476</v>
      </c>
      <c r="J59" s="6">
        <f t="shared" si="18"/>
        <v>1773470</v>
      </c>
      <c r="K59" s="6">
        <f t="shared" si="18"/>
        <v>1773476</v>
      </c>
      <c r="L59" s="6">
        <f t="shared" si="18"/>
        <v>1773472</v>
      </c>
      <c r="M59" s="6">
        <f t="shared" si="18"/>
        <v>1773476</v>
      </c>
      <c r="N59" s="6">
        <f t="shared" si="18"/>
        <v>1773476</v>
      </c>
      <c r="O59" s="6">
        <f>SUM(O56:O58)</f>
        <v>21281702</v>
      </c>
      <c r="P59" s="2"/>
      <c r="Q59" s="143"/>
      <c r="R59" s="8"/>
    </row>
    <row r="60" spans="1:256">
      <c r="A60" s="117" t="s">
        <v>145</v>
      </c>
      <c r="B60" s="129" t="s">
        <v>264</v>
      </c>
      <c r="C60" s="4"/>
      <c r="D60" s="4"/>
      <c r="E60" s="4">
        <v>5201966</v>
      </c>
      <c r="F60" s="4"/>
      <c r="G60" s="4"/>
      <c r="H60" s="4"/>
      <c r="I60" s="4"/>
      <c r="J60" s="4"/>
      <c r="K60" s="4"/>
      <c r="L60" s="4"/>
      <c r="M60" s="4"/>
      <c r="N60" s="4"/>
      <c r="O60" s="4">
        <f>SUM(C60:N60)</f>
        <v>5201966</v>
      </c>
      <c r="P60" s="2"/>
      <c r="Q60" s="2"/>
      <c r="R60" s="8"/>
    </row>
    <row r="61" spans="1:256" s="28" customFormat="1">
      <c r="A61" s="25" t="s">
        <v>265</v>
      </c>
      <c r="B61" s="36" t="s">
        <v>146</v>
      </c>
      <c r="C61" s="6">
        <f>SUM(C60)</f>
        <v>0</v>
      </c>
      <c r="D61" s="6">
        <f t="shared" ref="D61:N61" si="19">SUM(D60)</f>
        <v>0</v>
      </c>
      <c r="E61" s="6">
        <f t="shared" si="19"/>
        <v>5201966</v>
      </c>
      <c r="F61" s="6">
        <f t="shared" si="19"/>
        <v>0</v>
      </c>
      <c r="G61" s="6">
        <f t="shared" si="19"/>
        <v>0</v>
      </c>
      <c r="H61" s="6">
        <f t="shared" si="19"/>
        <v>0</v>
      </c>
      <c r="I61" s="6">
        <f t="shared" si="19"/>
        <v>0</v>
      </c>
      <c r="J61" s="6">
        <f t="shared" si="19"/>
        <v>0</v>
      </c>
      <c r="K61" s="6">
        <f t="shared" si="19"/>
        <v>0</v>
      </c>
      <c r="L61" s="6">
        <f t="shared" si="19"/>
        <v>0</v>
      </c>
      <c r="M61" s="6">
        <f t="shared" si="19"/>
        <v>0</v>
      </c>
      <c r="N61" s="6">
        <f t="shared" si="19"/>
        <v>0</v>
      </c>
      <c r="O61" s="4">
        <f>SUM(C61:N61)</f>
        <v>5201966</v>
      </c>
      <c r="P61" s="2"/>
      <c r="Q61" s="143"/>
      <c r="R61" s="8"/>
    </row>
    <row r="62" spans="1:256">
      <c r="A62" s="117" t="s">
        <v>119</v>
      </c>
      <c r="B62" s="129" t="s">
        <v>120</v>
      </c>
      <c r="C62" s="4"/>
      <c r="D62" s="4"/>
      <c r="E62" s="4">
        <v>711500</v>
      </c>
      <c r="F62" s="4"/>
      <c r="G62" s="4"/>
      <c r="H62" s="4"/>
      <c r="I62" s="4"/>
      <c r="J62" s="4"/>
      <c r="K62" s="4">
        <v>711500</v>
      </c>
      <c r="L62" s="4"/>
      <c r="M62" s="4"/>
      <c r="N62" s="4"/>
      <c r="O62" s="4">
        <v>1423000</v>
      </c>
      <c r="P62" s="2"/>
      <c r="Q62" s="2"/>
      <c r="R62" s="8"/>
    </row>
    <row r="63" spans="1:256">
      <c r="A63" s="117" t="s">
        <v>121</v>
      </c>
      <c r="B63" s="129" t="s">
        <v>122</v>
      </c>
      <c r="C63" s="4"/>
      <c r="D63" s="4"/>
      <c r="E63" s="4"/>
      <c r="F63" s="4"/>
      <c r="G63" s="4">
        <v>3250000</v>
      </c>
      <c r="H63" s="4"/>
      <c r="I63" s="4"/>
      <c r="J63" s="4"/>
      <c r="K63" s="4"/>
      <c r="L63" s="4"/>
      <c r="M63" s="4"/>
      <c r="N63" s="4"/>
      <c r="O63" s="4">
        <v>3250000</v>
      </c>
      <c r="P63" s="2"/>
      <c r="Q63" s="2"/>
      <c r="R63" s="8"/>
    </row>
    <row r="64" spans="1:256">
      <c r="A64" s="117" t="s">
        <v>123</v>
      </c>
      <c r="B64" s="129" t="s">
        <v>124</v>
      </c>
      <c r="C64" s="4"/>
      <c r="D64" s="4"/>
      <c r="E64" s="4">
        <v>500000</v>
      </c>
      <c r="F64" s="4"/>
      <c r="G64" s="4"/>
      <c r="H64" s="4"/>
      <c r="I64" s="4"/>
      <c r="J64" s="4"/>
      <c r="K64" s="4">
        <v>500000</v>
      </c>
      <c r="L64" s="4"/>
      <c r="M64" s="4"/>
      <c r="N64" s="4"/>
      <c r="O64" s="4">
        <v>1000000</v>
      </c>
      <c r="P64" s="2"/>
      <c r="Q64" s="2"/>
      <c r="R64" s="8"/>
    </row>
    <row r="65" spans="1:256" s="28" customFormat="1">
      <c r="A65" s="25" t="s">
        <v>125</v>
      </c>
      <c r="B65" s="36" t="s">
        <v>126</v>
      </c>
      <c r="C65" s="6">
        <f>SUM(C62:C64)</f>
        <v>0</v>
      </c>
      <c r="D65" s="6">
        <f t="shared" ref="D65:N65" si="20">SUM(D62:D64)</f>
        <v>0</v>
      </c>
      <c r="E65" s="6">
        <f t="shared" si="20"/>
        <v>1211500</v>
      </c>
      <c r="F65" s="6">
        <f t="shared" si="20"/>
        <v>0</v>
      </c>
      <c r="G65" s="6">
        <f t="shared" si="20"/>
        <v>3250000</v>
      </c>
      <c r="H65" s="6">
        <f t="shared" si="20"/>
        <v>0</v>
      </c>
      <c r="I65" s="6">
        <f t="shared" si="20"/>
        <v>0</v>
      </c>
      <c r="J65" s="6">
        <f t="shared" si="20"/>
        <v>0</v>
      </c>
      <c r="K65" s="6">
        <f t="shared" si="20"/>
        <v>1211500</v>
      </c>
      <c r="L65" s="6">
        <f t="shared" si="20"/>
        <v>0</v>
      </c>
      <c r="M65" s="6">
        <f t="shared" si="20"/>
        <v>0</v>
      </c>
      <c r="N65" s="6">
        <f t="shared" si="20"/>
        <v>0</v>
      </c>
      <c r="O65" s="6">
        <f>SUM(O62:O64)</f>
        <v>5673000</v>
      </c>
      <c r="P65" s="2"/>
      <c r="Q65" s="143"/>
      <c r="R65" s="8"/>
    </row>
    <row r="66" spans="1:256">
      <c r="A66" s="118" t="s">
        <v>127</v>
      </c>
      <c r="B66" s="129" t="s">
        <v>128</v>
      </c>
      <c r="C66" s="4">
        <v>458333</v>
      </c>
      <c r="D66" s="4">
        <v>458333</v>
      </c>
      <c r="E66" s="4">
        <v>458333</v>
      </c>
      <c r="F66" s="4">
        <v>458333</v>
      </c>
      <c r="G66" s="4">
        <v>458333</v>
      </c>
      <c r="H66" s="4">
        <v>458333</v>
      </c>
      <c r="I66" s="4">
        <v>458337</v>
      </c>
      <c r="J66" s="4">
        <v>458333</v>
      </c>
      <c r="K66" s="4">
        <v>458333</v>
      </c>
      <c r="L66" s="4">
        <v>458333</v>
      </c>
      <c r="M66" s="4">
        <v>458333</v>
      </c>
      <c r="N66" s="4">
        <v>458333</v>
      </c>
      <c r="O66" s="4">
        <v>5500000</v>
      </c>
      <c r="P66" s="2"/>
      <c r="Q66" s="2"/>
      <c r="R66" s="8"/>
    </row>
    <row r="67" spans="1:256">
      <c r="A67" s="118" t="s">
        <v>129</v>
      </c>
      <c r="B67" s="129" t="s">
        <v>130</v>
      </c>
      <c r="C67" s="4">
        <v>84524</v>
      </c>
      <c r="D67" s="4">
        <v>84524</v>
      </c>
      <c r="E67" s="4">
        <v>84524</v>
      </c>
      <c r="F67" s="4">
        <v>84524</v>
      </c>
      <c r="G67" s="4">
        <v>84524</v>
      </c>
      <c r="H67" s="4">
        <v>84524</v>
      </c>
      <c r="I67" s="4">
        <v>84527</v>
      </c>
      <c r="J67" s="4">
        <v>84524</v>
      </c>
      <c r="K67" s="4">
        <v>84524</v>
      </c>
      <c r="L67" s="4">
        <v>84524</v>
      </c>
      <c r="M67" s="4">
        <v>84524</v>
      </c>
      <c r="N67" s="4">
        <v>84524</v>
      </c>
      <c r="O67" s="4">
        <v>1014291</v>
      </c>
      <c r="P67" s="2"/>
      <c r="Q67" s="2"/>
      <c r="R67" s="8"/>
    </row>
    <row r="68" spans="1:256">
      <c r="A68" s="118" t="s">
        <v>131</v>
      </c>
      <c r="B68" s="129" t="s">
        <v>132</v>
      </c>
      <c r="C68" s="4">
        <v>160667</v>
      </c>
      <c r="D68" s="4">
        <v>160667</v>
      </c>
      <c r="E68" s="4">
        <v>160667</v>
      </c>
      <c r="F68" s="4">
        <v>160667</v>
      </c>
      <c r="G68" s="4">
        <v>160667</v>
      </c>
      <c r="H68" s="4">
        <v>160667</v>
      </c>
      <c r="I68" s="4">
        <v>160667</v>
      </c>
      <c r="J68" s="4">
        <v>160667</v>
      </c>
      <c r="K68" s="4">
        <v>160663</v>
      </c>
      <c r="L68" s="4">
        <v>160667</v>
      </c>
      <c r="M68" s="4">
        <v>160667</v>
      </c>
      <c r="N68" s="4">
        <v>160667</v>
      </c>
      <c r="O68" s="4">
        <v>1928000</v>
      </c>
      <c r="P68" s="2"/>
      <c r="Q68" s="2"/>
      <c r="R68" s="8"/>
    </row>
    <row r="69" spans="1:256" s="28" customFormat="1">
      <c r="A69" s="30" t="s">
        <v>133</v>
      </c>
      <c r="B69" s="36" t="s">
        <v>134</v>
      </c>
      <c r="C69" s="6">
        <f>SUM(C66:C68)</f>
        <v>703524</v>
      </c>
      <c r="D69" s="6">
        <f t="shared" ref="D69:N69" si="21">SUM(D66:D68)</f>
        <v>703524</v>
      </c>
      <c r="E69" s="6">
        <f t="shared" si="21"/>
        <v>703524</v>
      </c>
      <c r="F69" s="6">
        <f t="shared" si="21"/>
        <v>703524</v>
      </c>
      <c r="G69" s="6">
        <f t="shared" si="21"/>
        <v>703524</v>
      </c>
      <c r="H69" s="6">
        <f t="shared" si="21"/>
        <v>703524</v>
      </c>
      <c r="I69" s="6">
        <f t="shared" si="21"/>
        <v>703531</v>
      </c>
      <c r="J69" s="6">
        <f t="shared" si="21"/>
        <v>703524</v>
      </c>
      <c r="K69" s="6">
        <f t="shared" si="21"/>
        <v>703520</v>
      </c>
      <c r="L69" s="6">
        <f t="shared" si="21"/>
        <v>703524</v>
      </c>
      <c r="M69" s="6">
        <f t="shared" si="21"/>
        <v>703524</v>
      </c>
      <c r="N69" s="6">
        <f t="shared" si="21"/>
        <v>703524</v>
      </c>
      <c r="O69" s="6">
        <f>SUM(O66:O68)</f>
        <v>8442291</v>
      </c>
      <c r="P69" s="2"/>
      <c r="Q69" s="116"/>
      <c r="R69" s="8"/>
    </row>
    <row r="70" spans="1:256" s="28" customFormat="1">
      <c r="A70" s="144" t="s">
        <v>135</v>
      </c>
      <c r="B70" s="130" t="s">
        <v>136</v>
      </c>
      <c r="C70" s="131">
        <f>SUM(C69,C65,C61,C59)</f>
        <v>2477000</v>
      </c>
      <c r="D70" s="131">
        <f t="shared" ref="D70:N70" si="22">SUM(D69,D65,D61,D59)</f>
        <v>2477000</v>
      </c>
      <c r="E70" s="131">
        <f t="shared" si="22"/>
        <v>8890466</v>
      </c>
      <c r="F70" s="131">
        <f t="shared" si="22"/>
        <v>2477000</v>
      </c>
      <c r="G70" s="131">
        <f t="shared" si="22"/>
        <v>5727000</v>
      </c>
      <c r="H70" s="131">
        <f t="shared" si="22"/>
        <v>2477000</v>
      </c>
      <c r="I70" s="131">
        <f t="shared" si="22"/>
        <v>2477007</v>
      </c>
      <c r="J70" s="131">
        <f t="shared" si="22"/>
        <v>2476994</v>
      </c>
      <c r="K70" s="131">
        <f t="shared" si="22"/>
        <v>3688496</v>
      </c>
      <c r="L70" s="131">
        <f t="shared" si="22"/>
        <v>2476996</v>
      </c>
      <c r="M70" s="131">
        <f t="shared" si="22"/>
        <v>2477000</v>
      </c>
      <c r="N70" s="131">
        <f t="shared" si="22"/>
        <v>2477000</v>
      </c>
      <c r="O70" s="6">
        <f>SUM(O69,O65,O59)</f>
        <v>35396993</v>
      </c>
      <c r="P70" s="2"/>
      <c r="Q70" s="145"/>
      <c r="R70" s="8"/>
      <c r="S70" s="132"/>
      <c r="T70" s="132"/>
      <c r="U70" s="132"/>
      <c r="V70" s="132"/>
      <c r="W70" s="132"/>
      <c r="X70" s="132"/>
      <c r="Y70" s="132"/>
      <c r="Z70" s="132"/>
      <c r="AA70" s="132"/>
      <c r="AB70" s="132"/>
      <c r="AC70" s="132"/>
      <c r="AD70" s="132"/>
      <c r="AE70" s="132"/>
      <c r="AF70" s="132"/>
      <c r="AG70" s="132"/>
      <c r="AH70" s="132"/>
      <c r="AI70" s="132"/>
      <c r="AJ70" s="132"/>
      <c r="AK70" s="132"/>
      <c r="AL70" s="132"/>
      <c r="AM70" s="132"/>
      <c r="AN70" s="132"/>
      <c r="AO70" s="132"/>
      <c r="AP70" s="132"/>
      <c r="AQ70" s="132"/>
      <c r="AR70" s="132"/>
      <c r="AS70" s="132"/>
      <c r="AT70" s="132"/>
      <c r="AU70" s="132"/>
      <c r="AV70" s="132"/>
      <c r="AW70" s="132"/>
      <c r="AX70" s="132"/>
      <c r="AY70" s="132"/>
      <c r="AZ70" s="132"/>
      <c r="BA70" s="132"/>
      <c r="BB70" s="132"/>
      <c r="BC70" s="132"/>
      <c r="BD70" s="132"/>
      <c r="BE70" s="132"/>
      <c r="BF70" s="132"/>
      <c r="BG70" s="132"/>
      <c r="BH70" s="132"/>
      <c r="BI70" s="132"/>
      <c r="BJ70" s="132"/>
      <c r="BK70" s="132"/>
      <c r="BL70" s="132"/>
      <c r="BM70" s="132"/>
      <c r="BN70" s="132"/>
      <c r="BO70" s="132"/>
      <c r="BP70" s="132"/>
      <c r="BQ70" s="132"/>
      <c r="BR70" s="132"/>
      <c r="BS70" s="132"/>
      <c r="BT70" s="132"/>
      <c r="BU70" s="132"/>
      <c r="BV70" s="132"/>
      <c r="BW70" s="132"/>
      <c r="BX70" s="132"/>
      <c r="BY70" s="132"/>
      <c r="BZ70" s="132"/>
      <c r="CA70" s="132"/>
      <c r="CB70" s="132"/>
      <c r="CC70" s="132"/>
      <c r="CD70" s="132"/>
      <c r="CE70" s="132"/>
      <c r="CF70" s="132"/>
      <c r="CG70" s="132"/>
      <c r="CH70" s="132"/>
      <c r="CI70" s="132"/>
      <c r="CJ70" s="132"/>
      <c r="CK70" s="132"/>
      <c r="CL70" s="132"/>
      <c r="CM70" s="132"/>
      <c r="CN70" s="132"/>
      <c r="CO70" s="132"/>
      <c r="CP70" s="132"/>
      <c r="CQ70" s="132"/>
      <c r="CR70" s="132"/>
      <c r="CS70" s="132"/>
      <c r="CT70" s="132"/>
      <c r="CU70" s="132"/>
      <c r="CV70" s="132"/>
      <c r="CW70" s="132"/>
      <c r="CX70" s="132"/>
      <c r="CY70" s="132"/>
      <c r="CZ70" s="132"/>
      <c r="DA70" s="132"/>
      <c r="DB70" s="132"/>
      <c r="DC70" s="132"/>
      <c r="DD70" s="132"/>
      <c r="DE70" s="132"/>
      <c r="DF70" s="132"/>
      <c r="DG70" s="132"/>
      <c r="DH70" s="132"/>
      <c r="DI70" s="132"/>
      <c r="DJ70" s="132"/>
      <c r="DK70" s="132"/>
      <c r="DL70" s="132"/>
      <c r="DM70" s="132"/>
      <c r="DN70" s="132"/>
      <c r="DO70" s="132"/>
      <c r="DP70" s="132"/>
      <c r="DQ70" s="132"/>
      <c r="DR70" s="132"/>
      <c r="DS70" s="132"/>
      <c r="DT70" s="132"/>
      <c r="DU70" s="132"/>
      <c r="DV70" s="132"/>
      <c r="DW70" s="132"/>
      <c r="DX70" s="132"/>
      <c r="DY70" s="132"/>
      <c r="DZ70" s="132"/>
      <c r="EA70" s="132"/>
      <c r="EB70" s="132"/>
      <c r="EC70" s="132"/>
      <c r="ED70" s="132"/>
      <c r="EE70" s="132"/>
      <c r="EF70" s="132"/>
      <c r="EG70" s="132"/>
      <c r="EH70" s="132"/>
      <c r="EI70" s="132"/>
      <c r="EJ70" s="132"/>
      <c r="EK70" s="132"/>
      <c r="EL70" s="132"/>
      <c r="EM70" s="132"/>
      <c r="EN70" s="132"/>
      <c r="EO70" s="132"/>
      <c r="EP70" s="132"/>
      <c r="EQ70" s="132"/>
      <c r="ER70" s="132"/>
      <c r="ES70" s="132"/>
      <c r="ET70" s="132"/>
      <c r="EU70" s="132"/>
      <c r="EV70" s="132"/>
      <c r="EW70" s="132"/>
      <c r="EX70" s="132"/>
      <c r="EY70" s="132"/>
      <c r="EZ70" s="132"/>
      <c r="FA70" s="132"/>
      <c r="FB70" s="132"/>
      <c r="FC70" s="132"/>
      <c r="FD70" s="132"/>
      <c r="FE70" s="132"/>
      <c r="FF70" s="132"/>
      <c r="FG70" s="132"/>
      <c r="FH70" s="132"/>
      <c r="FI70" s="132"/>
      <c r="FJ70" s="132"/>
      <c r="FK70" s="132"/>
      <c r="FL70" s="132"/>
      <c r="FM70" s="132"/>
      <c r="FN70" s="132"/>
      <c r="FO70" s="132"/>
      <c r="FP70" s="132"/>
      <c r="FQ70" s="132"/>
      <c r="FR70" s="132"/>
      <c r="FS70" s="132"/>
      <c r="FT70" s="132"/>
      <c r="FU70" s="132"/>
      <c r="FV70" s="132"/>
      <c r="FW70" s="132"/>
      <c r="FX70" s="132"/>
      <c r="FY70" s="132"/>
      <c r="FZ70" s="132"/>
      <c r="GA70" s="132"/>
      <c r="GB70" s="132"/>
      <c r="GC70" s="132"/>
      <c r="GD70" s="132"/>
      <c r="GE70" s="132"/>
      <c r="GF70" s="132"/>
      <c r="GG70" s="132"/>
      <c r="GH70" s="132"/>
      <c r="GI70" s="132"/>
      <c r="GJ70" s="132"/>
      <c r="GK70" s="132"/>
      <c r="GL70" s="132"/>
      <c r="GM70" s="132"/>
      <c r="GN70" s="132"/>
      <c r="GO70" s="132"/>
      <c r="GP70" s="132"/>
      <c r="GQ70" s="132"/>
      <c r="GR70" s="132"/>
      <c r="GS70" s="132"/>
      <c r="GT70" s="132"/>
      <c r="GU70" s="132"/>
      <c r="GV70" s="132"/>
      <c r="GW70" s="132"/>
      <c r="GX70" s="132"/>
      <c r="GY70" s="132"/>
      <c r="GZ70" s="132"/>
      <c r="HA70" s="132"/>
      <c r="HB70" s="132"/>
      <c r="HC70" s="132"/>
      <c r="HD70" s="132"/>
      <c r="HE70" s="132"/>
      <c r="HF70" s="132"/>
      <c r="HG70" s="132"/>
      <c r="HH70" s="132"/>
      <c r="HI70" s="132"/>
      <c r="HJ70" s="132"/>
      <c r="HK70" s="132"/>
      <c r="HL70" s="132"/>
      <c r="HM70" s="132"/>
      <c r="HN70" s="132"/>
      <c r="HO70" s="132"/>
      <c r="HP70" s="132"/>
      <c r="HQ70" s="132"/>
      <c r="HR70" s="132"/>
      <c r="HS70" s="132"/>
      <c r="HT70" s="132"/>
      <c r="HU70" s="132"/>
      <c r="HV70" s="132"/>
      <c r="HW70" s="132"/>
      <c r="HX70" s="132"/>
      <c r="HY70" s="132"/>
      <c r="HZ70" s="132"/>
      <c r="IA70" s="132"/>
      <c r="IB70" s="132"/>
      <c r="IC70" s="132"/>
      <c r="ID70" s="132"/>
      <c r="IE70" s="132"/>
      <c r="IF70" s="132"/>
      <c r="IG70" s="132"/>
      <c r="IH70" s="132"/>
      <c r="II70" s="132"/>
      <c r="IJ70" s="132"/>
      <c r="IK70" s="132"/>
      <c r="IL70" s="132"/>
      <c r="IM70" s="132"/>
      <c r="IN70" s="132"/>
      <c r="IO70" s="132"/>
      <c r="IP70" s="132"/>
      <c r="IQ70" s="132"/>
      <c r="IR70" s="132"/>
      <c r="IS70" s="132"/>
      <c r="IT70" s="132"/>
      <c r="IU70" s="132"/>
      <c r="IV70" s="132"/>
    </row>
    <row r="71" spans="1:256">
      <c r="A71" s="146" t="s">
        <v>266</v>
      </c>
      <c r="B71" s="134" t="s">
        <v>140</v>
      </c>
      <c r="C71" s="135">
        <v>28347884</v>
      </c>
      <c r="D71" s="135"/>
      <c r="E71" s="135"/>
      <c r="F71" s="135"/>
      <c r="G71" s="135"/>
      <c r="H71" s="135"/>
      <c r="I71" s="135"/>
      <c r="J71" s="135"/>
      <c r="K71" s="135"/>
      <c r="L71" s="135"/>
      <c r="M71" s="135"/>
      <c r="N71" s="135"/>
      <c r="O71" s="4">
        <v>28347884</v>
      </c>
      <c r="P71" s="2"/>
      <c r="Q71" s="147"/>
      <c r="R71" s="8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6"/>
      <c r="BD71" s="136"/>
      <c r="BE71" s="136"/>
      <c r="BF71" s="136"/>
      <c r="BG71" s="136"/>
      <c r="BH71" s="136"/>
      <c r="BI71" s="136"/>
      <c r="BJ71" s="136"/>
      <c r="BK71" s="136"/>
      <c r="BL71" s="136"/>
      <c r="BM71" s="136"/>
      <c r="BN71" s="136"/>
      <c r="BO71" s="136"/>
      <c r="BP71" s="136"/>
      <c r="BQ71" s="136"/>
      <c r="BR71" s="136"/>
      <c r="BS71" s="136"/>
      <c r="BT71" s="136"/>
      <c r="BU71" s="136"/>
      <c r="BV71" s="136"/>
      <c r="BW71" s="136"/>
      <c r="BX71" s="136"/>
      <c r="BY71" s="136"/>
      <c r="BZ71" s="136"/>
      <c r="CA71" s="136"/>
      <c r="CB71" s="136"/>
      <c r="CC71" s="136"/>
      <c r="CD71" s="136"/>
      <c r="CE71" s="136"/>
      <c r="CF71" s="136"/>
      <c r="CG71" s="136"/>
      <c r="CH71" s="136"/>
      <c r="CI71" s="136"/>
      <c r="CJ71" s="136"/>
      <c r="CK71" s="136"/>
      <c r="CL71" s="136"/>
      <c r="CM71" s="136"/>
      <c r="CN71" s="136"/>
      <c r="CO71" s="136"/>
      <c r="CP71" s="136"/>
      <c r="CQ71" s="136"/>
      <c r="CR71" s="136"/>
      <c r="CS71" s="136"/>
      <c r="CT71" s="136"/>
      <c r="CU71" s="136"/>
      <c r="CV71" s="136"/>
      <c r="CW71" s="136"/>
      <c r="CX71" s="136"/>
      <c r="CY71" s="136"/>
      <c r="CZ71" s="136"/>
      <c r="DA71" s="136"/>
      <c r="DB71" s="136"/>
      <c r="DC71" s="136"/>
      <c r="DD71" s="136"/>
      <c r="DE71" s="136"/>
      <c r="DF71" s="136"/>
      <c r="DG71" s="136"/>
      <c r="DH71" s="136"/>
      <c r="DI71" s="136"/>
      <c r="DJ71" s="136"/>
      <c r="DK71" s="136"/>
      <c r="DL71" s="136"/>
      <c r="DM71" s="136"/>
      <c r="DN71" s="136"/>
      <c r="DO71" s="136"/>
      <c r="DP71" s="136"/>
      <c r="DQ71" s="136"/>
      <c r="DR71" s="136"/>
      <c r="DS71" s="136"/>
      <c r="DT71" s="136"/>
      <c r="DU71" s="136"/>
      <c r="DV71" s="136"/>
      <c r="DW71" s="136"/>
      <c r="DX71" s="136"/>
      <c r="DY71" s="136"/>
      <c r="DZ71" s="136"/>
      <c r="EA71" s="136"/>
      <c r="EB71" s="136"/>
      <c r="EC71" s="136"/>
      <c r="ED71" s="136"/>
      <c r="EE71" s="136"/>
      <c r="EF71" s="136"/>
      <c r="EG71" s="136"/>
      <c r="EH71" s="136"/>
      <c r="EI71" s="136"/>
      <c r="EJ71" s="136"/>
      <c r="EK71" s="136"/>
      <c r="EL71" s="136"/>
      <c r="EM71" s="136"/>
      <c r="EN71" s="136"/>
      <c r="EO71" s="136"/>
      <c r="EP71" s="136"/>
      <c r="EQ71" s="136"/>
      <c r="ER71" s="136"/>
      <c r="ES71" s="136"/>
      <c r="ET71" s="136"/>
      <c r="EU71" s="136"/>
      <c r="EV71" s="136"/>
      <c r="EW71" s="136"/>
      <c r="EX71" s="136"/>
      <c r="EY71" s="136"/>
      <c r="EZ71" s="136"/>
      <c r="FA71" s="136"/>
      <c r="FB71" s="136"/>
      <c r="FC71" s="136"/>
      <c r="FD71" s="136"/>
      <c r="FE71" s="136"/>
      <c r="FF71" s="136"/>
      <c r="FG71" s="136"/>
      <c r="FH71" s="136"/>
      <c r="FI71" s="136"/>
      <c r="FJ71" s="136"/>
      <c r="FK71" s="136"/>
      <c r="FL71" s="136"/>
      <c r="FM71" s="136"/>
      <c r="FN71" s="136"/>
      <c r="FO71" s="136"/>
      <c r="FP71" s="136"/>
      <c r="FQ71" s="136"/>
      <c r="FR71" s="136"/>
      <c r="FS71" s="136"/>
      <c r="FT71" s="136"/>
      <c r="FU71" s="136"/>
      <c r="FV71" s="136"/>
      <c r="FW71" s="136"/>
      <c r="FX71" s="136"/>
      <c r="FY71" s="136"/>
      <c r="FZ71" s="136"/>
      <c r="GA71" s="136"/>
      <c r="GB71" s="136"/>
      <c r="GC71" s="136"/>
      <c r="GD71" s="136"/>
      <c r="GE71" s="136"/>
      <c r="GF71" s="136"/>
      <c r="GG71" s="136"/>
      <c r="GH71" s="136"/>
      <c r="GI71" s="136"/>
      <c r="GJ71" s="136"/>
      <c r="GK71" s="136"/>
      <c r="GL71" s="136"/>
      <c r="GM71" s="136"/>
      <c r="GN71" s="136"/>
      <c r="GO71" s="136"/>
      <c r="GP71" s="136"/>
      <c r="GQ71" s="136"/>
      <c r="GR71" s="136"/>
      <c r="GS71" s="136"/>
      <c r="GT71" s="136"/>
      <c r="GU71" s="136"/>
      <c r="GV71" s="136"/>
      <c r="GW71" s="136"/>
      <c r="GX71" s="136"/>
      <c r="GY71" s="136"/>
      <c r="GZ71" s="136"/>
      <c r="HA71" s="136"/>
      <c r="HB71" s="136"/>
      <c r="HC71" s="136"/>
      <c r="HD71" s="136"/>
      <c r="HE71" s="136"/>
      <c r="HF71" s="136"/>
      <c r="HG71" s="136"/>
      <c r="HH71" s="136"/>
      <c r="HI71" s="136"/>
      <c r="HJ71" s="136"/>
      <c r="HK71" s="136"/>
      <c r="HL71" s="136"/>
      <c r="HM71" s="136"/>
      <c r="HN71" s="136"/>
      <c r="HO71" s="136"/>
      <c r="HP71" s="136"/>
      <c r="HQ71" s="136"/>
      <c r="HR71" s="136"/>
      <c r="HS71" s="136"/>
      <c r="HT71" s="136"/>
      <c r="HU71" s="136"/>
      <c r="HV71" s="136"/>
      <c r="HW71" s="136"/>
      <c r="HX71" s="136"/>
      <c r="HY71" s="136"/>
      <c r="HZ71" s="136"/>
      <c r="IA71" s="136"/>
      <c r="IB71" s="136"/>
      <c r="IC71" s="136"/>
      <c r="ID71" s="136"/>
      <c r="IE71" s="136"/>
      <c r="IF71" s="136"/>
      <c r="IG71" s="136"/>
      <c r="IH71" s="136"/>
      <c r="II71" s="136"/>
      <c r="IJ71" s="136"/>
      <c r="IK71" s="136"/>
      <c r="IL71" s="136"/>
      <c r="IM71" s="136"/>
      <c r="IN71" s="136"/>
      <c r="IO71" s="136"/>
      <c r="IP71" s="136"/>
      <c r="IQ71" s="136"/>
      <c r="IR71" s="136"/>
      <c r="IS71" s="136"/>
      <c r="IT71" s="136"/>
      <c r="IU71" s="136"/>
      <c r="IV71" s="136"/>
    </row>
    <row r="72" spans="1:256" s="28" customFormat="1">
      <c r="A72" s="144" t="s">
        <v>267</v>
      </c>
      <c r="B72" s="50" t="s">
        <v>144</v>
      </c>
      <c r="C72" s="131">
        <f>SUM(C71)</f>
        <v>28347884</v>
      </c>
      <c r="D72" s="131">
        <f t="shared" ref="D72:N72" si="23">SUM(D71)</f>
        <v>0</v>
      </c>
      <c r="E72" s="131">
        <f t="shared" si="23"/>
        <v>0</v>
      </c>
      <c r="F72" s="131">
        <f t="shared" si="23"/>
        <v>0</v>
      </c>
      <c r="G72" s="131">
        <f t="shared" si="23"/>
        <v>0</v>
      </c>
      <c r="H72" s="131">
        <f t="shared" si="23"/>
        <v>0</v>
      </c>
      <c r="I72" s="131">
        <f t="shared" si="23"/>
        <v>0</v>
      </c>
      <c r="J72" s="131">
        <f t="shared" si="23"/>
        <v>0</v>
      </c>
      <c r="K72" s="131">
        <f t="shared" si="23"/>
        <v>0</v>
      </c>
      <c r="L72" s="131">
        <f t="shared" si="23"/>
        <v>0</v>
      </c>
      <c r="M72" s="131">
        <f t="shared" si="23"/>
        <v>0</v>
      </c>
      <c r="N72" s="131">
        <f t="shared" si="23"/>
        <v>0</v>
      </c>
      <c r="O72" s="6">
        <f>SUM(O71)</f>
        <v>28347884</v>
      </c>
      <c r="P72" s="2"/>
      <c r="Q72" s="145"/>
      <c r="R72" s="8"/>
      <c r="S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  <c r="AL72" s="132"/>
      <c r="AM72" s="132"/>
      <c r="AN72" s="132"/>
      <c r="AO72" s="132"/>
      <c r="AP72" s="132"/>
      <c r="AQ72" s="132"/>
      <c r="AR72" s="132"/>
      <c r="AS72" s="132"/>
      <c r="AT72" s="132"/>
      <c r="AU72" s="132"/>
      <c r="AV72" s="132"/>
      <c r="AW72" s="132"/>
      <c r="AX72" s="132"/>
      <c r="AY72" s="132"/>
      <c r="AZ72" s="132"/>
      <c r="BA72" s="132"/>
      <c r="BB72" s="132"/>
      <c r="BC72" s="132"/>
      <c r="BD72" s="132"/>
      <c r="BE72" s="132"/>
      <c r="BF72" s="132"/>
      <c r="BG72" s="132"/>
      <c r="BH72" s="132"/>
      <c r="BI72" s="132"/>
      <c r="BJ72" s="132"/>
      <c r="BK72" s="132"/>
      <c r="BL72" s="132"/>
      <c r="BM72" s="132"/>
      <c r="BN72" s="132"/>
      <c r="BO72" s="132"/>
      <c r="BP72" s="132"/>
      <c r="BQ72" s="132"/>
      <c r="BR72" s="132"/>
      <c r="BS72" s="132"/>
      <c r="BT72" s="132"/>
      <c r="BU72" s="132"/>
      <c r="BV72" s="132"/>
      <c r="BW72" s="132"/>
      <c r="BX72" s="132"/>
      <c r="BY72" s="132"/>
      <c r="BZ72" s="132"/>
      <c r="CA72" s="132"/>
      <c r="CB72" s="132"/>
      <c r="CC72" s="132"/>
      <c r="CD72" s="132"/>
      <c r="CE72" s="132"/>
      <c r="CF72" s="132"/>
      <c r="CG72" s="132"/>
      <c r="CH72" s="132"/>
      <c r="CI72" s="132"/>
      <c r="CJ72" s="132"/>
      <c r="CK72" s="132"/>
      <c r="CL72" s="132"/>
      <c r="CM72" s="132"/>
      <c r="CN72" s="132"/>
      <c r="CO72" s="132"/>
      <c r="CP72" s="132"/>
      <c r="CQ72" s="132"/>
      <c r="CR72" s="132"/>
      <c r="CS72" s="132"/>
      <c r="CT72" s="132"/>
      <c r="CU72" s="132"/>
      <c r="CV72" s="132"/>
      <c r="CW72" s="132"/>
      <c r="CX72" s="132"/>
      <c r="CY72" s="132"/>
      <c r="CZ72" s="132"/>
      <c r="DA72" s="132"/>
      <c r="DB72" s="132"/>
      <c r="DC72" s="132"/>
      <c r="DD72" s="132"/>
      <c r="DE72" s="132"/>
      <c r="DF72" s="132"/>
      <c r="DG72" s="132"/>
      <c r="DH72" s="132"/>
      <c r="DI72" s="132"/>
      <c r="DJ72" s="132"/>
      <c r="DK72" s="132"/>
      <c r="DL72" s="132"/>
      <c r="DM72" s="132"/>
      <c r="DN72" s="132"/>
      <c r="DO72" s="132"/>
      <c r="DP72" s="132"/>
      <c r="DQ72" s="132"/>
      <c r="DR72" s="132"/>
      <c r="DS72" s="132"/>
      <c r="DT72" s="132"/>
      <c r="DU72" s="132"/>
      <c r="DV72" s="132"/>
      <c r="DW72" s="132"/>
      <c r="DX72" s="132"/>
      <c r="DY72" s="132"/>
      <c r="DZ72" s="132"/>
      <c r="EA72" s="132"/>
      <c r="EB72" s="132"/>
      <c r="EC72" s="132"/>
      <c r="ED72" s="132"/>
      <c r="EE72" s="132"/>
      <c r="EF72" s="132"/>
      <c r="EG72" s="132"/>
      <c r="EH72" s="132"/>
      <c r="EI72" s="132"/>
      <c r="EJ72" s="132"/>
      <c r="EK72" s="132"/>
      <c r="EL72" s="132"/>
      <c r="EM72" s="132"/>
      <c r="EN72" s="132"/>
      <c r="EO72" s="132"/>
      <c r="EP72" s="132"/>
      <c r="EQ72" s="132"/>
      <c r="ER72" s="132"/>
      <c r="ES72" s="132"/>
      <c r="ET72" s="132"/>
      <c r="EU72" s="132"/>
      <c r="EV72" s="132"/>
      <c r="EW72" s="132"/>
      <c r="EX72" s="132"/>
      <c r="EY72" s="132"/>
      <c r="EZ72" s="132"/>
      <c r="FA72" s="132"/>
      <c r="FB72" s="132"/>
      <c r="FC72" s="132"/>
      <c r="FD72" s="132"/>
      <c r="FE72" s="132"/>
      <c r="FF72" s="132"/>
      <c r="FG72" s="132"/>
      <c r="FH72" s="132"/>
      <c r="FI72" s="132"/>
      <c r="FJ72" s="132"/>
      <c r="FK72" s="132"/>
      <c r="FL72" s="132"/>
      <c r="FM72" s="132"/>
      <c r="FN72" s="132"/>
      <c r="FO72" s="132"/>
      <c r="FP72" s="132"/>
      <c r="FQ72" s="132"/>
      <c r="FR72" s="132"/>
      <c r="FS72" s="132"/>
      <c r="FT72" s="132"/>
      <c r="FU72" s="132"/>
      <c r="FV72" s="132"/>
      <c r="FW72" s="132"/>
      <c r="FX72" s="132"/>
      <c r="FY72" s="132"/>
      <c r="FZ72" s="132"/>
      <c r="GA72" s="132"/>
      <c r="GB72" s="132"/>
      <c r="GC72" s="132"/>
      <c r="GD72" s="132"/>
      <c r="GE72" s="132"/>
      <c r="GF72" s="132"/>
      <c r="GG72" s="132"/>
      <c r="GH72" s="132"/>
      <c r="GI72" s="132"/>
      <c r="GJ72" s="132"/>
      <c r="GK72" s="132"/>
      <c r="GL72" s="132"/>
      <c r="GM72" s="132"/>
      <c r="GN72" s="132"/>
      <c r="GO72" s="132"/>
      <c r="GP72" s="132"/>
      <c r="GQ72" s="132"/>
      <c r="GR72" s="132"/>
      <c r="GS72" s="132"/>
      <c r="GT72" s="132"/>
      <c r="GU72" s="132"/>
      <c r="GV72" s="132"/>
      <c r="GW72" s="132"/>
      <c r="GX72" s="132"/>
      <c r="GY72" s="132"/>
      <c r="GZ72" s="132"/>
      <c r="HA72" s="132"/>
      <c r="HB72" s="132"/>
      <c r="HC72" s="132"/>
      <c r="HD72" s="132"/>
      <c r="HE72" s="132"/>
      <c r="HF72" s="132"/>
      <c r="HG72" s="132"/>
      <c r="HH72" s="132"/>
      <c r="HI72" s="132"/>
      <c r="HJ72" s="132"/>
      <c r="HK72" s="132"/>
      <c r="HL72" s="132"/>
      <c r="HM72" s="132"/>
      <c r="HN72" s="132"/>
      <c r="HO72" s="132"/>
      <c r="HP72" s="132"/>
      <c r="HQ72" s="132"/>
      <c r="HR72" s="132"/>
      <c r="HS72" s="132"/>
      <c r="HT72" s="132"/>
      <c r="HU72" s="132"/>
      <c r="HV72" s="132"/>
      <c r="HW72" s="132"/>
      <c r="HX72" s="132"/>
      <c r="HY72" s="132"/>
      <c r="HZ72" s="132"/>
      <c r="IA72" s="132"/>
      <c r="IB72" s="132"/>
      <c r="IC72" s="132"/>
      <c r="ID72" s="132"/>
      <c r="IE72" s="132"/>
      <c r="IF72" s="132"/>
      <c r="IG72" s="132"/>
      <c r="IH72" s="132"/>
      <c r="II72" s="132"/>
      <c r="IJ72" s="132"/>
      <c r="IK72" s="132"/>
      <c r="IL72" s="132"/>
      <c r="IM72" s="132"/>
      <c r="IN72" s="132"/>
      <c r="IO72" s="132"/>
      <c r="IP72" s="132"/>
      <c r="IQ72" s="132"/>
      <c r="IR72" s="132"/>
      <c r="IS72" s="132"/>
      <c r="IT72" s="132"/>
      <c r="IU72" s="132"/>
      <c r="IV72" s="132"/>
    </row>
    <row r="73" spans="1:256" s="28" customFormat="1">
      <c r="A73" s="137" t="s">
        <v>19</v>
      </c>
      <c r="B73" s="137"/>
      <c r="C73" s="131">
        <f>SUM(C70+C72)</f>
        <v>30824884</v>
      </c>
      <c r="D73" s="131">
        <f t="shared" ref="D73:N73" si="24">SUM(D70+D72)</f>
        <v>2477000</v>
      </c>
      <c r="E73" s="131">
        <f t="shared" si="24"/>
        <v>8890466</v>
      </c>
      <c r="F73" s="131">
        <f t="shared" si="24"/>
        <v>2477000</v>
      </c>
      <c r="G73" s="131">
        <f t="shared" si="24"/>
        <v>5727000</v>
      </c>
      <c r="H73" s="131">
        <f t="shared" si="24"/>
        <v>2477000</v>
      </c>
      <c r="I73" s="131">
        <f t="shared" si="24"/>
        <v>2477007</v>
      </c>
      <c r="J73" s="131">
        <f t="shared" si="24"/>
        <v>2476994</v>
      </c>
      <c r="K73" s="131">
        <f t="shared" si="24"/>
        <v>3688496</v>
      </c>
      <c r="L73" s="131">
        <f t="shared" si="24"/>
        <v>2476996</v>
      </c>
      <c r="M73" s="131">
        <f t="shared" si="24"/>
        <v>2477000</v>
      </c>
      <c r="N73" s="131">
        <f t="shared" si="24"/>
        <v>2477000</v>
      </c>
      <c r="O73" s="6">
        <f>SUM(C73:N73)</f>
        <v>68946843</v>
      </c>
      <c r="P73" s="2"/>
      <c r="Q73" s="148"/>
      <c r="R73" s="8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  <c r="AL73" s="132"/>
      <c r="AM73" s="132"/>
      <c r="AN73" s="132"/>
      <c r="AO73" s="132"/>
      <c r="AP73" s="132"/>
      <c r="AQ73" s="132"/>
      <c r="AR73" s="132"/>
      <c r="AS73" s="132"/>
      <c r="AT73" s="132"/>
      <c r="AU73" s="132"/>
      <c r="AV73" s="132"/>
      <c r="AW73" s="132"/>
      <c r="AX73" s="132"/>
      <c r="AY73" s="132"/>
      <c r="AZ73" s="132"/>
      <c r="BA73" s="132"/>
      <c r="BB73" s="132"/>
      <c r="BC73" s="132"/>
      <c r="BD73" s="132"/>
      <c r="BE73" s="132"/>
      <c r="BF73" s="132"/>
      <c r="BG73" s="132"/>
      <c r="BH73" s="132"/>
      <c r="BI73" s="132"/>
      <c r="BJ73" s="132"/>
      <c r="BK73" s="132"/>
      <c r="BL73" s="132"/>
      <c r="BM73" s="132"/>
      <c r="BN73" s="132"/>
      <c r="BO73" s="132"/>
      <c r="BP73" s="132"/>
      <c r="BQ73" s="132"/>
      <c r="BR73" s="132"/>
      <c r="BS73" s="132"/>
      <c r="BT73" s="132"/>
      <c r="BU73" s="132"/>
      <c r="BV73" s="132"/>
      <c r="BW73" s="132"/>
      <c r="BX73" s="132"/>
      <c r="BY73" s="132"/>
      <c r="BZ73" s="132"/>
      <c r="CA73" s="132"/>
      <c r="CB73" s="132"/>
      <c r="CC73" s="132"/>
      <c r="CD73" s="132"/>
      <c r="CE73" s="132"/>
      <c r="CF73" s="132"/>
      <c r="CG73" s="132"/>
      <c r="CH73" s="132"/>
      <c r="CI73" s="132"/>
      <c r="CJ73" s="132"/>
      <c r="CK73" s="132"/>
      <c r="CL73" s="132"/>
      <c r="CM73" s="132"/>
      <c r="CN73" s="132"/>
      <c r="CO73" s="132"/>
      <c r="CP73" s="132"/>
      <c r="CQ73" s="132"/>
      <c r="CR73" s="132"/>
      <c r="CS73" s="132"/>
      <c r="CT73" s="132"/>
      <c r="CU73" s="132"/>
      <c r="CV73" s="132"/>
      <c r="CW73" s="132"/>
      <c r="CX73" s="132"/>
      <c r="CY73" s="132"/>
      <c r="CZ73" s="132"/>
      <c r="DA73" s="132"/>
      <c r="DB73" s="132"/>
      <c r="DC73" s="132"/>
      <c r="DD73" s="132"/>
      <c r="DE73" s="132"/>
      <c r="DF73" s="132"/>
      <c r="DG73" s="132"/>
      <c r="DH73" s="132"/>
      <c r="DI73" s="132"/>
      <c r="DJ73" s="132"/>
      <c r="DK73" s="132"/>
      <c r="DL73" s="132"/>
      <c r="DM73" s="132"/>
      <c r="DN73" s="132"/>
      <c r="DO73" s="132"/>
      <c r="DP73" s="132"/>
      <c r="DQ73" s="132"/>
      <c r="DR73" s="132"/>
      <c r="DS73" s="132"/>
      <c r="DT73" s="132"/>
      <c r="DU73" s="132"/>
      <c r="DV73" s="132"/>
      <c r="DW73" s="132"/>
      <c r="DX73" s="132"/>
      <c r="DY73" s="132"/>
      <c r="DZ73" s="132"/>
      <c r="EA73" s="132"/>
      <c r="EB73" s="132"/>
      <c r="EC73" s="132"/>
      <c r="ED73" s="132"/>
      <c r="EE73" s="132"/>
      <c r="EF73" s="132"/>
      <c r="EG73" s="132"/>
      <c r="EH73" s="132"/>
      <c r="EI73" s="132"/>
      <c r="EJ73" s="132"/>
      <c r="EK73" s="132"/>
      <c r="EL73" s="132"/>
      <c r="EM73" s="132"/>
      <c r="EN73" s="132"/>
      <c r="EO73" s="132"/>
      <c r="EP73" s="132"/>
      <c r="EQ73" s="132"/>
      <c r="ER73" s="132"/>
      <c r="ES73" s="132"/>
      <c r="ET73" s="132"/>
      <c r="EU73" s="132"/>
      <c r="EV73" s="132"/>
      <c r="EW73" s="132"/>
      <c r="EX73" s="132"/>
      <c r="EY73" s="132"/>
      <c r="EZ73" s="132"/>
      <c r="FA73" s="132"/>
      <c r="FB73" s="132"/>
      <c r="FC73" s="132"/>
      <c r="FD73" s="132"/>
      <c r="FE73" s="132"/>
      <c r="FF73" s="132"/>
      <c r="FG73" s="132"/>
      <c r="FH73" s="132"/>
      <c r="FI73" s="132"/>
      <c r="FJ73" s="132"/>
      <c r="FK73" s="132"/>
      <c r="FL73" s="132"/>
      <c r="FM73" s="132"/>
      <c r="FN73" s="132"/>
      <c r="FO73" s="132"/>
      <c r="FP73" s="132"/>
      <c r="FQ73" s="132"/>
      <c r="FR73" s="132"/>
      <c r="FS73" s="132"/>
      <c r="FT73" s="132"/>
      <c r="FU73" s="132"/>
      <c r="FV73" s="132"/>
      <c r="FW73" s="132"/>
      <c r="FX73" s="132"/>
      <c r="FY73" s="132"/>
      <c r="FZ73" s="132"/>
      <c r="GA73" s="132"/>
      <c r="GB73" s="132"/>
      <c r="GC73" s="132"/>
      <c r="GD73" s="132"/>
      <c r="GE73" s="132"/>
      <c r="GF73" s="132"/>
      <c r="GG73" s="132"/>
      <c r="GH73" s="132"/>
      <c r="GI73" s="132"/>
      <c r="GJ73" s="132"/>
      <c r="GK73" s="132"/>
      <c r="GL73" s="132"/>
      <c r="GM73" s="132"/>
      <c r="GN73" s="132"/>
      <c r="GO73" s="132"/>
      <c r="GP73" s="132"/>
      <c r="GQ73" s="132"/>
      <c r="GR73" s="132"/>
      <c r="GS73" s="132"/>
      <c r="GT73" s="132"/>
      <c r="GU73" s="132"/>
      <c r="GV73" s="132"/>
      <c r="GW73" s="132"/>
      <c r="GX73" s="132"/>
      <c r="GY73" s="132"/>
      <c r="GZ73" s="132"/>
      <c r="HA73" s="132"/>
      <c r="HB73" s="132"/>
      <c r="HC73" s="132"/>
      <c r="HD73" s="132"/>
      <c r="HE73" s="132"/>
      <c r="HF73" s="132"/>
      <c r="HG73" s="132"/>
      <c r="HH73" s="132"/>
      <c r="HI73" s="132"/>
      <c r="HJ73" s="132"/>
      <c r="HK73" s="132"/>
      <c r="HL73" s="132"/>
      <c r="HM73" s="132"/>
      <c r="HN73" s="132"/>
      <c r="HO73" s="132"/>
      <c r="HP73" s="132"/>
      <c r="HQ73" s="132"/>
      <c r="HR73" s="132"/>
      <c r="HS73" s="132"/>
      <c r="HT73" s="132"/>
      <c r="HU73" s="132"/>
      <c r="HV73" s="132"/>
      <c r="HW73" s="132"/>
      <c r="HX73" s="132"/>
      <c r="HY73" s="132"/>
      <c r="HZ73" s="132"/>
      <c r="IA73" s="132"/>
      <c r="IB73" s="132"/>
      <c r="IC73" s="132"/>
      <c r="ID73" s="132"/>
      <c r="IE73" s="132"/>
      <c r="IF73" s="132"/>
      <c r="IG73" s="132"/>
      <c r="IH73" s="132"/>
      <c r="II73" s="132"/>
      <c r="IJ73" s="132"/>
      <c r="IK73" s="132"/>
      <c r="IL73" s="132"/>
      <c r="IM73" s="132"/>
      <c r="IN73" s="132"/>
      <c r="IO73" s="132"/>
      <c r="IP73" s="132"/>
      <c r="IQ73" s="132"/>
      <c r="IR73" s="132"/>
      <c r="IS73" s="132"/>
      <c r="IT73" s="132"/>
      <c r="IU73" s="132"/>
      <c r="IV73" s="132"/>
    </row>
    <row r="74" spans="1:256"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2"/>
      <c r="Q74" s="98"/>
    </row>
    <row r="75" spans="1:256">
      <c r="A75" s="166">
        <v>2</v>
      </c>
      <c r="B75" s="167"/>
      <c r="C75" s="167"/>
      <c r="D75" s="167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2"/>
      <c r="Q75" s="98"/>
    </row>
    <row r="76" spans="1:256"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2"/>
      <c r="Q76" s="98"/>
    </row>
    <row r="77" spans="1:256"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2"/>
      <c r="Q77" s="98"/>
    </row>
    <row r="78" spans="1:256"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2"/>
      <c r="Q78" s="98"/>
    </row>
    <row r="79" spans="1:256"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2"/>
      <c r="Q79" s="98"/>
    </row>
    <row r="80" spans="1:256"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2"/>
      <c r="Q80" s="98"/>
    </row>
    <row r="81" spans="2:17"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2"/>
      <c r="Q81" s="98"/>
    </row>
    <row r="82" spans="2:17"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2"/>
      <c r="Q82" s="98"/>
    </row>
    <row r="83" spans="2:17"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2"/>
      <c r="Q83" s="98"/>
    </row>
    <row r="84" spans="2:17"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2"/>
      <c r="Q84" s="98"/>
    </row>
    <row r="85" spans="2:17"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2"/>
      <c r="Q85" s="98"/>
    </row>
    <row r="86" spans="2:17"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2"/>
      <c r="Q86" s="98"/>
    </row>
  </sheetData>
  <mergeCells count="4">
    <mergeCell ref="A1:O1"/>
    <mergeCell ref="A2:O2"/>
    <mergeCell ref="A75:O75"/>
    <mergeCell ref="A3:O3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9"/>
  <sheetViews>
    <sheetView workbookViewId="0">
      <selection activeCell="A34" sqref="A34:A35"/>
    </sheetView>
  </sheetViews>
  <sheetFormatPr defaultRowHeight="15"/>
  <cols>
    <col min="1" max="1" width="58.42578125" style="1" customWidth="1"/>
    <col min="2" max="2" width="9" style="1" customWidth="1"/>
    <col min="3" max="3" width="11.7109375" style="8" customWidth="1"/>
    <col min="4" max="4" width="11" style="8" customWidth="1"/>
    <col min="5" max="5" width="11.140625" style="8" hidden="1" customWidth="1"/>
    <col min="6" max="6" width="14.140625" style="8" customWidth="1"/>
    <col min="7" max="255" width="9.140625" style="1"/>
    <col min="256" max="256" width="58.42578125" style="1" customWidth="1"/>
    <col min="257" max="257" width="9" style="1" customWidth="1"/>
    <col min="258" max="258" width="11.7109375" style="1" customWidth="1"/>
    <col min="259" max="259" width="11" style="1" customWidth="1"/>
    <col min="260" max="260" width="0" style="1" hidden="1" customWidth="1"/>
    <col min="261" max="261" width="14.140625" style="1" customWidth="1"/>
    <col min="262" max="511" width="9.140625" style="1"/>
    <col min="512" max="512" width="58.42578125" style="1" customWidth="1"/>
    <col min="513" max="513" width="9" style="1" customWidth="1"/>
    <col min="514" max="514" width="11.7109375" style="1" customWidth="1"/>
    <col min="515" max="515" width="11" style="1" customWidth="1"/>
    <col min="516" max="516" width="0" style="1" hidden="1" customWidth="1"/>
    <col min="517" max="517" width="14.140625" style="1" customWidth="1"/>
    <col min="518" max="767" width="9.140625" style="1"/>
    <col min="768" max="768" width="58.42578125" style="1" customWidth="1"/>
    <col min="769" max="769" width="9" style="1" customWidth="1"/>
    <col min="770" max="770" width="11.7109375" style="1" customWidth="1"/>
    <col min="771" max="771" width="11" style="1" customWidth="1"/>
    <col min="772" max="772" width="0" style="1" hidden="1" customWidth="1"/>
    <col min="773" max="773" width="14.140625" style="1" customWidth="1"/>
    <col min="774" max="1023" width="9.140625" style="1"/>
    <col min="1024" max="1024" width="58.42578125" style="1" customWidth="1"/>
    <col min="1025" max="1025" width="9" style="1" customWidth="1"/>
    <col min="1026" max="1026" width="11.7109375" style="1" customWidth="1"/>
    <col min="1027" max="1027" width="11" style="1" customWidth="1"/>
    <col min="1028" max="1028" width="0" style="1" hidden="1" customWidth="1"/>
    <col min="1029" max="1029" width="14.140625" style="1" customWidth="1"/>
    <col min="1030" max="1279" width="9.140625" style="1"/>
    <col min="1280" max="1280" width="58.42578125" style="1" customWidth="1"/>
    <col min="1281" max="1281" width="9" style="1" customWidth="1"/>
    <col min="1282" max="1282" width="11.7109375" style="1" customWidth="1"/>
    <col min="1283" max="1283" width="11" style="1" customWidth="1"/>
    <col min="1284" max="1284" width="0" style="1" hidden="1" customWidth="1"/>
    <col min="1285" max="1285" width="14.140625" style="1" customWidth="1"/>
    <col min="1286" max="1535" width="9.140625" style="1"/>
    <col min="1536" max="1536" width="58.42578125" style="1" customWidth="1"/>
    <col min="1537" max="1537" width="9" style="1" customWidth="1"/>
    <col min="1538" max="1538" width="11.7109375" style="1" customWidth="1"/>
    <col min="1539" max="1539" width="11" style="1" customWidth="1"/>
    <col min="1540" max="1540" width="0" style="1" hidden="1" customWidth="1"/>
    <col min="1541" max="1541" width="14.140625" style="1" customWidth="1"/>
    <col min="1542" max="1791" width="9.140625" style="1"/>
    <col min="1792" max="1792" width="58.42578125" style="1" customWidth="1"/>
    <col min="1793" max="1793" width="9" style="1" customWidth="1"/>
    <col min="1794" max="1794" width="11.7109375" style="1" customWidth="1"/>
    <col min="1795" max="1795" width="11" style="1" customWidth="1"/>
    <col min="1796" max="1796" width="0" style="1" hidden="1" customWidth="1"/>
    <col min="1797" max="1797" width="14.140625" style="1" customWidth="1"/>
    <col min="1798" max="2047" width="9.140625" style="1"/>
    <col min="2048" max="2048" width="58.42578125" style="1" customWidth="1"/>
    <col min="2049" max="2049" width="9" style="1" customWidth="1"/>
    <col min="2050" max="2050" width="11.7109375" style="1" customWidth="1"/>
    <col min="2051" max="2051" width="11" style="1" customWidth="1"/>
    <col min="2052" max="2052" width="0" style="1" hidden="1" customWidth="1"/>
    <col min="2053" max="2053" width="14.140625" style="1" customWidth="1"/>
    <col min="2054" max="2303" width="9.140625" style="1"/>
    <col min="2304" max="2304" width="58.42578125" style="1" customWidth="1"/>
    <col min="2305" max="2305" width="9" style="1" customWidth="1"/>
    <col min="2306" max="2306" width="11.7109375" style="1" customWidth="1"/>
    <col min="2307" max="2307" width="11" style="1" customWidth="1"/>
    <col min="2308" max="2308" width="0" style="1" hidden="1" customWidth="1"/>
    <col min="2309" max="2309" width="14.140625" style="1" customWidth="1"/>
    <col min="2310" max="2559" width="9.140625" style="1"/>
    <col min="2560" max="2560" width="58.42578125" style="1" customWidth="1"/>
    <col min="2561" max="2561" width="9" style="1" customWidth="1"/>
    <col min="2562" max="2562" width="11.7109375" style="1" customWidth="1"/>
    <col min="2563" max="2563" width="11" style="1" customWidth="1"/>
    <col min="2564" max="2564" width="0" style="1" hidden="1" customWidth="1"/>
    <col min="2565" max="2565" width="14.140625" style="1" customWidth="1"/>
    <col min="2566" max="2815" width="9.140625" style="1"/>
    <col min="2816" max="2816" width="58.42578125" style="1" customWidth="1"/>
    <col min="2817" max="2817" width="9" style="1" customWidth="1"/>
    <col min="2818" max="2818" width="11.7109375" style="1" customWidth="1"/>
    <col min="2819" max="2819" width="11" style="1" customWidth="1"/>
    <col min="2820" max="2820" width="0" style="1" hidden="1" customWidth="1"/>
    <col min="2821" max="2821" width="14.140625" style="1" customWidth="1"/>
    <col min="2822" max="3071" width="9.140625" style="1"/>
    <col min="3072" max="3072" width="58.42578125" style="1" customWidth="1"/>
    <col min="3073" max="3073" width="9" style="1" customWidth="1"/>
    <col min="3074" max="3074" width="11.7109375" style="1" customWidth="1"/>
    <col min="3075" max="3075" width="11" style="1" customWidth="1"/>
    <col min="3076" max="3076" width="0" style="1" hidden="1" customWidth="1"/>
    <col min="3077" max="3077" width="14.140625" style="1" customWidth="1"/>
    <col min="3078" max="3327" width="9.140625" style="1"/>
    <col min="3328" max="3328" width="58.42578125" style="1" customWidth="1"/>
    <col min="3329" max="3329" width="9" style="1" customWidth="1"/>
    <col min="3330" max="3330" width="11.7109375" style="1" customWidth="1"/>
    <col min="3331" max="3331" width="11" style="1" customWidth="1"/>
    <col min="3332" max="3332" width="0" style="1" hidden="1" customWidth="1"/>
    <col min="3333" max="3333" width="14.140625" style="1" customWidth="1"/>
    <col min="3334" max="3583" width="9.140625" style="1"/>
    <col min="3584" max="3584" width="58.42578125" style="1" customWidth="1"/>
    <col min="3585" max="3585" width="9" style="1" customWidth="1"/>
    <col min="3586" max="3586" width="11.7109375" style="1" customWidth="1"/>
    <col min="3587" max="3587" width="11" style="1" customWidth="1"/>
    <col min="3588" max="3588" width="0" style="1" hidden="1" customWidth="1"/>
    <col min="3589" max="3589" width="14.140625" style="1" customWidth="1"/>
    <col min="3590" max="3839" width="9.140625" style="1"/>
    <col min="3840" max="3840" width="58.42578125" style="1" customWidth="1"/>
    <col min="3841" max="3841" width="9" style="1" customWidth="1"/>
    <col min="3842" max="3842" width="11.7109375" style="1" customWidth="1"/>
    <col min="3843" max="3843" width="11" style="1" customWidth="1"/>
    <col min="3844" max="3844" width="0" style="1" hidden="1" customWidth="1"/>
    <col min="3845" max="3845" width="14.140625" style="1" customWidth="1"/>
    <col min="3846" max="4095" width="9.140625" style="1"/>
    <col min="4096" max="4096" width="58.42578125" style="1" customWidth="1"/>
    <col min="4097" max="4097" width="9" style="1" customWidth="1"/>
    <col min="4098" max="4098" width="11.7109375" style="1" customWidth="1"/>
    <col min="4099" max="4099" width="11" style="1" customWidth="1"/>
    <col min="4100" max="4100" width="0" style="1" hidden="1" customWidth="1"/>
    <col min="4101" max="4101" width="14.140625" style="1" customWidth="1"/>
    <col min="4102" max="4351" width="9.140625" style="1"/>
    <col min="4352" max="4352" width="58.42578125" style="1" customWidth="1"/>
    <col min="4353" max="4353" width="9" style="1" customWidth="1"/>
    <col min="4354" max="4354" width="11.7109375" style="1" customWidth="1"/>
    <col min="4355" max="4355" width="11" style="1" customWidth="1"/>
    <col min="4356" max="4356" width="0" style="1" hidden="1" customWidth="1"/>
    <col min="4357" max="4357" width="14.140625" style="1" customWidth="1"/>
    <col min="4358" max="4607" width="9.140625" style="1"/>
    <col min="4608" max="4608" width="58.42578125" style="1" customWidth="1"/>
    <col min="4609" max="4609" width="9" style="1" customWidth="1"/>
    <col min="4610" max="4610" width="11.7109375" style="1" customWidth="1"/>
    <col min="4611" max="4611" width="11" style="1" customWidth="1"/>
    <col min="4612" max="4612" width="0" style="1" hidden="1" customWidth="1"/>
    <col min="4613" max="4613" width="14.140625" style="1" customWidth="1"/>
    <col min="4614" max="4863" width="9.140625" style="1"/>
    <col min="4864" max="4864" width="58.42578125" style="1" customWidth="1"/>
    <col min="4865" max="4865" width="9" style="1" customWidth="1"/>
    <col min="4866" max="4866" width="11.7109375" style="1" customWidth="1"/>
    <col min="4867" max="4867" width="11" style="1" customWidth="1"/>
    <col min="4868" max="4868" width="0" style="1" hidden="1" customWidth="1"/>
    <col min="4869" max="4869" width="14.140625" style="1" customWidth="1"/>
    <col min="4870" max="5119" width="9.140625" style="1"/>
    <col min="5120" max="5120" width="58.42578125" style="1" customWidth="1"/>
    <col min="5121" max="5121" width="9" style="1" customWidth="1"/>
    <col min="5122" max="5122" width="11.7109375" style="1" customWidth="1"/>
    <col min="5123" max="5123" width="11" style="1" customWidth="1"/>
    <col min="5124" max="5124" width="0" style="1" hidden="1" customWidth="1"/>
    <col min="5125" max="5125" width="14.140625" style="1" customWidth="1"/>
    <col min="5126" max="5375" width="9.140625" style="1"/>
    <col min="5376" max="5376" width="58.42578125" style="1" customWidth="1"/>
    <col min="5377" max="5377" width="9" style="1" customWidth="1"/>
    <col min="5378" max="5378" width="11.7109375" style="1" customWidth="1"/>
    <col min="5379" max="5379" width="11" style="1" customWidth="1"/>
    <col min="5380" max="5380" width="0" style="1" hidden="1" customWidth="1"/>
    <col min="5381" max="5381" width="14.140625" style="1" customWidth="1"/>
    <col min="5382" max="5631" width="9.140625" style="1"/>
    <col min="5632" max="5632" width="58.42578125" style="1" customWidth="1"/>
    <col min="5633" max="5633" width="9" style="1" customWidth="1"/>
    <col min="5634" max="5634" width="11.7109375" style="1" customWidth="1"/>
    <col min="5635" max="5635" width="11" style="1" customWidth="1"/>
    <col min="5636" max="5636" width="0" style="1" hidden="1" customWidth="1"/>
    <col min="5637" max="5637" width="14.140625" style="1" customWidth="1"/>
    <col min="5638" max="5887" width="9.140625" style="1"/>
    <col min="5888" max="5888" width="58.42578125" style="1" customWidth="1"/>
    <col min="5889" max="5889" width="9" style="1" customWidth="1"/>
    <col min="5890" max="5890" width="11.7109375" style="1" customWidth="1"/>
    <col min="5891" max="5891" width="11" style="1" customWidth="1"/>
    <col min="5892" max="5892" width="0" style="1" hidden="1" customWidth="1"/>
    <col min="5893" max="5893" width="14.140625" style="1" customWidth="1"/>
    <col min="5894" max="6143" width="9.140625" style="1"/>
    <col min="6144" max="6144" width="58.42578125" style="1" customWidth="1"/>
    <col min="6145" max="6145" width="9" style="1" customWidth="1"/>
    <col min="6146" max="6146" width="11.7109375" style="1" customWidth="1"/>
    <col min="6147" max="6147" width="11" style="1" customWidth="1"/>
    <col min="6148" max="6148" width="0" style="1" hidden="1" customWidth="1"/>
    <col min="6149" max="6149" width="14.140625" style="1" customWidth="1"/>
    <col min="6150" max="6399" width="9.140625" style="1"/>
    <col min="6400" max="6400" width="58.42578125" style="1" customWidth="1"/>
    <col min="6401" max="6401" width="9" style="1" customWidth="1"/>
    <col min="6402" max="6402" width="11.7109375" style="1" customWidth="1"/>
    <col min="6403" max="6403" width="11" style="1" customWidth="1"/>
    <col min="6404" max="6404" width="0" style="1" hidden="1" customWidth="1"/>
    <col min="6405" max="6405" width="14.140625" style="1" customWidth="1"/>
    <col min="6406" max="6655" width="9.140625" style="1"/>
    <col min="6656" max="6656" width="58.42578125" style="1" customWidth="1"/>
    <col min="6657" max="6657" width="9" style="1" customWidth="1"/>
    <col min="6658" max="6658" width="11.7109375" style="1" customWidth="1"/>
    <col min="6659" max="6659" width="11" style="1" customWidth="1"/>
    <col min="6660" max="6660" width="0" style="1" hidden="1" customWidth="1"/>
    <col min="6661" max="6661" width="14.140625" style="1" customWidth="1"/>
    <col min="6662" max="6911" width="9.140625" style="1"/>
    <col min="6912" max="6912" width="58.42578125" style="1" customWidth="1"/>
    <col min="6913" max="6913" width="9" style="1" customWidth="1"/>
    <col min="6914" max="6914" width="11.7109375" style="1" customWidth="1"/>
    <col min="6915" max="6915" width="11" style="1" customWidth="1"/>
    <col min="6916" max="6916" width="0" style="1" hidden="1" customWidth="1"/>
    <col min="6917" max="6917" width="14.140625" style="1" customWidth="1"/>
    <col min="6918" max="7167" width="9.140625" style="1"/>
    <col min="7168" max="7168" width="58.42578125" style="1" customWidth="1"/>
    <col min="7169" max="7169" width="9" style="1" customWidth="1"/>
    <col min="7170" max="7170" width="11.7109375" style="1" customWidth="1"/>
    <col min="7171" max="7171" width="11" style="1" customWidth="1"/>
    <col min="7172" max="7172" width="0" style="1" hidden="1" customWidth="1"/>
    <col min="7173" max="7173" width="14.140625" style="1" customWidth="1"/>
    <col min="7174" max="7423" width="9.140625" style="1"/>
    <col min="7424" max="7424" width="58.42578125" style="1" customWidth="1"/>
    <col min="7425" max="7425" width="9" style="1" customWidth="1"/>
    <col min="7426" max="7426" width="11.7109375" style="1" customWidth="1"/>
    <col min="7427" max="7427" width="11" style="1" customWidth="1"/>
    <col min="7428" max="7428" width="0" style="1" hidden="1" customWidth="1"/>
    <col min="7429" max="7429" width="14.140625" style="1" customWidth="1"/>
    <col min="7430" max="7679" width="9.140625" style="1"/>
    <col min="7680" max="7680" width="58.42578125" style="1" customWidth="1"/>
    <col min="7681" max="7681" width="9" style="1" customWidth="1"/>
    <col min="7682" max="7682" width="11.7109375" style="1" customWidth="1"/>
    <col min="7683" max="7683" width="11" style="1" customWidth="1"/>
    <col min="7684" max="7684" width="0" style="1" hidden="1" customWidth="1"/>
    <col min="7685" max="7685" width="14.140625" style="1" customWidth="1"/>
    <col min="7686" max="7935" width="9.140625" style="1"/>
    <col min="7936" max="7936" width="58.42578125" style="1" customWidth="1"/>
    <col min="7937" max="7937" width="9" style="1" customWidth="1"/>
    <col min="7938" max="7938" width="11.7109375" style="1" customWidth="1"/>
    <col min="7939" max="7939" width="11" style="1" customWidth="1"/>
    <col min="7940" max="7940" width="0" style="1" hidden="1" customWidth="1"/>
    <col min="7941" max="7941" width="14.140625" style="1" customWidth="1"/>
    <col min="7942" max="8191" width="9.140625" style="1"/>
    <col min="8192" max="8192" width="58.42578125" style="1" customWidth="1"/>
    <col min="8193" max="8193" width="9" style="1" customWidth="1"/>
    <col min="8194" max="8194" width="11.7109375" style="1" customWidth="1"/>
    <col min="8195" max="8195" width="11" style="1" customWidth="1"/>
    <col min="8196" max="8196" width="0" style="1" hidden="1" customWidth="1"/>
    <col min="8197" max="8197" width="14.140625" style="1" customWidth="1"/>
    <col min="8198" max="8447" width="9.140625" style="1"/>
    <col min="8448" max="8448" width="58.42578125" style="1" customWidth="1"/>
    <col min="8449" max="8449" width="9" style="1" customWidth="1"/>
    <col min="8450" max="8450" width="11.7109375" style="1" customWidth="1"/>
    <col min="8451" max="8451" width="11" style="1" customWidth="1"/>
    <col min="8452" max="8452" width="0" style="1" hidden="1" customWidth="1"/>
    <col min="8453" max="8453" width="14.140625" style="1" customWidth="1"/>
    <col min="8454" max="8703" width="9.140625" style="1"/>
    <col min="8704" max="8704" width="58.42578125" style="1" customWidth="1"/>
    <col min="8705" max="8705" width="9" style="1" customWidth="1"/>
    <col min="8706" max="8706" width="11.7109375" style="1" customWidth="1"/>
    <col min="8707" max="8707" width="11" style="1" customWidth="1"/>
    <col min="8708" max="8708" width="0" style="1" hidden="1" customWidth="1"/>
    <col min="8709" max="8709" width="14.140625" style="1" customWidth="1"/>
    <col min="8710" max="8959" width="9.140625" style="1"/>
    <col min="8960" max="8960" width="58.42578125" style="1" customWidth="1"/>
    <col min="8961" max="8961" width="9" style="1" customWidth="1"/>
    <col min="8962" max="8962" width="11.7109375" style="1" customWidth="1"/>
    <col min="8963" max="8963" width="11" style="1" customWidth="1"/>
    <col min="8964" max="8964" width="0" style="1" hidden="1" customWidth="1"/>
    <col min="8965" max="8965" width="14.140625" style="1" customWidth="1"/>
    <col min="8966" max="9215" width="9.140625" style="1"/>
    <col min="9216" max="9216" width="58.42578125" style="1" customWidth="1"/>
    <col min="9217" max="9217" width="9" style="1" customWidth="1"/>
    <col min="9218" max="9218" width="11.7109375" style="1" customWidth="1"/>
    <col min="9219" max="9219" width="11" style="1" customWidth="1"/>
    <col min="9220" max="9220" width="0" style="1" hidden="1" customWidth="1"/>
    <col min="9221" max="9221" width="14.140625" style="1" customWidth="1"/>
    <col min="9222" max="9471" width="9.140625" style="1"/>
    <col min="9472" max="9472" width="58.42578125" style="1" customWidth="1"/>
    <col min="9473" max="9473" width="9" style="1" customWidth="1"/>
    <col min="9474" max="9474" width="11.7109375" style="1" customWidth="1"/>
    <col min="9475" max="9475" width="11" style="1" customWidth="1"/>
    <col min="9476" max="9476" width="0" style="1" hidden="1" customWidth="1"/>
    <col min="9477" max="9477" width="14.140625" style="1" customWidth="1"/>
    <col min="9478" max="9727" width="9.140625" style="1"/>
    <col min="9728" max="9728" width="58.42578125" style="1" customWidth="1"/>
    <col min="9729" max="9729" width="9" style="1" customWidth="1"/>
    <col min="9730" max="9730" width="11.7109375" style="1" customWidth="1"/>
    <col min="9731" max="9731" width="11" style="1" customWidth="1"/>
    <col min="9732" max="9732" width="0" style="1" hidden="1" customWidth="1"/>
    <col min="9733" max="9733" width="14.140625" style="1" customWidth="1"/>
    <col min="9734" max="9983" width="9.140625" style="1"/>
    <col min="9984" max="9984" width="58.42578125" style="1" customWidth="1"/>
    <col min="9985" max="9985" width="9" style="1" customWidth="1"/>
    <col min="9986" max="9986" width="11.7109375" style="1" customWidth="1"/>
    <col min="9987" max="9987" width="11" style="1" customWidth="1"/>
    <col min="9988" max="9988" width="0" style="1" hidden="1" customWidth="1"/>
    <col min="9989" max="9989" width="14.140625" style="1" customWidth="1"/>
    <col min="9990" max="10239" width="9.140625" style="1"/>
    <col min="10240" max="10240" width="58.42578125" style="1" customWidth="1"/>
    <col min="10241" max="10241" width="9" style="1" customWidth="1"/>
    <col min="10242" max="10242" width="11.7109375" style="1" customWidth="1"/>
    <col min="10243" max="10243" width="11" style="1" customWidth="1"/>
    <col min="10244" max="10244" width="0" style="1" hidden="1" customWidth="1"/>
    <col min="10245" max="10245" width="14.140625" style="1" customWidth="1"/>
    <col min="10246" max="10495" width="9.140625" style="1"/>
    <col min="10496" max="10496" width="58.42578125" style="1" customWidth="1"/>
    <col min="10497" max="10497" width="9" style="1" customWidth="1"/>
    <col min="10498" max="10498" width="11.7109375" style="1" customWidth="1"/>
    <col min="10499" max="10499" width="11" style="1" customWidth="1"/>
    <col min="10500" max="10500" width="0" style="1" hidden="1" customWidth="1"/>
    <col min="10501" max="10501" width="14.140625" style="1" customWidth="1"/>
    <col min="10502" max="10751" width="9.140625" style="1"/>
    <col min="10752" max="10752" width="58.42578125" style="1" customWidth="1"/>
    <col min="10753" max="10753" width="9" style="1" customWidth="1"/>
    <col min="10754" max="10754" width="11.7109375" style="1" customWidth="1"/>
    <col min="10755" max="10755" width="11" style="1" customWidth="1"/>
    <col min="10756" max="10756" width="0" style="1" hidden="1" customWidth="1"/>
    <col min="10757" max="10757" width="14.140625" style="1" customWidth="1"/>
    <col min="10758" max="11007" width="9.140625" style="1"/>
    <col min="11008" max="11008" width="58.42578125" style="1" customWidth="1"/>
    <col min="11009" max="11009" width="9" style="1" customWidth="1"/>
    <col min="11010" max="11010" width="11.7109375" style="1" customWidth="1"/>
    <col min="11011" max="11011" width="11" style="1" customWidth="1"/>
    <col min="11012" max="11012" width="0" style="1" hidden="1" customWidth="1"/>
    <col min="11013" max="11013" width="14.140625" style="1" customWidth="1"/>
    <col min="11014" max="11263" width="9.140625" style="1"/>
    <col min="11264" max="11264" width="58.42578125" style="1" customWidth="1"/>
    <col min="11265" max="11265" width="9" style="1" customWidth="1"/>
    <col min="11266" max="11266" width="11.7109375" style="1" customWidth="1"/>
    <col min="11267" max="11267" width="11" style="1" customWidth="1"/>
    <col min="11268" max="11268" width="0" style="1" hidden="1" customWidth="1"/>
    <col min="11269" max="11269" width="14.140625" style="1" customWidth="1"/>
    <col min="11270" max="11519" width="9.140625" style="1"/>
    <col min="11520" max="11520" width="58.42578125" style="1" customWidth="1"/>
    <col min="11521" max="11521" width="9" style="1" customWidth="1"/>
    <col min="11522" max="11522" width="11.7109375" style="1" customWidth="1"/>
    <col min="11523" max="11523" width="11" style="1" customWidth="1"/>
    <col min="11524" max="11524" width="0" style="1" hidden="1" customWidth="1"/>
    <col min="11525" max="11525" width="14.140625" style="1" customWidth="1"/>
    <col min="11526" max="11775" width="9.140625" style="1"/>
    <col min="11776" max="11776" width="58.42578125" style="1" customWidth="1"/>
    <col min="11777" max="11777" width="9" style="1" customWidth="1"/>
    <col min="11778" max="11778" width="11.7109375" style="1" customWidth="1"/>
    <col min="11779" max="11779" width="11" style="1" customWidth="1"/>
    <col min="11780" max="11780" width="0" style="1" hidden="1" customWidth="1"/>
    <col min="11781" max="11781" width="14.140625" style="1" customWidth="1"/>
    <col min="11782" max="12031" width="9.140625" style="1"/>
    <col min="12032" max="12032" width="58.42578125" style="1" customWidth="1"/>
    <col min="12033" max="12033" width="9" style="1" customWidth="1"/>
    <col min="12034" max="12034" width="11.7109375" style="1" customWidth="1"/>
    <col min="12035" max="12035" width="11" style="1" customWidth="1"/>
    <col min="12036" max="12036" width="0" style="1" hidden="1" customWidth="1"/>
    <col min="12037" max="12037" width="14.140625" style="1" customWidth="1"/>
    <col min="12038" max="12287" width="9.140625" style="1"/>
    <col min="12288" max="12288" width="58.42578125" style="1" customWidth="1"/>
    <col min="12289" max="12289" width="9" style="1" customWidth="1"/>
    <col min="12290" max="12290" width="11.7109375" style="1" customWidth="1"/>
    <col min="12291" max="12291" width="11" style="1" customWidth="1"/>
    <col min="12292" max="12292" width="0" style="1" hidden="1" customWidth="1"/>
    <col min="12293" max="12293" width="14.140625" style="1" customWidth="1"/>
    <col min="12294" max="12543" width="9.140625" style="1"/>
    <col min="12544" max="12544" width="58.42578125" style="1" customWidth="1"/>
    <col min="12545" max="12545" width="9" style="1" customWidth="1"/>
    <col min="12546" max="12546" width="11.7109375" style="1" customWidth="1"/>
    <col min="12547" max="12547" width="11" style="1" customWidth="1"/>
    <col min="12548" max="12548" width="0" style="1" hidden="1" customWidth="1"/>
    <col min="12549" max="12549" width="14.140625" style="1" customWidth="1"/>
    <col min="12550" max="12799" width="9.140625" style="1"/>
    <col min="12800" max="12800" width="58.42578125" style="1" customWidth="1"/>
    <col min="12801" max="12801" width="9" style="1" customWidth="1"/>
    <col min="12802" max="12802" width="11.7109375" style="1" customWidth="1"/>
    <col min="12803" max="12803" width="11" style="1" customWidth="1"/>
    <col min="12804" max="12804" width="0" style="1" hidden="1" customWidth="1"/>
    <col min="12805" max="12805" width="14.140625" style="1" customWidth="1"/>
    <col min="12806" max="13055" width="9.140625" style="1"/>
    <col min="13056" max="13056" width="58.42578125" style="1" customWidth="1"/>
    <col min="13057" max="13057" width="9" style="1" customWidth="1"/>
    <col min="13058" max="13058" width="11.7109375" style="1" customWidth="1"/>
    <col min="13059" max="13059" width="11" style="1" customWidth="1"/>
    <col min="13060" max="13060" width="0" style="1" hidden="1" customWidth="1"/>
    <col min="13061" max="13061" width="14.140625" style="1" customWidth="1"/>
    <col min="13062" max="13311" width="9.140625" style="1"/>
    <col min="13312" max="13312" width="58.42578125" style="1" customWidth="1"/>
    <col min="13313" max="13313" width="9" style="1" customWidth="1"/>
    <col min="13314" max="13314" width="11.7109375" style="1" customWidth="1"/>
    <col min="13315" max="13315" width="11" style="1" customWidth="1"/>
    <col min="13316" max="13316" width="0" style="1" hidden="1" customWidth="1"/>
    <col min="13317" max="13317" width="14.140625" style="1" customWidth="1"/>
    <col min="13318" max="13567" width="9.140625" style="1"/>
    <col min="13568" max="13568" width="58.42578125" style="1" customWidth="1"/>
    <col min="13569" max="13569" width="9" style="1" customWidth="1"/>
    <col min="13570" max="13570" width="11.7109375" style="1" customWidth="1"/>
    <col min="13571" max="13571" width="11" style="1" customWidth="1"/>
    <col min="13572" max="13572" width="0" style="1" hidden="1" customWidth="1"/>
    <col min="13573" max="13573" width="14.140625" style="1" customWidth="1"/>
    <col min="13574" max="13823" width="9.140625" style="1"/>
    <col min="13824" max="13824" width="58.42578125" style="1" customWidth="1"/>
    <col min="13825" max="13825" width="9" style="1" customWidth="1"/>
    <col min="13826" max="13826" width="11.7109375" style="1" customWidth="1"/>
    <col min="13827" max="13827" width="11" style="1" customWidth="1"/>
    <col min="13828" max="13828" width="0" style="1" hidden="1" customWidth="1"/>
    <col min="13829" max="13829" width="14.140625" style="1" customWidth="1"/>
    <col min="13830" max="14079" width="9.140625" style="1"/>
    <col min="14080" max="14080" width="58.42578125" style="1" customWidth="1"/>
    <col min="14081" max="14081" width="9" style="1" customWidth="1"/>
    <col min="14082" max="14082" width="11.7109375" style="1" customWidth="1"/>
    <col min="14083" max="14083" width="11" style="1" customWidth="1"/>
    <col min="14084" max="14084" width="0" style="1" hidden="1" customWidth="1"/>
    <col min="14085" max="14085" width="14.140625" style="1" customWidth="1"/>
    <col min="14086" max="14335" width="9.140625" style="1"/>
    <col min="14336" max="14336" width="58.42578125" style="1" customWidth="1"/>
    <col min="14337" max="14337" width="9" style="1" customWidth="1"/>
    <col min="14338" max="14338" width="11.7109375" style="1" customWidth="1"/>
    <col min="14339" max="14339" width="11" style="1" customWidth="1"/>
    <col min="14340" max="14340" width="0" style="1" hidden="1" customWidth="1"/>
    <col min="14341" max="14341" width="14.140625" style="1" customWidth="1"/>
    <col min="14342" max="14591" width="9.140625" style="1"/>
    <col min="14592" max="14592" width="58.42578125" style="1" customWidth="1"/>
    <col min="14593" max="14593" width="9" style="1" customWidth="1"/>
    <col min="14594" max="14594" width="11.7109375" style="1" customWidth="1"/>
    <col min="14595" max="14595" width="11" style="1" customWidth="1"/>
    <col min="14596" max="14596" width="0" style="1" hidden="1" customWidth="1"/>
    <col min="14597" max="14597" width="14.140625" style="1" customWidth="1"/>
    <col min="14598" max="14847" width="9.140625" style="1"/>
    <col min="14848" max="14848" width="58.42578125" style="1" customWidth="1"/>
    <col min="14849" max="14849" width="9" style="1" customWidth="1"/>
    <col min="14850" max="14850" width="11.7109375" style="1" customWidth="1"/>
    <col min="14851" max="14851" width="11" style="1" customWidth="1"/>
    <col min="14852" max="14852" width="0" style="1" hidden="1" customWidth="1"/>
    <col min="14853" max="14853" width="14.140625" style="1" customWidth="1"/>
    <col min="14854" max="15103" width="9.140625" style="1"/>
    <col min="15104" max="15104" width="58.42578125" style="1" customWidth="1"/>
    <col min="15105" max="15105" width="9" style="1" customWidth="1"/>
    <col min="15106" max="15106" width="11.7109375" style="1" customWidth="1"/>
    <col min="15107" max="15107" width="11" style="1" customWidth="1"/>
    <col min="15108" max="15108" width="0" style="1" hidden="1" customWidth="1"/>
    <col min="15109" max="15109" width="14.140625" style="1" customWidth="1"/>
    <col min="15110" max="15359" width="9.140625" style="1"/>
    <col min="15360" max="15360" width="58.42578125" style="1" customWidth="1"/>
    <col min="15361" max="15361" width="9" style="1" customWidth="1"/>
    <col min="15362" max="15362" width="11.7109375" style="1" customWidth="1"/>
    <col min="15363" max="15363" width="11" style="1" customWidth="1"/>
    <col min="15364" max="15364" width="0" style="1" hidden="1" customWidth="1"/>
    <col min="15365" max="15365" width="14.140625" style="1" customWidth="1"/>
    <col min="15366" max="15615" width="9.140625" style="1"/>
    <col min="15616" max="15616" width="58.42578125" style="1" customWidth="1"/>
    <col min="15617" max="15617" width="9" style="1" customWidth="1"/>
    <col min="15618" max="15618" width="11.7109375" style="1" customWidth="1"/>
    <col min="15619" max="15619" width="11" style="1" customWidth="1"/>
    <col min="15620" max="15620" width="0" style="1" hidden="1" customWidth="1"/>
    <col min="15621" max="15621" width="14.140625" style="1" customWidth="1"/>
    <col min="15622" max="15871" width="9.140625" style="1"/>
    <col min="15872" max="15872" width="58.42578125" style="1" customWidth="1"/>
    <col min="15873" max="15873" width="9" style="1" customWidth="1"/>
    <col min="15874" max="15874" width="11.7109375" style="1" customWidth="1"/>
    <col min="15875" max="15875" width="11" style="1" customWidth="1"/>
    <col min="15876" max="15876" width="0" style="1" hidden="1" customWidth="1"/>
    <col min="15877" max="15877" width="14.140625" style="1" customWidth="1"/>
    <col min="15878" max="16127" width="9.140625" style="1"/>
    <col min="16128" max="16128" width="58.42578125" style="1" customWidth="1"/>
    <col min="16129" max="16129" width="9" style="1" customWidth="1"/>
    <col min="16130" max="16130" width="11.7109375" style="1" customWidth="1"/>
    <col min="16131" max="16131" width="11" style="1" customWidth="1"/>
    <col min="16132" max="16132" width="0" style="1" hidden="1" customWidth="1"/>
    <col min="16133" max="16133" width="14.140625" style="1" customWidth="1"/>
    <col min="16134" max="16384" width="9.140625" style="1"/>
  </cols>
  <sheetData>
    <row r="1" spans="1:6">
      <c r="A1" s="149" t="s">
        <v>270</v>
      </c>
      <c r="B1" s="149"/>
      <c r="C1" s="149"/>
      <c r="D1" s="149"/>
      <c r="E1" s="149"/>
      <c r="F1" s="149"/>
    </row>
    <row r="2" spans="1:6" ht="15.75">
      <c r="A2" s="153" t="s">
        <v>21</v>
      </c>
      <c r="B2" s="154"/>
      <c r="C2" s="154"/>
      <c r="D2" s="154"/>
      <c r="E2" s="154"/>
      <c r="F2" s="155"/>
    </row>
    <row r="3" spans="1:6" ht="15.75">
      <c r="A3" s="153" t="s">
        <v>22</v>
      </c>
      <c r="B3" s="154"/>
      <c r="C3" s="154"/>
      <c r="D3" s="154"/>
      <c r="E3" s="154"/>
      <c r="F3" s="155"/>
    </row>
    <row r="4" spans="1:6" ht="19.5">
      <c r="A4" s="9"/>
      <c r="F4" s="10" t="s">
        <v>1</v>
      </c>
    </row>
    <row r="5" spans="1:6" ht="51">
      <c r="A5" s="11" t="s">
        <v>23</v>
      </c>
      <c r="B5" s="12" t="s">
        <v>24</v>
      </c>
      <c r="C5" s="13" t="s">
        <v>25</v>
      </c>
      <c r="D5" s="13" t="s">
        <v>26</v>
      </c>
      <c r="E5" s="13" t="s">
        <v>27</v>
      </c>
      <c r="F5" s="14" t="s">
        <v>28</v>
      </c>
    </row>
    <row r="6" spans="1:6">
      <c r="A6" s="15" t="s">
        <v>29</v>
      </c>
      <c r="B6" s="16" t="s">
        <v>30</v>
      </c>
      <c r="C6" s="4">
        <v>2964000</v>
      </c>
      <c r="D6" s="4"/>
      <c r="E6" s="4"/>
      <c r="F6" s="4">
        <v>2964000</v>
      </c>
    </row>
    <row r="7" spans="1:6">
      <c r="A7" s="17" t="s">
        <v>31</v>
      </c>
      <c r="B7" s="18" t="s">
        <v>32</v>
      </c>
      <c r="C7" s="4">
        <v>249000</v>
      </c>
      <c r="D7" s="4"/>
      <c r="E7" s="4"/>
      <c r="F7" s="4">
        <v>249000</v>
      </c>
    </row>
    <row r="8" spans="1:6">
      <c r="A8" s="19" t="s">
        <v>33</v>
      </c>
      <c r="B8" s="20" t="s">
        <v>34</v>
      </c>
      <c r="C8" s="6">
        <f>SUM(C6:C7)</f>
        <v>3213000</v>
      </c>
      <c r="D8" s="4"/>
      <c r="E8" s="6"/>
      <c r="F8" s="6">
        <f>SUM(F6:F7)</f>
        <v>3213000</v>
      </c>
    </row>
    <row r="9" spans="1:6">
      <c r="A9" s="21" t="s">
        <v>35</v>
      </c>
      <c r="B9" s="18" t="s">
        <v>36</v>
      </c>
      <c r="C9" s="4">
        <v>1892132</v>
      </c>
      <c r="D9" s="4"/>
      <c r="E9" s="4"/>
      <c r="F9" s="4">
        <v>1892132</v>
      </c>
    </row>
    <row r="10" spans="1:6" ht="25.5">
      <c r="A10" s="21" t="s">
        <v>37</v>
      </c>
      <c r="B10" s="18" t="s">
        <v>38</v>
      </c>
      <c r="C10" s="4">
        <v>180000</v>
      </c>
      <c r="D10" s="4"/>
      <c r="E10" s="4"/>
      <c r="F10" s="4">
        <v>180000</v>
      </c>
    </row>
    <row r="11" spans="1:6">
      <c r="A11" s="22" t="s">
        <v>39</v>
      </c>
      <c r="B11" s="20" t="s">
        <v>40</v>
      </c>
      <c r="C11" s="6">
        <f>SUM(C9:C10)</f>
        <v>2072132</v>
      </c>
      <c r="D11" s="4"/>
      <c r="E11" s="6"/>
      <c r="F11" s="6">
        <f>SUM(F9:F10)</f>
        <v>2072132</v>
      </c>
    </row>
    <row r="12" spans="1:6">
      <c r="A12" s="23" t="s">
        <v>41</v>
      </c>
      <c r="B12" s="24" t="s">
        <v>42</v>
      </c>
      <c r="C12" s="6">
        <f>SUM(C11,C8)</f>
        <v>5285132</v>
      </c>
      <c r="D12" s="4"/>
      <c r="E12" s="6"/>
      <c r="F12" s="6">
        <f>SUM(F11,F8)</f>
        <v>5285132</v>
      </c>
    </row>
    <row r="13" spans="1:6" ht="28.5">
      <c r="A13" s="25" t="s">
        <v>43</v>
      </c>
      <c r="B13" s="24" t="s">
        <v>44</v>
      </c>
      <c r="C13" s="6">
        <v>1120719</v>
      </c>
      <c r="D13" s="4"/>
      <c r="E13" s="6"/>
      <c r="F13" s="6">
        <v>1120719</v>
      </c>
    </row>
    <row r="14" spans="1:6" s="27" customFormat="1" ht="12.75">
      <c r="A14" s="21" t="s">
        <v>45</v>
      </c>
      <c r="B14" s="18" t="s">
        <v>46</v>
      </c>
      <c r="C14" s="26">
        <v>120000</v>
      </c>
      <c r="D14" s="26"/>
      <c r="E14" s="26"/>
      <c r="F14" s="26">
        <v>120000</v>
      </c>
    </row>
    <row r="15" spans="1:6">
      <c r="A15" s="21" t="s">
        <v>47</v>
      </c>
      <c r="B15" s="18" t="s">
        <v>48</v>
      </c>
      <c r="C15" s="4">
        <v>1015000</v>
      </c>
      <c r="D15" s="4"/>
      <c r="E15" s="4"/>
      <c r="F15" s="4">
        <v>1015000</v>
      </c>
    </row>
    <row r="16" spans="1:6">
      <c r="A16" s="22" t="s">
        <v>49</v>
      </c>
      <c r="B16" s="20" t="s">
        <v>50</v>
      </c>
      <c r="C16" s="6">
        <f>SUM(C14:C15)</f>
        <v>1135000</v>
      </c>
      <c r="D16" s="4"/>
      <c r="E16" s="6"/>
      <c r="F16" s="6">
        <f>SUM(F14:F15)</f>
        <v>1135000</v>
      </c>
    </row>
    <row r="17" spans="1:7">
      <c r="A17" s="21" t="s">
        <v>51</v>
      </c>
      <c r="B17" s="18" t="s">
        <v>52</v>
      </c>
      <c r="C17" s="4">
        <v>51860</v>
      </c>
      <c r="D17" s="4"/>
      <c r="E17" s="4"/>
      <c r="F17" s="4">
        <v>51860</v>
      </c>
    </row>
    <row r="18" spans="1:7">
      <c r="A18" s="21" t="s">
        <v>53</v>
      </c>
      <c r="B18" s="18" t="s">
        <v>54</v>
      </c>
      <c r="C18" s="4">
        <v>210000</v>
      </c>
      <c r="D18" s="4"/>
      <c r="E18" s="4"/>
      <c r="F18" s="4">
        <v>210000</v>
      </c>
    </row>
    <row r="19" spans="1:7">
      <c r="A19" s="22" t="s">
        <v>55</v>
      </c>
      <c r="B19" s="20" t="s">
        <v>56</v>
      </c>
      <c r="C19" s="6">
        <f>SUM(C17:C18)</f>
        <v>261860</v>
      </c>
      <c r="D19" s="4"/>
      <c r="E19" s="4"/>
      <c r="F19" s="6">
        <f>SUM(F17:F18)</f>
        <v>261860</v>
      </c>
    </row>
    <row r="20" spans="1:7">
      <c r="A20" s="21" t="s">
        <v>57</v>
      </c>
      <c r="B20" s="18" t="s">
        <v>58</v>
      </c>
      <c r="C20" s="4">
        <v>2665000</v>
      </c>
      <c r="D20" s="4"/>
      <c r="E20" s="4"/>
      <c r="F20" s="4">
        <v>2665000</v>
      </c>
    </row>
    <row r="21" spans="1:7">
      <c r="A21" s="21" t="s">
        <v>59</v>
      </c>
      <c r="B21" s="18" t="s">
        <v>60</v>
      </c>
      <c r="C21" s="4">
        <v>1468350</v>
      </c>
      <c r="D21" s="4"/>
      <c r="E21" s="4"/>
      <c r="F21" s="4">
        <v>1468350</v>
      </c>
      <c r="G21" s="8"/>
    </row>
    <row r="22" spans="1:7">
      <c r="A22" s="21" t="s">
        <v>61</v>
      </c>
      <c r="B22" s="18" t="s">
        <v>62</v>
      </c>
      <c r="C22" s="4">
        <v>1613700</v>
      </c>
      <c r="D22" s="4"/>
      <c r="E22" s="4"/>
      <c r="F22" s="4">
        <v>1613700</v>
      </c>
    </row>
    <row r="23" spans="1:7">
      <c r="A23" s="21" t="s">
        <v>63</v>
      </c>
      <c r="B23" s="18" t="s">
        <v>64</v>
      </c>
      <c r="C23" s="4">
        <v>1549467</v>
      </c>
      <c r="D23" s="4"/>
      <c r="E23" s="4"/>
      <c r="F23" s="4">
        <v>1549467</v>
      </c>
    </row>
    <row r="24" spans="1:7">
      <c r="A24" s="21" t="s">
        <v>65</v>
      </c>
      <c r="B24" s="18" t="s">
        <v>66</v>
      </c>
      <c r="C24" s="4">
        <v>2779405</v>
      </c>
      <c r="D24" s="4"/>
      <c r="E24" s="4"/>
      <c r="F24" s="4">
        <v>2779405</v>
      </c>
    </row>
    <row r="25" spans="1:7">
      <c r="A25" s="22" t="s">
        <v>67</v>
      </c>
      <c r="B25" s="20" t="s">
        <v>68</v>
      </c>
      <c r="C25" s="6">
        <f>SUM(C20:C24)</f>
        <v>10075922</v>
      </c>
      <c r="D25" s="4"/>
      <c r="E25" s="4"/>
      <c r="F25" s="6">
        <f>SUM(F20:F24)</f>
        <v>10075922</v>
      </c>
    </row>
    <row r="26" spans="1:7" s="42" customFormat="1" ht="12.75">
      <c r="A26" s="22" t="s">
        <v>69</v>
      </c>
      <c r="B26" s="20" t="s">
        <v>70</v>
      </c>
      <c r="C26" s="41">
        <v>1320000</v>
      </c>
      <c r="D26" s="26"/>
      <c r="E26" s="41"/>
      <c r="F26" s="41">
        <v>1320000</v>
      </c>
    </row>
    <row r="27" spans="1:7">
      <c r="A27" s="25" t="s">
        <v>71</v>
      </c>
      <c r="B27" s="24" t="s">
        <v>72</v>
      </c>
      <c r="C27" s="6">
        <v>12792782</v>
      </c>
      <c r="D27" s="4"/>
      <c r="E27" s="4"/>
      <c r="F27" s="6">
        <v>12792782</v>
      </c>
      <c r="G27" s="8"/>
    </row>
    <row r="28" spans="1:7">
      <c r="A28" s="29" t="s">
        <v>73</v>
      </c>
      <c r="B28" s="18" t="s">
        <v>74</v>
      </c>
      <c r="C28" s="4">
        <v>2131347</v>
      </c>
      <c r="D28" s="4"/>
      <c r="E28" s="4"/>
      <c r="F28" s="4">
        <v>2131347</v>
      </c>
    </row>
    <row r="29" spans="1:7">
      <c r="A29" s="30" t="s">
        <v>75</v>
      </c>
      <c r="B29" s="24" t="s">
        <v>76</v>
      </c>
      <c r="C29" s="6">
        <f>SUM(C28)</f>
        <v>2131347</v>
      </c>
      <c r="D29" s="4"/>
      <c r="E29" s="4"/>
      <c r="F29" s="6">
        <f>SUM(F28)</f>
        <v>2131347</v>
      </c>
    </row>
    <row r="30" spans="1:7">
      <c r="A30" s="31" t="s">
        <v>77</v>
      </c>
      <c r="B30" s="18" t="s">
        <v>78</v>
      </c>
      <c r="C30" s="4">
        <v>593663</v>
      </c>
      <c r="D30" s="4"/>
      <c r="E30" s="4"/>
      <c r="F30" s="4">
        <v>593663</v>
      </c>
    </row>
    <row r="31" spans="1:7">
      <c r="A31" s="31" t="s">
        <v>79</v>
      </c>
      <c r="B31" s="18" t="s">
        <v>80</v>
      </c>
      <c r="C31" s="4">
        <v>990888</v>
      </c>
      <c r="D31" s="4"/>
      <c r="E31" s="4"/>
      <c r="F31" s="4">
        <v>990888</v>
      </c>
    </row>
    <row r="32" spans="1:7">
      <c r="A32" s="32" t="s">
        <v>81</v>
      </c>
      <c r="B32" s="18" t="s">
        <v>82</v>
      </c>
      <c r="C32" s="4">
        <v>22147078</v>
      </c>
      <c r="D32" s="4"/>
      <c r="E32" s="4"/>
      <c r="F32" s="4">
        <v>22147078</v>
      </c>
    </row>
    <row r="33" spans="1:6">
      <c r="A33" s="30" t="s">
        <v>83</v>
      </c>
      <c r="B33" s="24" t="s">
        <v>84</v>
      </c>
      <c r="C33" s="6">
        <f>SUM(C30:C32)</f>
        <v>23731629</v>
      </c>
      <c r="D33" s="4"/>
      <c r="E33" s="4"/>
      <c r="F33" s="6">
        <f>SUM(F30:F32)</f>
        <v>23731629</v>
      </c>
    </row>
    <row r="34" spans="1:6" ht="15.75">
      <c r="A34" s="43" t="s">
        <v>85</v>
      </c>
      <c r="B34" s="24"/>
      <c r="C34" s="33">
        <f>SUM(C12+C13+C27+C29+C33)</f>
        <v>45061609</v>
      </c>
      <c r="D34" s="4"/>
      <c r="E34" s="33"/>
      <c r="F34" s="33">
        <f>SUM(F12+F13+F27+F29+F33)</f>
        <v>45061609</v>
      </c>
    </row>
    <row r="35" spans="1:6">
      <c r="A35" s="34" t="s">
        <v>86</v>
      </c>
      <c r="B35" s="18" t="s">
        <v>87</v>
      </c>
      <c r="C35" s="4">
        <v>3300000</v>
      </c>
      <c r="D35" s="4"/>
      <c r="E35" s="4"/>
      <c r="F35" s="4">
        <v>3300000</v>
      </c>
    </row>
    <row r="36" spans="1:6">
      <c r="A36" s="34" t="s">
        <v>111</v>
      </c>
      <c r="B36" s="18" t="s">
        <v>112</v>
      </c>
      <c r="C36" s="4">
        <v>2800000</v>
      </c>
      <c r="D36" s="4"/>
      <c r="E36" s="4"/>
      <c r="F36" s="4">
        <v>2800000</v>
      </c>
    </row>
    <row r="37" spans="1:6">
      <c r="A37" s="35" t="s">
        <v>88</v>
      </c>
      <c r="B37" s="18" t="s">
        <v>89</v>
      </c>
      <c r="C37" s="4">
        <v>1647000</v>
      </c>
      <c r="D37" s="4"/>
      <c r="E37" s="4"/>
      <c r="F37" s="4">
        <v>1647000</v>
      </c>
    </row>
    <row r="38" spans="1:6">
      <c r="A38" s="36" t="s">
        <v>90</v>
      </c>
      <c r="B38" s="24" t="s">
        <v>91</v>
      </c>
      <c r="C38" s="6">
        <f>SUM(C35:C37)</f>
        <v>7747000</v>
      </c>
      <c r="D38" s="4"/>
      <c r="E38" s="4"/>
      <c r="F38" s="6">
        <f>SUM(F35:F37)</f>
        <v>7747000</v>
      </c>
    </row>
    <row r="39" spans="1:6">
      <c r="A39" s="29" t="s">
        <v>92</v>
      </c>
      <c r="B39" s="18" t="s">
        <v>93</v>
      </c>
      <c r="C39" s="4">
        <v>11596036</v>
      </c>
      <c r="D39" s="4"/>
      <c r="E39" s="4"/>
      <c r="F39" s="4">
        <v>11596036</v>
      </c>
    </row>
    <row r="40" spans="1:6">
      <c r="A40" s="29" t="s">
        <v>94</v>
      </c>
      <c r="B40" s="18" t="s">
        <v>95</v>
      </c>
      <c r="C40" s="4">
        <v>3130930</v>
      </c>
      <c r="D40" s="4"/>
      <c r="E40" s="4"/>
      <c r="F40" s="4">
        <v>3130930</v>
      </c>
    </row>
    <row r="41" spans="1:6">
      <c r="A41" s="30" t="s">
        <v>96</v>
      </c>
      <c r="B41" s="24" t="s">
        <v>97</v>
      </c>
      <c r="C41" s="6">
        <f>SUM(C39:C40)</f>
        <v>14726966</v>
      </c>
      <c r="D41" s="4"/>
      <c r="E41" s="6"/>
      <c r="F41" s="6">
        <f>SUM(F39:F40)</f>
        <v>14726966</v>
      </c>
    </row>
    <row r="42" spans="1:6">
      <c r="A42" s="29" t="s">
        <v>98</v>
      </c>
      <c r="B42" s="18" t="s">
        <v>99</v>
      </c>
      <c r="C42" s="4">
        <v>560000</v>
      </c>
      <c r="D42" s="4"/>
      <c r="E42" s="4"/>
      <c r="F42" s="4">
        <v>560000</v>
      </c>
    </row>
    <row r="43" spans="1:6">
      <c r="A43" s="30" t="s">
        <v>100</v>
      </c>
      <c r="B43" s="24" t="s">
        <v>101</v>
      </c>
      <c r="C43" s="6">
        <f>SUM(C42)</f>
        <v>560000</v>
      </c>
      <c r="D43" s="4"/>
      <c r="E43" s="6"/>
      <c r="F43" s="6">
        <f>SUM(F42)</f>
        <v>560000</v>
      </c>
    </row>
    <row r="44" spans="1:6" ht="15.75">
      <c r="A44" s="43" t="s">
        <v>102</v>
      </c>
      <c r="B44" s="44"/>
      <c r="C44" s="33">
        <f>SUM(C38+C41+C43)</f>
        <v>23033966</v>
      </c>
      <c r="D44" s="4"/>
      <c r="E44" s="33"/>
      <c r="F44" s="33">
        <f>SUM(F38+F41+F43)</f>
        <v>23033966</v>
      </c>
    </row>
    <row r="45" spans="1:6" ht="15.75">
      <c r="A45" s="45" t="s">
        <v>103</v>
      </c>
      <c r="B45" s="46" t="s">
        <v>104</v>
      </c>
      <c r="C45" s="6">
        <f>SUM(C34+C44)</f>
        <v>68095575</v>
      </c>
      <c r="D45" s="4"/>
      <c r="E45" s="6"/>
      <c r="F45" s="6">
        <f>SUM(F34+F44)</f>
        <v>68095575</v>
      </c>
    </row>
    <row r="46" spans="1:6">
      <c r="A46" s="47" t="s">
        <v>105</v>
      </c>
      <c r="B46" s="48" t="s">
        <v>106</v>
      </c>
      <c r="C46" s="37">
        <v>851268</v>
      </c>
      <c r="D46" s="4"/>
      <c r="E46" s="38"/>
      <c r="F46" s="37">
        <v>851268</v>
      </c>
    </row>
    <row r="47" spans="1:6">
      <c r="A47" s="49" t="s">
        <v>107</v>
      </c>
      <c r="B47" s="50" t="s">
        <v>108</v>
      </c>
      <c r="C47" s="39">
        <f>SUM(C46)</f>
        <v>851268</v>
      </c>
      <c r="D47" s="4"/>
      <c r="E47" s="40"/>
      <c r="F47" s="39">
        <f>SUM(F46)</f>
        <v>851268</v>
      </c>
    </row>
    <row r="48" spans="1:6" ht="15.75">
      <c r="A48" s="51" t="s">
        <v>109</v>
      </c>
      <c r="B48" s="52" t="s">
        <v>110</v>
      </c>
      <c r="C48" s="39">
        <f>SUM(C47)</f>
        <v>851268</v>
      </c>
      <c r="D48" s="4"/>
      <c r="E48" s="40"/>
      <c r="F48" s="39">
        <f>SUM(F47)</f>
        <v>851268</v>
      </c>
    </row>
    <row r="49" spans="1:6" ht="15.75">
      <c r="A49" s="53" t="s">
        <v>12</v>
      </c>
      <c r="B49" s="54"/>
      <c r="C49" s="6">
        <f>SUM(C45+C48)</f>
        <v>68946843</v>
      </c>
      <c r="D49" s="4"/>
      <c r="E49" s="6"/>
      <c r="F49" s="6">
        <f>SUM(F45+F48)</f>
        <v>68946843</v>
      </c>
    </row>
  </sheetData>
  <mergeCells count="3">
    <mergeCell ref="A1:F1"/>
    <mergeCell ref="A2:F2"/>
    <mergeCell ref="A3:F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selection activeCell="L11" sqref="L11"/>
    </sheetView>
  </sheetViews>
  <sheetFormatPr defaultRowHeight="15"/>
  <cols>
    <col min="1" max="1" width="48.28515625" style="1" customWidth="1"/>
    <col min="2" max="2" width="9.140625" style="1"/>
    <col min="3" max="3" width="12" style="1" bestFit="1" customWidth="1"/>
    <col min="4" max="4" width="11.28515625" style="1" customWidth="1"/>
    <col min="5" max="5" width="11.28515625" style="1" hidden="1" customWidth="1"/>
    <col min="6" max="6" width="12.140625" style="1" customWidth="1"/>
    <col min="7" max="256" width="9.140625" style="1"/>
    <col min="257" max="257" width="48.28515625" style="1" customWidth="1"/>
    <col min="258" max="258" width="9.140625" style="1"/>
    <col min="259" max="259" width="11.5703125" style="1" customWidth="1"/>
    <col min="260" max="260" width="11.28515625" style="1" customWidth="1"/>
    <col min="261" max="261" width="0" style="1" hidden="1" customWidth="1"/>
    <col min="262" max="262" width="12.140625" style="1" customWidth="1"/>
    <col min="263" max="512" width="9.140625" style="1"/>
    <col min="513" max="513" width="48.28515625" style="1" customWidth="1"/>
    <col min="514" max="514" width="9.140625" style="1"/>
    <col min="515" max="515" width="11.5703125" style="1" customWidth="1"/>
    <col min="516" max="516" width="11.28515625" style="1" customWidth="1"/>
    <col min="517" max="517" width="0" style="1" hidden="1" customWidth="1"/>
    <col min="518" max="518" width="12.140625" style="1" customWidth="1"/>
    <col min="519" max="768" width="9.140625" style="1"/>
    <col min="769" max="769" width="48.28515625" style="1" customWidth="1"/>
    <col min="770" max="770" width="9.140625" style="1"/>
    <col min="771" max="771" width="11.5703125" style="1" customWidth="1"/>
    <col min="772" max="772" width="11.28515625" style="1" customWidth="1"/>
    <col min="773" max="773" width="0" style="1" hidden="1" customWidth="1"/>
    <col min="774" max="774" width="12.140625" style="1" customWidth="1"/>
    <col min="775" max="1024" width="9.140625" style="1"/>
    <col min="1025" max="1025" width="48.28515625" style="1" customWidth="1"/>
    <col min="1026" max="1026" width="9.140625" style="1"/>
    <col min="1027" max="1027" width="11.5703125" style="1" customWidth="1"/>
    <col min="1028" max="1028" width="11.28515625" style="1" customWidth="1"/>
    <col min="1029" max="1029" width="0" style="1" hidden="1" customWidth="1"/>
    <col min="1030" max="1030" width="12.140625" style="1" customWidth="1"/>
    <col min="1031" max="1280" width="9.140625" style="1"/>
    <col min="1281" max="1281" width="48.28515625" style="1" customWidth="1"/>
    <col min="1282" max="1282" width="9.140625" style="1"/>
    <col min="1283" max="1283" width="11.5703125" style="1" customWidth="1"/>
    <col min="1284" max="1284" width="11.28515625" style="1" customWidth="1"/>
    <col min="1285" max="1285" width="0" style="1" hidden="1" customWidth="1"/>
    <col min="1286" max="1286" width="12.140625" style="1" customWidth="1"/>
    <col min="1287" max="1536" width="9.140625" style="1"/>
    <col min="1537" max="1537" width="48.28515625" style="1" customWidth="1"/>
    <col min="1538" max="1538" width="9.140625" style="1"/>
    <col min="1539" max="1539" width="11.5703125" style="1" customWidth="1"/>
    <col min="1540" max="1540" width="11.28515625" style="1" customWidth="1"/>
    <col min="1541" max="1541" width="0" style="1" hidden="1" customWidth="1"/>
    <col min="1542" max="1542" width="12.140625" style="1" customWidth="1"/>
    <col min="1543" max="1792" width="9.140625" style="1"/>
    <col min="1793" max="1793" width="48.28515625" style="1" customWidth="1"/>
    <col min="1794" max="1794" width="9.140625" style="1"/>
    <col min="1795" max="1795" width="11.5703125" style="1" customWidth="1"/>
    <col min="1796" max="1796" width="11.28515625" style="1" customWidth="1"/>
    <col min="1797" max="1797" width="0" style="1" hidden="1" customWidth="1"/>
    <col min="1798" max="1798" width="12.140625" style="1" customWidth="1"/>
    <col min="1799" max="2048" width="9.140625" style="1"/>
    <col min="2049" max="2049" width="48.28515625" style="1" customWidth="1"/>
    <col min="2050" max="2050" width="9.140625" style="1"/>
    <col min="2051" max="2051" width="11.5703125" style="1" customWidth="1"/>
    <col min="2052" max="2052" width="11.28515625" style="1" customWidth="1"/>
    <col min="2053" max="2053" width="0" style="1" hidden="1" customWidth="1"/>
    <col min="2054" max="2054" width="12.140625" style="1" customWidth="1"/>
    <col min="2055" max="2304" width="9.140625" style="1"/>
    <col min="2305" max="2305" width="48.28515625" style="1" customWidth="1"/>
    <col min="2306" max="2306" width="9.140625" style="1"/>
    <col min="2307" max="2307" width="11.5703125" style="1" customWidth="1"/>
    <col min="2308" max="2308" width="11.28515625" style="1" customWidth="1"/>
    <col min="2309" max="2309" width="0" style="1" hidden="1" customWidth="1"/>
    <col min="2310" max="2310" width="12.140625" style="1" customWidth="1"/>
    <col min="2311" max="2560" width="9.140625" style="1"/>
    <col min="2561" max="2561" width="48.28515625" style="1" customWidth="1"/>
    <col min="2562" max="2562" width="9.140625" style="1"/>
    <col min="2563" max="2563" width="11.5703125" style="1" customWidth="1"/>
    <col min="2564" max="2564" width="11.28515625" style="1" customWidth="1"/>
    <col min="2565" max="2565" width="0" style="1" hidden="1" customWidth="1"/>
    <col min="2566" max="2566" width="12.140625" style="1" customWidth="1"/>
    <col min="2567" max="2816" width="9.140625" style="1"/>
    <col min="2817" max="2817" width="48.28515625" style="1" customWidth="1"/>
    <col min="2818" max="2818" width="9.140625" style="1"/>
    <col min="2819" max="2819" width="11.5703125" style="1" customWidth="1"/>
    <col min="2820" max="2820" width="11.28515625" style="1" customWidth="1"/>
    <col min="2821" max="2821" width="0" style="1" hidden="1" customWidth="1"/>
    <col min="2822" max="2822" width="12.140625" style="1" customWidth="1"/>
    <col min="2823" max="3072" width="9.140625" style="1"/>
    <col min="3073" max="3073" width="48.28515625" style="1" customWidth="1"/>
    <col min="3074" max="3074" width="9.140625" style="1"/>
    <col min="3075" max="3075" width="11.5703125" style="1" customWidth="1"/>
    <col min="3076" max="3076" width="11.28515625" style="1" customWidth="1"/>
    <col min="3077" max="3077" width="0" style="1" hidden="1" customWidth="1"/>
    <col min="3078" max="3078" width="12.140625" style="1" customWidth="1"/>
    <col min="3079" max="3328" width="9.140625" style="1"/>
    <col min="3329" max="3329" width="48.28515625" style="1" customWidth="1"/>
    <col min="3330" max="3330" width="9.140625" style="1"/>
    <col min="3331" max="3331" width="11.5703125" style="1" customWidth="1"/>
    <col min="3332" max="3332" width="11.28515625" style="1" customWidth="1"/>
    <col min="3333" max="3333" width="0" style="1" hidden="1" customWidth="1"/>
    <col min="3334" max="3334" width="12.140625" style="1" customWidth="1"/>
    <col min="3335" max="3584" width="9.140625" style="1"/>
    <col min="3585" max="3585" width="48.28515625" style="1" customWidth="1"/>
    <col min="3586" max="3586" width="9.140625" style="1"/>
    <col min="3587" max="3587" width="11.5703125" style="1" customWidth="1"/>
    <col min="3588" max="3588" width="11.28515625" style="1" customWidth="1"/>
    <col min="3589" max="3589" width="0" style="1" hidden="1" customWidth="1"/>
    <col min="3590" max="3590" width="12.140625" style="1" customWidth="1"/>
    <col min="3591" max="3840" width="9.140625" style="1"/>
    <col min="3841" max="3841" width="48.28515625" style="1" customWidth="1"/>
    <col min="3842" max="3842" width="9.140625" style="1"/>
    <col min="3843" max="3843" width="11.5703125" style="1" customWidth="1"/>
    <col min="3844" max="3844" width="11.28515625" style="1" customWidth="1"/>
    <col min="3845" max="3845" width="0" style="1" hidden="1" customWidth="1"/>
    <col min="3846" max="3846" width="12.140625" style="1" customWidth="1"/>
    <col min="3847" max="4096" width="9.140625" style="1"/>
    <col min="4097" max="4097" width="48.28515625" style="1" customWidth="1"/>
    <col min="4098" max="4098" width="9.140625" style="1"/>
    <col min="4099" max="4099" width="11.5703125" style="1" customWidth="1"/>
    <col min="4100" max="4100" width="11.28515625" style="1" customWidth="1"/>
    <col min="4101" max="4101" width="0" style="1" hidden="1" customWidth="1"/>
    <col min="4102" max="4102" width="12.140625" style="1" customWidth="1"/>
    <col min="4103" max="4352" width="9.140625" style="1"/>
    <col min="4353" max="4353" width="48.28515625" style="1" customWidth="1"/>
    <col min="4354" max="4354" width="9.140625" style="1"/>
    <col min="4355" max="4355" width="11.5703125" style="1" customWidth="1"/>
    <col min="4356" max="4356" width="11.28515625" style="1" customWidth="1"/>
    <col min="4357" max="4357" width="0" style="1" hidden="1" customWidth="1"/>
    <col min="4358" max="4358" width="12.140625" style="1" customWidth="1"/>
    <col min="4359" max="4608" width="9.140625" style="1"/>
    <col min="4609" max="4609" width="48.28515625" style="1" customWidth="1"/>
    <col min="4610" max="4610" width="9.140625" style="1"/>
    <col min="4611" max="4611" width="11.5703125" style="1" customWidth="1"/>
    <col min="4612" max="4612" width="11.28515625" style="1" customWidth="1"/>
    <col min="4613" max="4613" width="0" style="1" hidden="1" customWidth="1"/>
    <col min="4614" max="4614" width="12.140625" style="1" customWidth="1"/>
    <col min="4615" max="4864" width="9.140625" style="1"/>
    <col min="4865" max="4865" width="48.28515625" style="1" customWidth="1"/>
    <col min="4866" max="4866" width="9.140625" style="1"/>
    <col min="4867" max="4867" width="11.5703125" style="1" customWidth="1"/>
    <col min="4868" max="4868" width="11.28515625" style="1" customWidth="1"/>
    <col min="4869" max="4869" width="0" style="1" hidden="1" customWidth="1"/>
    <col min="4870" max="4870" width="12.140625" style="1" customWidth="1"/>
    <col min="4871" max="5120" width="9.140625" style="1"/>
    <col min="5121" max="5121" width="48.28515625" style="1" customWidth="1"/>
    <col min="5122" max="5122" width="9.140625" style="1"/>
    <col min="5123" max="5123" width="11.5703125" style="1" customWidth="1"/>
    <col min="5124" max="5124" width="11.28515625" style="1" customWidth="1"/>
    <col min="5125" max="5125" width="0" style="1" hidden="1" customWidth="1"/>
    <col min="5126" max="5126" width="12.140625" style="1" customWidth="1"/>
    <col min="5127" max="5376" width="9.140625" style="1"/>
    <col min="5377" max="5377" width="48.28515625" style="1" customWidth="1"/>
    <col min="5378" max="5378" width="9.140625" style="1"/>
    <col min="5379" max="5379" width="11.5703125" style="1" customWidth="1"/>
    <col min="5380" max="5380" width="11.28515625" style="1" customWidth="1"/>
    <col min="5381" max="5381" width="0" style="1" hidden="1" customWidth="1"/>
    <col min="5382" max="5382" width="12.140625" style="1" customWidth="1"/>
    <col min="5383" max="5632" width="9.140625" style="1"/>
    <col min="5633" max="5633" width="48.28515625" style="1" customWidth="1"/>
    <col min="5634" max="5634" width="9.140625" style="1"/>
    <col min="5635" max="5635" width="11.5703125" style="1" customWidth="1"/>
    <col min="5636" max="5636" width="11.28515625" style="1" customWidth="1"/>
    <col min="5637" max="5637" width="0" style="1" hidden="1" customWidth="1"/>
    <col min="5638" max="5638" width="12.140625" style="1" customWidth="1"/>
    <col min="5639" max="5888" width="9.140625" style="1"/>
    <col min="5889" max="5889" width="48.28515625" style="1" customWidth="1"/>
    <col min="5890" max="5890" width="9.140625" style="1"/>
    <col min="5891" max="5891" width="11.5703125" style="1" customWidth="1"/>
    <col min="5892" max="5892" width="11.28515625" style="1" customWidth="1"/>
    <col min="5893" max="5893" width="0" style="1" hidden="1" customWidth="1"/>
    <col min="5894" max="5894" width="12.140625" style="1" customWidth="1"/>
    <col min="5895" max="6144" width="9.140625" style="1"/>
    <col min="6145" max="6145" width="48.28515625" style="1" customWidth="1"/>
    <col min="6146" max="6146" width="9.140625" style="1"/>
    <col min="6147" max="6147" width="11.5703125" style="1" customWidth="1"/>
    <col min="6148" max="6148" width="11.28515625" style="1" customWidth="1"/>
    <col min="6149" max="6149" width="0" style="1" hidden="1" customWidth="1"/>
    <col min="6150" max="6150" width="12.140625" style="1" customWidth="1"/>
    <col min="6151" max="6400" width="9.140625" style="1"/>
    <col min="6401" max="6401" width="48.28515625" style="1" customWidth="1"/>
    <col min="6402" max="6402" width="9.140625" style="1"/>
    <col min="6403" max="6403" width="11.5703125" style="1" customWidth="1"/>
    <col min="6404" max="6404" width="11.28515625" style="1" customWidth="1"/>
    <col min="6405" max="6405" width="0" style="1" hidden="1" customWidth="1"/>
    <col min="6406" max="6406" width="12.140625" style="1" customWidth="1"/>
    <col min="6407" max="6656" width="9.140625" style="1"/>
    <col min="6657" max="6657" width="48.28515625" style="1" customWidth="1"/>
    <col min="6658" max="6658" width="9.140625" style="1"/>
    <col min="6659" max="6659" width="11.5703125" style="1" customWidth="1"/>
    <col min="6660" max="6660" width="11.28515625" style="1" customWidth="1"/>
    <col min="6661" max="6661" width="0" style="1" hidden="1" customWidth="1"/>
    <col min="6662" max="6662" width="12.140625" style="1" customWidth="1"/>
    <col min="6663" max="6912" width="9.140625" style="1"/>
    <col min="6913" max="6913" width="48.28515625" style="1" customWidth="1"/>
    <col min="6914" max="6914" width="9.140625" style="1"/>
    <col min="6915" max="6915" width="11.5703125" style="1" customWidth="1"/>
    <col min="6916" max="6916" width="11.28515625" style="1" customWidth="1"/>
    <col min="6917" max="6917" width="0" style="1" hidden="1" customWidth="1"/>
    <col min="6918" max="6918" width="12.140625" style="1" customWidth="1"/>
    <col min="6919" max="7168" width="9.140625" style="1"/>
    <col min="7169" max="7169" width="48.28515625" style="1" customWidth="1"/>
    <col min="7170" max="7170" width="9.140625" style="1"/>
    <col min="7171" max="7171" width="11.5703125" style="1" customWidth="1"/>
    <col min="7172" max="7172" width="11.28515625" style="1" customWidth="1"/>
    <col min="7173" max="7173" width="0" style="1" hidden="1" customWidth="1"/>
    <col min="7174" max="7174" width="12.140625" style="1" customWidth="1"/>
    <col min="7175" max="7424" width="9.140625" style="1"/>
    <col min="7425" max="7425" width="48.28515625" style="1" customWidth="1"/>
    <col min="7426" max="7426" width="9.140625" style="1"/>
    <col min="7427" max="7427" width="11.5703125" style="1" customWidth="1"/>
    <col min="7428" max="7428" width="11.28515625" style="1" customWidth="1"/>
    <col min="7429" max="7429" width="0" style="1" hidden="1" customWidth="1"/>
    <col min="7430" max="7430" width="12.140625" style="1" customWidth="1"/>
    <col min="7431" max="7680" width="9.140625" style="1"/>
    <col min="7681" max="7681" width="48.28515625" style="1" customWidth="1"/>
    <col min="7682" max="7682" width="9.140625" style="1"/>
    <col min="7683" max="7683" width="11.5703125" style="1" customWidth="1"/>
    <col min="7684" max="7684" width="11.28515625" style="1" customWidth="1"/>
    <col min="7685" max="7685" width="0" style="1" hidden="1" customWidth="1"/>
    <col min="7686" max="7686" width="12.140625" style="1" customWidth="1"/>
    <col min="7687" max="7936" width="9.140625" style="1"/>
    <col min="7937" max="7937" width="48.28515625" style="1" customWidth="1"/>
    <col min="7938" max="7938" width="9.140625" style="1"/>
    <col min="7939" max="7939" width="11.5703125" style="1" customWidth="1"/>
    <col min="7940" max="7940" width="11.28515625" style="1" customWidth="1"/>
    <col min="7941" max="7941" width="0" style="1" hidden="1" customWidth="1"/>
    <col min="7942" max="7942" width="12.140625" style="1" customWidth="1"/>
    <col min="7943" max="8192" width="9.140625" style="1"/>
    <col min="8193" max="8193" width="48.28515625" style="1" customWidth="1"/>
    <col min="8194" max="8194" width="9.140625" style="1"/>
    <col min="8195" max="8195" width="11.5703125" style="1" customWidth="1"/>
    <col min="8196" max="8196" width="11.28515625" style="1" customWidth="1"/>
    <col min="8197" max="8197" width="0" style="1" hidden="1" customWidth="1"/>
    <col min="8198" max="8198" width="12.140625" style="1" customWidth="1"/>
    <col min="8199" max="8448" width="9.140625" style="1"/>
    <col min="8449" max="8449" width="48.28515625" style="1" customWidth="1"/>
    <col min="8450" max="8450" width="9.140625" style="1"/>
    <col min="8451" max="8451" width="11.5703125" style="1" customWidth="1"/>
    <col min="8452" max="8452" width="11.28515625" style="1" customWidth="1"/>
    <col min="8453" max="8453" width="0" style="1" hidden="1" customWidth="1"/>
    <col min="8454" max="8454" width="12.140625" style="1" customWidth="1"/>
    <col min="8455" max="8704" width="9.140625" style="1"/>
    <col min="8705" max="8705" width="48.28515625" style="1" customWidth="1"/>
    <col min="8706" max="8706" width="9.140625" style="1"/>
    <col min="8707" max="8707" width="11.5703125" style="1" customWidth="1"/>
    <col min="8708" max="8708" width="11.28515625" style="1" customWidth="1"/>
    <col min="8709" max="8709" width="0" style="1" hidden="1" customWidth="1"/>
    <col min="8710" max="8710" width="12.140625" style="1" customWidth="1"/>
    <col min="8711" max="8960" width="9.140625" style="1"/>
    <col min="8961" max="8961" width="48.28515625" style="1" customWidth="1"/>
    <col min="8962" max="8962" width="9.140625" style="1"/>
    <col min="8963" max="8963" width="11.5703125" style="1" customWidth="1"/>
    <col min="8964" max="8964" width="11.28515625" style="1" customWidth="1"/>
    <col min="8965" max="8965" width="0" style="1" hidden="1" customWidth="1"/>
    <col min="8966" max="8966" width="12.140625" style="1" customWidth="1"/>
    <col min="8967" max="9216" width="9.140625" style="1"/>
    <col min="9217" max="9217" width="48.28515625" style="1" customWidth="1"/>
    <col min="9218" max="9218" width="9.140625" style="1"/>
    <col min="9219" max="9219" width="11.5703125" style="1" customWidth="1"/>
    <col min="9220" max="9220" width="11.28515625" style="1" customWidth="1"/>
    <col min="9221" max="9221" width="0" style="1" hidden="1" customWidth="1"/>
    <col min="9222" max="9222" width="12.140625" style="1" customWidth="1"/>
    <col min="9223" max="9472" width="9.140625" style="1"/>
    <col min="9473" max="9473" width="48.28515625" style="1" customWidth="1"/>
    <col min="9474" max="9474" width="9.140625" style="1"/>
    <col min="9475" max="9475" width="11.5703125" style="1" customWidth="1"/>
    <col min="9476" max="9476" width="11.28515625" style="1" customWidth="1"/>
    <col min="9477" max="9477" width="0" style="1" hidden="1" customWidth="1"/>
    <col min="9478" max="9478" width="12.140625" style="1" customWidth="1"/>
    <col min="9479" max="9728" width="9.140625" style="1"/>
    <col min="9729" max="9729" width="48.28515625" style="1" customWidth="1"/>
    <col min="9730" max="9730" width="9.140625" style="1"/>
    <col min="9731" max="9731" width="11.5703125" style="1" customWidth="1"/>
    <col min="9732" max="9732" width="11.28515625" style="1" customWidth="1"/>
    <col min="9733" max="9733" width="0" style="1" hidden="1" customWidth="1"/>
    <col min="9734" max="9734" width="12.140625" style="1" customWidth="1"/>
    <col min="9735" max="9984" width="9.140625" style="1"/>
    <col min="9985" max="9985" width="48.28515625" style="1" customWidth="1"/>
    <col min="9986" max="9986" width="9.140625" style="1"/>
    <col min="9987" max="9987" width="11.5703125" style="1" customWidth="1"/>
    <col min="9988" max="9988" width="11.28515625" style="1" customWidth="1"/>
    <col min="9989" max="9989" width="0" style="1" hidden="1" customWidth="1"/>
    <col min="9990" max="9990" width="12.140625" style="1" customWidth="1"/>
    <col min="9991" max="10240" width="9.140625" style="1"/>
    <col min="10241" max="10241" width="48.28515625" style="1" customWidth="1"/>
    <col min="10242" max="10242" width="9.140625" style="1"/>
    <col min="10243" max="10243" width="11.5703125" style="1" customWidth="1"/>
    <col min="10244" max="10244" width="11.28515625" style="1" customWidth="1"/>
    <col min="10245" max="10245" width="0" style="1" hidden="1" customWidth="1"/>
    <col min="10246" max="10246" width="12.140625" style="1" customWidth="1"/>
    <col min="10247" max="10496" width="9.140625" style="1"/>
    <col min="10497" max="10497" width="48.28515625" style="1" customWidth="1"/>
    <col min="10498" max="10498" width="9.140625" style="1"/>
    <col min="10499" max="10499" width="11.5703125" style="1" customWidth="1"/>
    <col min="10500" max="10500" width="11.28515625" style="1" customWidth="1"/>
    <col min="10501" max="10501" width="0" style="1" hidden="1" customWidth="1"/>
    <col min="10502" max="10502" width="12.140625" style="1" customWidth="1"/>
    <col min="10503" max="10752" width="9.140625" style="1"/>
    <col min="10753" max="10753" width="48.28515625" style="1" customWidth="1"/>
    <col min="10754" max="10754" width="9.140625" style="1"/>
    <col min="10755" max="10755" width="11.5703125" style="1" customWidth="1"/>
    <col min="10756" max="10756" width="11.28515625" style="1" customWidth="1"/>
    <col min="10757" max="10757" width="0" style="1" hidden="1" customWidth="1"/>
    <col min="10758" max="10758" width="12.140625" style="1" customWidth="1"/>
    <col min="10759" max="11008" width="9.140625" style="1"/>
    <col min="11009" max="11009" width="48.28515625" style="1" customWidth="1"/>
    <col min="11010" max="11010" width="9.140625" style="1"/>
    <col min="11011" max="11011" width="11.5703125" style="1" customWidth="1"/>
    <col min="11012" max="11012" width="11.28515625" style="1" customWidth="1"/>
    <col min="11013" max="11013" width="0" style="1" hidden="1" customWidth="1"/>
    <col min="11014" max="11014" width="12.140625" style="1" customWidth="1"/>
    <col min="11015" max="11264" width="9.140625" style="1"/>
    <col min="11265" max="11265" width="48.28515625" style="1" customWidth="1"/>
    <col min="11266" max="11266" width="9.140625" style="1"/>
    <col min="11267" max="11267" width="11.5703125" style="1" customWidth="1"/>
    <col min="11268" max="11268" width="11.28515625" style="1" customWidth="1"/>
    <col min="11269" max="11269" width="0" style="1" hidden="1" customWidth="1"/>
    <col min="11270" max="11270" width="12.140625" style="1" customWidth="1"/>
    <col min="11271" max="11520" width="9.140625" style="1"/>
    <col min="11521" max="11521" width="48.28515625" style="1" customWidth="1"/>
    <col min="11522" max="11522" width="9.140625" style="1"/>
    <col min="11523" max="11523" width="11.5703125" style="1" customWidth="1"/>
    <col min="11524" max="11524" width="11.28515625" style="1" customWidth="1"/>
    <col min="11525" max="11525" width="0" style="1" hidden="1" customWidth="1"/>
    <col min="11526" max="11526" width="12.140625" style="1" customWidth="1"/>
    <col min="11527" max="11776" width="9.140625" style="1"/>
    <col min="11777" max="11777" width="48.28515625" style="1" customWidth="1"/>
    <col min="11778" max="11778" width="9.140625" style="1"/>
    <col min="11779" max="11779" width="11.5703125" style="1" customWidth="1"/>
    <col min="11780" max="11780" width="11.28515625" style="1" customWidth="1"/>
    <col min="11781" max="11781" width="0" style="1" hidden="1" customWidth="1"/>
    <col min="11782" max="11782" width="12.140625" style="1" customWidth="1"/>
    <col min="11783" max="12032" width="9.140625" style="1"/>
    <col min="12033" max="12033" width="48.28515625" style="1" customWidth="1"/>
    <col min="12034" max="12034" width="9.140625" style="1"/>
    <col min="12035" max="12035" width="11.5703125" style="1" customWidth="1"/>
    <col min="12036" max="12036" width="11.28515625" style="1" customWidth="1"/>
    <col min="12037" max="12037" width="0" style="1" hidden="1" customWidth="1"/>
    <col min="12038" max="12038" width="12.140625" style="1" customWidth="1"/>
    <col min="12039" max="12288" width="9.140625" style="1"/>
    <col min="12289" max="12289" width="48.28515625" style="1" customWidth="1"/>
    <col min="12290" max="12290" width="9.140625" style="1"/>
    <col min="12291" max="12291" width="11.5703125" style="1" customWidth="1"/>
    <col min="12292" max="12292" width="11.28515625" style="1" customWidth="1"/>
    <col min="12293" max="12293" width="0" style="1" hidden="1" customWidth="1"/>
    <col min="12294" max="12294" width="12.140625" style="1" customWidth="1"/>
    <col min="12295" max="12544" width="9.140625" style="1"/>
    <col min="12545" max="12545" width="48.28515625" style="1" customWidth="1"/>
    <col min="12546" max="12546" width="9.140625" style="1"/>
    <col min="12547" max="12547" width="11.5703125" style="1" customWidth="1"/>
    <col min="12548" max="12548" width="11.28515625" style="1" customWidth="1"/>
    <col min="12549" max="12549" width="0" style="1" hidden="1" customWidth="1"/>
    <col min="12550" max="12550" width="12.140625" style="1" customWidth="1"/>
    <col min="12551" max="12800" width="9.140625" style="1"/>
    <col min="12801" max="12801" width="48.28515625" style="1" customWidth="1"/>
    <col min="12802" max="12802" width="9.140625" style="1"/>
    <col min="12803" max="12803" width="11.5703125" style="1" customWidth="1"/>
    <col min="12804" max="12804" width="11.28515625" style="1" customWidth="1"/>
    <col min="12805" max="12805" width="0" style="1" hidden="1" customWidth="1"/>
    <col min="12806" max="12806" width="12.140625" style="1" customWidth="1"/>
    <col min="12807" max="13056" width="9.140625" style="1"/>
    <col min="13057" max="13057" width="48.28515625" style="1" customWidth="1"/>
    <col min="13058" max="13058" width="9.140625" style="1"/>
    <col min="13059" max="13059" width="11.5703125" style="1" customWidth="1"/>
    <col min="13060" max="13060" width="11.28515625" style="1" customWidth="1"/>
    <col min="13061" max="13061" width="0" style="1" hidden="1" customWidth="1"/>
    <col min="13062" max="13062" width="12.140625" style="1" customWidth="1"/>
    <col min="13063" max="13312" width="9.140625" style="1"/>
    <col min="13313" max="13313" width="48.28515625" style="1" customWidth="1"/>
    <col min="13314" max="13314" width="9.140625" style="1"/>
    <col min="13315" max="13315" width="11.5703125" style="1" customWidth="1"/>
    <col min="13316" max="13316" width="11.28515625" style="1" customWidth="1"/>
    <col min="13317" max="13317" width="0" style="1" hidden="1" customWidth="1"/>
    <col min="13318" max="13318" width="12.140625" style="1" customWidth="1"/>
    <col min="13319" max="13568" width="9.140625" style="1"/>
    <col min="13569" max="13569" width="48.28515625" style="1" customWidth="1"/>
    <col min="13570" max="13570" width="9.140625" style="1"/>
    <col min="13571" max="13571" width="11.5703125" style="1" customWidth="1"/>
    <col min="13572" max="13572" width="11.28515625" style="1" customWidth="1"/>
    <col min="13573" max="13573" width="0" style="1" hidden="1" customWidth="1"/>
    <col min="13574" max="13574" width="12.140625" style="1" customWidth="1"/>
    <col min="13575" max="13824" width="9.140625" style="1"/>
    <col min="13825" max="13825" width="48.28515625" style="1" customWidth="1"/>
    <col min="13826" max="13826" width="9.140625" style="1"/>
    <col min="13827" max="13827" width="11.5703125" style="1" customWidth="1"/>
    <col min="13828" max="13828" width="11.28515625" style="1" customWidth="1"/>
    <col min="13829" max="13829" width="0" style="1" hidden="1" customWidth="1"/>
    <col min="13830" max="13830" width="12.140625" style="1" customWidth="1"/>
    <col min="13831" max="14080" width="9.140625" style="1"/>
    <col min="14081" max="14081" width="48.28515625" style="1" customWidth="1"/>
    <col min="14082" max="14082" width="9.140625" style="1"/>
    <col min="14083" max="14083" width="11.5703125" style="1" customWidth="1"/>
    <col min="14084" max="14084" width="11.28515625" style="1" customWidth="1"/>
    <col min="14085" max="14085" width="0" style="1" hidden="1" customWidth="1"/>
    <col min="14086" max="14086" width="12.140625" style="1" customWidth="1"/>
    <col min="14087" max="14336" width="9.140625" style="1"/>
    <col min="14337" max="14337" width="48.28515625" style="1" customWidth="1"/>
    <col min="14338" max="14338" width="9.140625" style="1"/>
    <col min="14339" max="14339" width="11.5703125" style="1" customWidth="1"/>
    <col min="14340" max="14340" width="11.28515625" style="1" customWidth="1"/>
    <col min="14341" max="14341" width="0" style="1" hidden="1" customWidth="1"/>
    <col min="14342" max="14342" width="12.140625" style="1" customWidth="1"/>
    <col min="14343" max="14592" width="9.140625" style="1"/>
    <col min="14593" max="14593" width="48.28515625" style="1" customWidth="1"/>
    <col min="14594" max="14594" width="9.140625" style="1"/>
    <col min="14595" max="14595" width="11.5703125" style="1" customWidth="1"/>
    <col min="14596" max="14596" width="11.28515625" style="1" customWidth="1"/>
    <col min="14597" max="14597" width="0" style="1" hidden="1" customWidth="1"/>
    <col min="14598" max="14598" width="12.140625" style="1" customWidth="1"/>
    <col min="14599" max="14848" width="9.140625" style="1"/>
    <col min="14849" max="14849" width="48.28515625" style="1" customWidth="1"/>
    <col min="14850" max="14850" width="9.140625" style="1"/>
    <col min="14851" max="14851" width="11.5703125" style="1" customWidth="1"/>
    <col min="14852" max="14852" width="11.28515625" style="1" customWidth="1"/>
    <col min="14853" max="14853" width="0" style="1" hidden="1" customWidth="1"/>
    <col min="14854" max="14854" width="12.140625" style="1" customWidth="1"/>
    <col min="14855" max="15104" width="9.140625" style="1"/>
    <col min="15105" max="15105" width="48.28515625" style="1" customWidth="1"/>
    <col min="15106" max="15106" width="9.140625" style="1"/>
    <col min="15107" max="15107" width="11.5703125" style="1" customWidth="1"/>
    <col min="15108" max="15108" width="11.28515625" style="1" customWidth="1"/>
    <col min="15109" max="15109" width="0" style="1" hidden="1" customWidth="1"/>
    <col min="15110" max="15110" width="12.140625" style="1" customWidth="1"/>
    <col min="15111" max="15360" width="9.140625" style="1"/>
    <col min="15361" max="15361" width="48.28515625" style="1" customWidth="1"/>
    <col min="15362" max="15362" width="9.140625" style="1"/>
    <col min="15363" max="15363" width="11.5703125" style="1" customWidth="1"/>
    <col min="15364" max="15364" width="11.28515625" style="1" customWidth="1"/>
    <col min="15365" max="15365" width="0" style="1" hidden="1" customWidth="1"/>
    <col min="15366" max="15366" width="12.140625" style="1" customWidth="1"/>
    <col min="15367" max="15616" width="9.140625" style="1"/>
    <col min="15617" max="15617" width="48.28515625" style="1" customWidth="1"/>
    <col min="15618" max="15618" width="9.140625" style="1"/>
    <col min="15619" max="15619" width="11.5703125" style="1" customWidth="1"/>
    <col min="15620" max="15620" width="11.28515625" style="1" customWidth="1"/>
    <col min="15621" max="15621" width="0" style="1" hidden="1" customWidth="1"/>
    <col min="15622" max="15622" width="12.140625" style="1" customWidth="1"/>
    <col min="15623" max="15872" width="9.140625" style="1"/>
    <col min="15873" max="15873" width="48.28515625" style="1" customWidth="1"/>
    <col min="15874" max="15874" width="9.140625" style="1"/>
    <col min="15875" max="15875" width="11.5703125" style="1" customWidth="1"/>
    <col min="15876" max="15876" width="11.28515625" style="1" customWidth="1"/>
    <col min="15877" max="15877" width="0" style="1" hidden="1" customWidth="1"/>
    <col min="15878" max="15878" width="12.140625" style="1" customWidth="1"/>
    <col min="15879" max="16128" width="9.140625" style="1"/>
    <col min="16129" max="16129" width="48.28515625" style="1" customWidth="1"/>
    <col min="16130" max="16130" width="9.140625" style="1"/>
    <col min="16131" max="16131" width="11.5703125" style="1" customWidth="1"/>
    <col min="16132" max="16132" width="11.28515625" style="1" customWidth="1"/>
    <col min="16133" max="16133" width="0" style="1" hidden="1" customWidth="1"/>
    <col min="16134" max="16134" width="12.140625" style="1" customWidth="1"/>
    <col min="16135" max="16384" width="9.140625" style="1"/>
  </cols>
  <sheetData>
    <row r="1" spans="1:6">
      <c r="A1" s="156"/>
      <c r="B1" s="156"/>
      <c r="C1" s="156"/>
      <c r="D1" s="156"/>
      <c r="E1" s="156"/>
      <c r="F1" s="156"/>
    </row>
    <row r="2" spans="1:6">
      <c r="A2" s="156" t="s">
        <v>277</v>
      </c>
      <c r="B2" s="156"/>
      <c r="C2" s="156"/>
      <c r="D2" s="156"/>
      <c r="E2" s="156"/>
      <c r="F2" s="156"/>
    </row>
    <row r="3" spans="1:6" ht="15.75">
      <c r="A3" s="153" t="s">
        <v>21</v>
      </c>
      <c r="B3" s="154"/>
      <c r="C3" s="154"/>
      <c r="D3" s="154"/>
      <c r="E3" s="154"/>
      <c r="F3" s="155"/>
    </row>
    <row r="4" spans="1:6" ht="15.75" customHeight="1">
      <c r="A4" s="153" t="s">
        <v>113</v>
      </c>
      <c r="B4" s="154"/>
      <c r="C4" s="154"/>
      <c r="D4" s="154"/>
      <c r="E4" s="154"/>
      <c r="F4" s="155"/>
    </row>
    <row r="5" spans="1:6" ht="15.75" customHeight="1">
      <c r="A5" s="55"/>
      <c r="B5" s="56"/>
      <c r="C5" s="56"/>
      <c r="D5" s="56"/>
      <c r="E5" s="56"/>
      <c r="F5" s="57"/>
    </row>
    <row r="6" spans="1:6" ht="15.75" customHeight="1">
      <c r="A6" s="55"/>
      <c r="B6" s="56"/>
      <c r="C6" s="56"/>
      <c r="D6" s="56"/>
      <c r="E6" s="56"/>
      <c r="F6" s="57"/>
    </row>
    <row r="7" spans="1:6" ht="15.75" customHeight="1">
      <c r="A7" s="55"/>
      <c r="B7" s="56"/>
      <c r="C7" s="56"/>
      <c r="D7" s="56"/>
      <c r="E7" s="56"/>
      <c r="F7" s="57" t="s">
        <v>1</v>
      </c>
    </row>
    <row r="8" spans="1:6" ht="32.25" customHeight="1">
      <c r="A8" s="11" t="s">
        <v>23</v>
      </c>
      <c r="B8" s="12" t="s">
        <v>114</v>
      </c>
      <c r="C8" s="58" t="s">
        <v>25</v>
      </c>
      <c r="D8" s="58" t="s">
        <v>26</v>
      </c>
      <c r="E8" s="58" t="s">
        <v>27</v>
      </c>
      <c r="F8" s="59" t="s">
        <v>28</v>
      </c>
    </row>
    <row r="9" spans="1:6">
      <c r="A9" s="22" t="s">
        <v>115</v>
      </c>
      <c r="B9" s="60" t="s">
        <v>116</v>
      </c>
      <c r="C9" s="61">
        <v>21281702</v>
      </c>
      <c r="D9" s="61"/>
      <c r="E9" s="61"/>
      <c r="F9" s="61">
        <v>21281702</v>
      </c>
    </row>
    <row r="10" spans="1:6" ht="28.5" customHeight="1">
      <c r="A10" s="25" t="s">
        <v>117</v>
      </c>
      <c r="B10" s="36" t="s">
        <v>118</v>
      </c>
      <c r="C10" s="62">
        <f>SUM(C9)</f>
        <v>21281702</v>
      </c>
      <c r="D10" s="61"/>
      <c r="E10" s="63"/>
      <c r="F10" s="62">
        <f>SUM(F9)</f>
        <v>21281702</v>
      </c>
    </row>
    <row r="11" spans="1:6">
      <c r="A11" s="21" t="s">
        <v>119</v>
      </c>
      <c r="B11" s="35" t="s">
        <v>120</v>
      </c>
      <c r="C11" s="63">
        <v>1423000</v>
      </c>
      <c r="D11" s="64"/>
      <c r="E11" s="63"/>
      <c r="F11" s="63">
        <v>1423000</v>
      </c>
    </row>
    <row r="12" spans="1:6">
      <c r="A12" s="21" t="s">
        <v>121</v>
      </c>
      <c r="B12" s="35" t="s">
        <v>122</v>
      </c>
      <c r="C12" s="63">
        <v>3250000</v>
      </c>
      <c r="D12" s="64"/>
      <c r="E12" s="63"/>
      <c r="F12" s="63">
        <v>3250000</v>
      </c>
    </row>
    <row r="13" spans="1:6">
      <c r="A13" s="21" t="s">
        <v>123</v>
      </c>
      <c r="B13" s="35" t="s">
        <v>124</v>
      </c>
      <c r="C13" s="63">
        <v>1000000</v>
      </c>
      <c r="D13" s="64"/>
      <c r="E13" s="63"/>
      <c r="F13" s="63">
        <v>1000000</v>
      </c>
    </row>
    <row r="14" spans="1:6">
      <c r="A14" s="25" t="s">
        <v>125</v>
      </c>
      <c r="B14" s="36" t="s">
        <v>126</v>
      </c>
      <c r="C14" s="62">
        <f>SUM(C11:C13)</f>
        <v>5673000</v>
      </c>
      <c r="D14" s="61"/>
      <c r="E14" s="62"/>
      <c r="F14" s="62">
        <f>SUM(F11:F13)</f>
        <v>5673000</v>
      </c>
    </row>
    <row r="15" spans="1:6">
      <c r="A15" s="29" t="s">
        <v>127</v>
      </c>
      <c r="B15" s="35" t="s">
        <v>128</v>
      </c>
      <c r="C15" s="63">
        <v>5500000</v>
      </c>
      <c r="D15" s="64"/>
      <c r="E15" s="63"/>
      <c r="F15" s="63">
        <v>5500000</v>
      </c>
    </row>
    <row r="16" spans="1:6">
      <c r="A16" s="29" t="s">
        <v>129</v>
      </c>
      <c r="B16" s="35" t="s">
        <v>130</v>
      </c>
      <c r="C16" s="63">
        <v>1014291</v>
      </c>
      <c r="D16" s="64"/>
      <c r="E16" s="63"/>
      <c r="F16" s="63">
        <v>1014291</v>
      </c>
    </row>
    <row r="17" spans="1:6">
      <c r="A17" s="29" t="s">
        <v>131</v>
      </c>
      <c r="B17" s="35" t="s">
        <v>132</v>
      </c>
      <c r="C17" s="63">
        <v>1928000</v>
      </c>
      <c r="D17" s="64"/>
      <c r="E17" s="63"/>
      <c r="F17" s="63">
        <v>1928000</v>
      </c>
    </row>
    <row r="18" spans="1:6">
      <c r="A18" s="30" t="s">
        <v>133</v>
      </c>
      <c r="B18" s="36" t="s">
        <v>134</v>
      </c>
      <c r="C18" s="62">
        <f>SUM(C15:C17)</f>
        <v>8442291</v>
      </c>
      <c r="D18" s="61"/>
      <c r="E18" s="62"/>
      <c r="F18" s="62">
        <f>SUM(F15:F17)</f>
        <v>8442291</v>
      </c>
    </row>
    <row r="19" spans="1:6" ht="15.75">
      <c r="A19" s="65" t="s">
        <v>135</v>
      </c>
      <c r="B19" s="45" t="s">
        <v>136</v>
      </c>
      <c r="C19" s="62">
        <f>SUM(C18,C14,C10)</f>
        <v>35396993</v>
      </c>
      <c r="D19" s="61"/>
      <c r="E19" s="62"/>
      <c r="F19" s="62">
        <f>SUM(F18,F14,F10)</f>
        <v>35396993</v>
      </c>
    </row>
    <row r="20" spans="1:6" ht="15.75">
      <c r="A20" s="53" t="s">
        <v>137</v>
      </c>
      <c r="B20" s="45"/>
      <c r="C20" s="62">
        <v>17832000</v>
      </c>
      <c r="D20" s="64"/>
      <c r="E20" s="62"/>
      <c r="F20" s="62"/>
    </row>
    <row r="21" spans="1:6" ht="15.75">
      <c r="A21" s="53" t="s">
        <v>138</v>
      </c>
      <c r="B21" s="45"/>
      <c r="C21" s="62">
        <v>-17832000</v>
      </c>
      <c r="D21" s="64"/>
      <c r="E21" s="62"/>
      <c r="F21" s="62"/>
    </row>
    <row r="22" spans="1:6" s="27" customFormat="1" ht="12.75">
      <c r="A22" s="66" t="s">
        <v>145</v>
      </c>
      <c r="B22" s="67" t="s">
        <v>146</v>
      </c>
      <c r="C22" s="64">
        <v>5201966</v>
      </c>
      <c r="D22" s="64"/>
      <c r="E22" s="64"/>
      <c r="F22" s="64">
        <v>5201966</v>
      </c>
    </row>
    <row r="23" spans="1:6" ht="15.75">
      <c r="A23" s="53" t="s">
        <v>147</v>
      </c>
      <c r="B23" s="45" t="s">
        <v>146</v>
      </c>
      <c r="C23" s="62">
        <f>SUM(C22)</f>
        <v>5201966</v>
      </c>
      <c r="D23" s="64"/>
      <c r="E23" s="62"/>
      <c r="F23" s="62">
        <f>SUM(F22)</f>
        <v>5201966</v>
      </c>
    </row>
    <row r="24" spans="1:6" ht="25.5">
      <c r="A24" s="21" t="s">
        <v>139</v>
      </c>
      <c r="B24" s="21" t="s">
        <v>140</v>
      </c>
      <c r="C24" s="63">
        <v>28347884</v>
      </c>
      <c r="D24" s="64"/>
      <c r="E24" s="63"/>
      <c r="F24" s="63">
        <v>28347884</v>
      </c>
    </row>
    <row r="25" spans="1:6">
      <c r="A25" s="22" t="s">
        <v>141</v>
      </c>
      <c r="B25" s="22" t="s">
        <v>142</v>
      </c>
      <c r="C25" s="62">
        <f>SUM(C24)</f>
        <v>28347884</v>
      </c>
      <c r="D25" s="61"/>
      <c r="E25" s="62"/>
      <c r="F25" s="62">
        <f>SUM(F24)</f>
        <v>28347884</v>
      </c>
    </row>
    <row r="26" spans="1:6" ht="15.75">
      <c r="A26" s="51" t="s">
        <v>143</v>
      </c>
      <c r="B26" s="52" t="s">
        <v>144</v>
      </c>
      <c r="C26" s="62">
        <f>SUM(C25)</f>
        <v>28347884</v>
      </c>
      <c r="D26" s="61"/>
      <c r="E26" s="62"/>
      <c r="F26" s="62">
        <f>SUM(F25)</f>
        <v>28347884</v>
      </c>
    </row>
    <row r="27" spans="1:6" ht="15.75">
      <c r="A27" s="53" t="s">
        <v>19</v>
      </c>
      <c r="B27" s="54"/>
      <c r="C27" s="62">
        <f>SUM(C19+C23+C26)</f>
        <v>68946843</v>
      </c>
      <c r="D27" s="61"/>
      <c r="E27" s="62"/>
      <c r="F27" s="62">
        <f>SUM(F19+F23+F26)</f>
        <v>68946843</v>
      </c>
    </row>
  </sheetData>
  <mergeCells count="4">
    <mergeCell ref="A1:F1"/>
    <mergeCell ref="A2:F2"/>
    <mergeCell ref="A3:F3"/>
    <mergeCell ref="A4:F4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4"/>
  <sheetViews>
    <sheetView workbookViewId="0">
      <selection activeCell="M13" sqref="M13"/>
    </sheetView>
  </sheetViews>
  <sheetFormatPr defaultRowHeight="15"/>
  <cols>
    <col min="1" max="1" width="67.5703125" style="1" customWidth="1"/>
    <col min="2" max="2" width="28" style="1" customWidth="1"/>
    <col min="3" max="4" width="21.140625" style="1" hidden="1" customWidth="1"/>
    <col min="5" max="5" width="18.42578125" style="1" hidden="1" customWidth="1"/>
    <col min="6" max="256" width="9.140625" style="1"/>
    <col min="257" max="257" width="67.5703125" style="1" customWidth="1"/>
    <col min="258" max="258" width="28" style="1" customWidth="1"/>
    <col min="259" max="261" width="0" style="1" hidden="1" customWidth="1"/>
    <col min="262" max="512" width="9.140625" style="1"/>
    <col min="513" max="513" width="67.5703125" style="1" customWidth="1"/>
    <col min="514" max="514" width="28" style="1" customWidth="1"/>
    <col min="515" max="517" width="0" style="1" hidden="1" customWidth="1"/>
    <col min="518" max="768" width="9.140625" style="1"/>
    <col min="769" max="769" width="67.5703125" style="1" customWidth="1"/>
    <col min="770" max="770" width="28" style="1" customWidth="1"/>
    <col min="771" max="773" width="0" style="1" hidden="1" customWidth="1"/>
    <col min="774" max="1024" width="9.140625" style="1"/>
    <col min="1025" max="1025" width="67.5703125" style="1" customWidth="1"/>
    <col min="1026" max="1026" width="28" style="1" customWidth="1"/>
    <col min="1027" max="1029" width="0" style="1" hidden="1" customWidth="1"/>
    <col min="1030" max="1280" width="9.140625" style="1"/>
    <col min="1281" max="1281" width="67.5703125" style="1" customWidth="1"/>
    <col min="1282" max="1282" width="28" style="1" customWidth="1"/>
    <col min="1283" max="1285" width="0" style="1" hidden="1" customWidth="1"/>
    <col min="1286" max="1536" width="9.140625" style="1"/>
    <col min="1537" max="1537" width="67.5703125" style="1" customWidth="1"/>
    <col min="1538" max="1538" width="28" style="1" customWidth="1"/>
    <col min="1539" max="1541" width="0" style="1" hidden="1" customWidth="1"/>
    <col min="1542" max="1792" width="9.140625" style="1"/>
    <col min="1793" max="1793" width="67.5703125" style="1" customWidth="1"/>
    <col min="1794" max="1794" width="28" style="1" customWidth="1"/>
    <col min="1795" max="1797" width="0" style="1" hidden="1" customWidth="1"/>
    <col min="1798" max="2048" width="9.140625" style="1"/>
    <col min="2049" max="2049" width="67.5703125" style="1" customWidth="1"/>
    <col min="2050" max="2050" width="28" style="1" customWidth="1"/>
    <col min="2051" max="2053" width="0" style="1" hidden="1" customWidth="1"/>
    <col min="2054" max="2304" width="9.140625" style="1"/>
    <col min="2305" max="2305" width="67.5703125" style="1" customWidth="1"/>
    <col min="2306" max="2306" width="28" style="1" customWidth="1"/>
    <col min="2307" max="2309" width="0" style="1" hidden="1" customWidth="1"/>
    <col min="2310" max="2560" width="9.140625" style="1"/>
    <col min="2561" max="2561" width="67.5703125" style="1" customWidth="1"/>
    <col min="2562" max="2562" width="28" style="1" customWidth="1"/>
    <col min="2563" max="2565" width="0" style="1" hidden="1" customWidth="1"/>
    <col min="2566" max="2816" width="9.140625" style="1"/>
    <col min="2817" max="2817" width="67.5703125" style="1" customWidth="1"/>
    <col min="2818" max="2818" width="28" style="1" customWidth="1"/>
    <col min="2819" max="2821" width="0" style="1" hidden="1" customWidth="1"/>
    <col min="2822" max="3072" width="9.140625" style="1"/>
    <col min="3073" max="3073" width="67.5703125" style="1" customWidth="1"/>
    <col min="3074" max="3074" width="28" style="1" customWidth="1"/>
    <col min="3075" max="3077" width="0" style="1" hidden="1" customWidth="1"/>
    <col min="3078" max="3328" width="9.140625" style="1"/>
    <col min="3329" max="3329" width="67.5703125" style="1" customWidth="1"/>
    <col min="3330" max="3330" width="28" style="1" customWidth="1"/>
    <col min="3331" max="3333" width="0" style="1" hidden="1" customWidth="1"/>
    <col min="3334" max="3584" width="9.140625" style="1"/>
    <col min="3585" max="3585" width="67.5703125" style="1" customWidth="1"/>
    <col min="3586" max="3586" width="28" style="1" customWidth="1"/>
    <col min="3587" max="3589" width="0" style="1" hidden="1" customWidth="1"/>
    <col min="3590" max="3840" width="9.140625" style="1"/>
    <col min="3841" max="3841" width="67.5703125" style="1" customWidth="1"/>
    <col min="3842" max="3842" width="28" style="1" customWidth="1"/>
    <col min="3843" max="3845" width="0" style="1" hidden="1" customWidth="1"/>
    <col min="3846" max="4096" width="9.140625" style="1"/>
    <col min="4097" max="4097" width="67.5703125" style="1" customWidth="1"/>
    <col min="4098" max="4098" width="28" style="1" customWidth="1"/>
    <col min="4099" max="4101" width="0" style="1" hidden="1" customWidth="1"/>
    <col min="4102" max="4352" width="9.140625" style="1"/>
    <col min="4353" max="4353" width="67.5703125" style="1" customWidth="1"/>
    <col min="4354" max="4354" width="28" style="1" customWidth="1"/>
    <col min="4355" max="4357" width="0" style="1" hidden="1" customWidth="1"/>
    <col min="4358" max="4608" width="9.140625" style="1"/>
    <col min="4609" max="4609" width="67.5703125" style="1" customWidth="1"/>
    <col min="4610" max="4610" width="28" style="1" customWidth="1"/>
    <col min="4611" max="4613" width="0" style="1" hidden="1" customWidth="1"/>
    <col min="4614" max="4864" width="9.140625" style="1"/>
    <col min="4865" max="4865" width="67.5703125" style="1" customWidth="1"/>
    <col min="4866" max="4866" width="28" style="1" customWidth="1"/>
    <col min="4867" max="4869" width="0" style="1" hidden="1" customWidth="1"/>
    <col min="4870" max="5120" width="9.140625" style="1"/>
    <col min="5121" max="5121" width="67.5703125" style="1" customWidth="1"/>
    <col min="5122" max="5122" width="28" style="1" customWidth="1"/>
    <col min="5123" max="5125" width="0" style="1" hidden="1" customWidth="1"/>
    <col min="5126" max="5376" width="9.140625" style="1"/>
    <col min="5377" max="5377" width="67.5703125" style="1" customWidth="1"/>
    <col min="5378" max="5378" width="28" style="1" customWidth="1"/>
    <col min="5379" max="5381" width="0" style="1" hidden="1" customWidth="1"/>
    <col min="5382" max="5632" width="9.140625" style="1"/>
    <col min="5633" max="5633" width="67.5703125" style="1" customWidth="1"/>
    <col min="5634" max="5634" width="28" style="1" customWidth="1"/>
    <col min="5635" max="5637" width="0" style="1" hidden="1" customWidth="1"/>
    <col min="5638" max="5888" width="9.140625" style="1"/>
    <col min="5889" max="5889" width="67.5703125" style="1" customWidth="1"/>
    <col min="5890" max="5890" width="28" style="1" customWidth="1"/>
    <col min="5891" max="5893" width="0" style="1" hidden="1" customWidth="1"/>
    <col min="5894" max="6144" width="9.140625" style="1"/>
    <col min="6145" max="6145" width="67.5703125" style="1" customWidth="1"/>
    <col min="6146" max="6146" width="28" style="1" customWidth="1"/>
    <col min="6147" max="6149" width="0" style="1" hidden="1" customWidth="1"/>
    <col min="6150" max="6400" width="9.140625" style="1"/>
    <col min="6401" max="6401" width="67.5703125" style="1" customWidth="1"/>
    <col min="6402" max="6402" width="28" style="1" customWidth="1"/>
    <col min="6403" max="6405" width="0" style="1" hidden="1" customWidth="1"/>
    <col min="6406" max="6656" width="9.140625" style="1"/>
    <col min="6657" max="6657" width="67.5703125" style="1" customWidth="1"/>
    <col min="6658" max="6658" width="28" style="1" customWidth="1"/>
    <col min="6659" max="6661" width="0" style="1" hidden="1" customWidth="1"/>
    <col min="6662" max="6912" width="9.140625" style="1"/>
    <col min="6913" max="6913" width="67.5703125" style="1" customWidth="1"/>
    <col min="6914" max="6914" width="28" style="1" customWidth="1"/>
    <col min="6915" max="6917" width="0" style="1" hidden="1" customWidth="1"/>
    <col min="6918" max="7168" width="9.140625" style="1"/>
    <col min="7169" max="7169" width="67.5703125" style="1" customWidth="1"/>
    <col min="7170" max="7170" width="28" style="1" customWidth="1"/>
    <col min="7171" max="7173" width="0" style="1" hidden="1" customWidth="1"/>
    <col min="7174" max="7424" width="9.140625" style="1"/>
    <col min="7425" max="7425" width="67.5703125" style="1" customWidth="1"/>
    <col min="7426" max="7426" width="28" style="1" customWidth="1"/>
    <col min="7427" max="7429" width="0" style="1" hidden="1" customWidth="1"/>
    <col min="7430" max="7680" width="9.140625" style="1"/>
    <col min="7681" max="7681" width="67.5703125" style="1" customWidth="1"/>
    <col min="7682" max="7682" width="28" style="1" customWidth="1"/>
    <col min="7683" max="7685" width="0" style="1" hidden="1" customWidth="1"/>
    <col min="7686" max="7936" width="9.140625" style="1"/>
    <col min="7937" max="7937" width="67.5703125" style="1" customWidth="1"/>
    <col min="7938" max="7938" width="28" style="1" customWidth="1"/>
    <col min="7939" max="7941" width="0" style="1" hidden="1" customWidth="1"/>
    <col min="7942" max="8192" width="9.140625" style="1"/>
    <col min="8193" max="8193" width="67.5703125" style="1" customWidth="1"/>
    <col min="8194" max="8194" width="28" style="1" customWidth="1"/>
    <col min="8195" max="8197" width="0" style="1" hidden="1" customWidth="1"/>
    <col min="8198" max="8448" width="9.140625" style="1"/>
    <col min="8449" max="8449" width="67.5703125" style="1" customWidth="1"/>
    <col min="8450" max="8450" width="28" style="1" customWidth="1"/>
    <col min="8451" max="8453" width="0" style="1" hidden="1" customWidth="1"/>
    <col min="8454" max="8704" width="9.140625" style="1"/>
    <col min="8705" max="8705" width="67.5703125" style="1" customWidth="1"/>
    <col min="8706" max="8706" width="28" style="1" customWidth="1"/>
    <col min="8707" max="8709" width="0" style="1" hidden="1" customWidth="1"/>
    <col min="8710" max="8960" width="9.140625" style="1"/>
    <col min="8961" max="8961" width="67.5703125" style="1" customWidth="1"/>
    <col min="8962" max="8962" width="28" style="1" customWidth="1"/>
    <col min="8963" max="8965" width="0" style="1" hidden="1" customWidth="1"/>
    <col min="8966" max="9216" width="9.140625" style="1"/>
    <col min="9217" max="9217" width="67.5703125" style="1" customWidth="1"/>
    <col min="9218" max="9218" width="28" style="1" customWidth="1"/>
    <col min="9219" max="9221" width="0" style="1" hidden="1" customWidth="1"/>
    <col min="9222" max="9472" width="9.140625" style="1"/>
    <col min="9473" max="9473" width="67.5703125" style="1" customWidth="1"/>
    <col min="9474" max="9474" width="28" style="1" customWidth="1"/>
    <col min="9475" max="9477" width="0" style="1" hidden="1" customWidth="1"/>
    <col min="9478" max="9728" width="9.140625" style="1"/>
    <col min="9729" max="9729" width="67.5703125" style="1" customWidth="1"/>
    <col min="9730" max="9730" width="28" style="1" customWidth="1"/>
    <col min="9731" max="9733" width="0" style="1" hidden="1" customWidth="1"/>
    <col min="9734" max="9984" width="9.140625" style="1"/>
    <col min="9985" max="9985" width="67.5703125" style="1" customWidth="1"/>
    <col min="9986" max="9986" width="28" style="1" customWidth="1"/>
    <col min="9987" max="9989" width="0" style="1" hidden="1" customWidth="1"/>
    <col min="9990" max="10240" width="9.140625" style="1"/>
    <col min="10241" max="10241" width="67.5703125" style="1" customWidth="1"/>
    <col min="10242" max="10242" width="28" style="1" customWidth="1"/>
    <col min="10243" max="10245" width="0" style="1" hidden="1" customWidth="1"/>
    <col min="10246" max="10496" width="9.140625" style="1"/>
    <col min="10497" max="10497" width="67.5703125" style="1" customWidth="1"/>
    <col min="10498" max="10498" width="28" style="1" customWidth="1"/>
    <col min="10499" max="10501" width="0" style="1" hidden="1" customWidth="1"/>
    <col min="10502" max="10752" width="9.140625" style="1"/>
    <col min="10753" max="10753" width="67.5703125" style="1" customWidth="1"/>
    <col min="10754" max="10754" width="28" style="1" customWidth="1"/>
    <col min="10755" max="10757" width="0" style="1" hidden="1" customWidth="1"/>
    <col min="10758" max="11008" width="9.140625" style="1"/>
    <col min="11009" max="11009" width="67.5703125" style="1" customWidth="1"/>
    <col min="11010" max="11010" width="28" style="1" customWidth="1"/>
    <col min="11011" max="11013" width="0" style="1" hidden="1" customWidth="1"/>
    <col min="11014" max="11264" width="9.140625" style="1"/>
    <col min="11265" max="11265" width="67.5703125" style="1" customWidth="1"/>
    <col min="11266" max="11266" width="28" style="1" customWidth="1"/>
    <col min="11267" max="11269" width="0" style="1" hidden="1" customWidth="1"/>
    <col min="11270" max="11520" width="9.140625" style="1"/>
    <col min="11521" max="11521" width="67.5703125" style="1" customWidth="1"/>
    <col min="11522" max="11522" width="28" style="1" customWidth="1"/>
    <col min="11523" max="11525" width="0" style="1" hidden="1" customWidth="1"/>
    <col min="11526" max="11776" width="9.140625" style="1"/>
    <col min="11777" max="11777" width="67.5703125" style="1" customWidth="1"/>
    <col min="11778" max="11778" width="28" style="1" customWidth="1"/>
    <col min="11779" max="11781" width="0" style="1" hidden="1" customWidth="1"/>
    <col min="11782" max="12032" width="9.140625" style="1"/>
    <col min="12033" max="12033" width="67.5703125" style="1" customWidth="1"/>
    <col min="12034" max="12034" width="28" style="1" customWidth="1"/>
    <col min="12035" max="12037" width="0" style="1" hidden="1" customWidth="1"/>
    <col min="12038" max="12288" width="9.140625" style="1"/>
    <col min="12289" max="12289" width="67.5703125" style="1" customWidth="1"/>
    <col min="12290" max="12290" width="28" style="1" customWidth="1"/>
    <col min="12291" max="12293" width="0" style="1" hidden="1" customWidth="1"/>
    <col min="12294" max="12544" width="9.140625" style="1"/>
    <col min="12545" max="12545" width="67.5703125" style="1" customWidth="1"/>
    <col min="12546" max="12546" width="28" style="1" customWidth="1"/>
    <col min="12547" max="12549" width="0" style="1" hidden="1" customWidth="1"/>
    <col min="12550" max="12800" width="9.140625" style="1"/>
    <col min="12801" max="12801" width="67.5703125" style="1" customWidth="1"/>
    <col min="12802" max="12802" width="28" style="1" customWidth="1"/>
    <col min="12803" max="12805" width="0" style="1" hidden="1" customWidth="1"/>
    <col min="12806" max="13056" width="9.140625" style="1"/>
    <col min="13057" max="13057" width="67.5703125" style="1" customWidth="1"/>
    <col min="13058" max="13058" width="28" style="1" customWidth="1"/>
    <col min="13059" max="13061" width="0" style="1" hidden="1" customWidth="1"/>
    <col min="13062" max="13312" width="9.140625" style="1"/>
    <col min="13313" max="13313" width="67.5703125" style="1" customWidth="1"/>
    <col min="13314" max="13314" width="28" style="1" customWidth="1"/>
    <col min="13315" max="13317" width="0" style="1" hidden="1" customWidth="1"/>
    <col min="13318" max="13568" width="9.140625" style="1"/>
    <col min="13569" max="13569" width="67.5703125" style="1" customWidth="1"/>
    <col min="13570" max="13570" width="28" style="1" customWidth="1"/>
    <col min="13571" max="13573" width="0" style="1" hidden="1" customWidth="1"/>
    <col min="13574" max="13824" width="9.140625" style="1"/>
    <col min="13825" max="13825" width="67.5703125" style="1" customWidth="1"/>
    <col min="13826" max="13826" width="28" style="1" customWidth="1"/>
    <col min="13827" max="13829" width="0" style="1" hidden="1" customWidth="1"/>
    <col min="13830" max="14080" width="9.140625" style="1"/>
    <col min="14081" max="14081" width="67.5703125" style="1" customWidth="1"/>
    <col min="14082" max="14082" width="28" style="1" customWidth="1"/>
    <col min="14083" max="14085" width="0" style="1" hidden="1" customWidth="1"/>
    <col min="14086" max="14336" width="9.140625" style="1"/>
    <col min="14337" max="14337" width="67.5703125" style="1" customWidth="1"/>
    <col min="14338" max="14338" width="28" style="1" customWidth="1"/>
    <col min="14339" max="14341" width="0" style="1" hidden="1" customWidth="1"/>
    <col min="14342" max="14592" width="9.140625" style="1"/>
    <col min="14593" max="14593" width="67.5703125" style="1" customWidth="1"/>
    <col min="14594" max="14594" width="28" style="1" customWidth="1"/>
    <col min="14595" max="14597" width="0" style="1" hidden="1" customWidth="1"/>
    <col min="14598" max="14848" width="9.140625" style="1"/>
    <col min="14849" max="14849" width="67.5703125" style="1" customWidth="1"/>
    <col min="14850" max="14850" width="28" style="1" customWidth="1"/>
    <col min="14851" max="14853" width="0" style="1" hidden="1" customWidth="1"/>
    <col min="14854" max="15104" width="9.140625" style="1"/>
    <col min="15105" max="15105" width="67.5703125" style="1" customWidth="1"/>
    <col min="15106" max="15106" width="28" style="1" customWidth="1"/>
    <col min="15107" max="15109" width="0" style="1" hidden="1" customWidth="1"/>
    <col min="15110" max="15360" width="9.140625" style="1"/>
    <col min="15361" max="15361" width="67.5703125" style="1" customWidth="1"/>
    <col min="15362" max="15362" width="28" style="1" customWidth="1"/>
    <col min="15363" max="15365" width="0" style="1" hidden="1" customWidth="1"/>
    <col min="15366" max="15616" width="9.140625" style="1"/>
    <col min="15617" max="15617" width="67.5703125" style="1" customWidth="1"/>
    <col min="15618" max="15618" width="28" style="1" customWidth="1"/>
    <col min="15619" max="15621" width="0" style="1" hidden="1" customWidth="1"/>
    <col min="15622" max="15872" width="9.140625" style="1"/>
    <col min="15873" max="15873" width="67.5703125" style="1" customWidth="1"/>
    <col min="15874" max="15874" width="28" style="1" customWidth="1"/>
    <col min="15875" max="15877" width="0" style="1" hidden="1" customWidth="1"/>
    <col min="15878" max="16128" width="9.140625" style="1"/>
    <col min="16129" max="16129" width="67.5703125" style="1" customWidth="1"/>
    <col min="16130" max="16130" width="28" style="1" customWidth="1"/>
    <col min="16131" max="16133" width="0" style="1" hidden="1" customWidth="1"/>
    <col min="16134" max="16384" width="9.140625" style="1"/>
  </cols>
  <sheetData>
    <row r="1" spans="1:11">
      <c r="A1" s="149"/>
      <c r="B1" s="149"/>
    </row>
    <row r="2" spans="1:11">
      <c r="A2" s="149" t="s">
        <v>271</v>
      </c>
      <c r="B2" s="149"/>
      <c r="C2" s="68"/>
      <c r="D2" s="68"/>
      <c r="E2" s="68"/>
      <c r="F2" s="68"/>
    </row>
    <row r="3" spans="1:11" ht="15.75">
      <c r="A3" s="153" t="s">
        <v>181</v>
      </c>
      <c r="B3" s="157"/>
      <c r="C3" s="56"/>
      <c r="D3" s="56"/>
      <c r="E3" s="56"/>
      <c r="F3" s="57"/>
    </row>
    <row r="4" spans="1:11" ht="16.5">
      <c r="A4" s="158" t="s">
        <v>148</v>
      </c>
      <c r="B4" s="159"/>
      <c r="C4" s="159"/>
      <c r="D4" s="159"/>
      <c r="E4" s="159"/>
    </row>
    <row r="5" spans="1:11">
      <c r="A5" s="69"/>
    </row>
    <row r="6" spans="1:11">
      <c r="A6" s="69"/>
    </row>
    <row r="7" spans="1:11" ht="66.75" customHeight="1">
      <c r="A7" s="70" t="s">
        <v>149</v>
      </c>
      <c r="B7" s="71" t="s">
        <v>150</v>
      </c>
      <c r="C7" s="72" t="s">
        <v>151</v>
      </c>
      <c r="D7" s="72" t="s">
        <v>151</v>
      </c>
      <c r="E7" s="73" t="s">
        <v>152</v>
      </c>
      <c r="J7" s="74"/>
      <c r="K7" s="74" t="s">
        <v>153</v>
      </c>
    </row>
    <row r="8" spans="1:11">
      <c r="A8" s="72" t="s">
        <v>154</v>
      </c>
      <c r="B8" s="75"/>
      <c r="C8" s="75"/>
      <c r="D8" s="75"/>
      <c r="E8" s="76"/>
    </row>
    <row r="9" spans="1:11">
      <c r="A9" s="72" t="s">
        <v>155</v>
      </c>
      <c r="B9" s="75"/>
      <c r="C9" s="75"/>
      <c r="D9" s="75"/>
      <c r="E9" s="76"/>
    </row>
    <row r="10" spans="1:11">
      <c r="A10" s="72" t="s">
        <v>156</v>
      </c>
      <c r="B10" s="75"/>
      <c r="C10" s="75"/>
      <c r="D10" s="75"/>
      <c r="E10" s="76"/>
    </row>
    <row r="11" spans="1:11">
      <c r="A11" s="72" t="s">
        <v>157</v>
      </c>
      <c r="B11" s="75"/>
      <c r="C11" s="75"/>
      <c r="D11" s="75"/>
      <c r="E11" s="76"/>
    </row>
    <row r="12" spans="1:11">
      <c r="A12" s="77" t="s">
        <v>158</v>
      </c>
      <c r="B12" s="75"/>
      <c r="C12" s="75"/>
      <c r="D12" s="75"/>
      <c r="E12" s="76"/>
    </row>
    <row r="13" spans="1:11">
      <c r="A13" s="72" t="s">
        <v>159</v>
      </c>
      <c r="B13" s="75"/>
      <c r="C13" s="75"/>
      <c r="D13" s="75"/>
      <c r="E13" s="76"/>
    </row>
    <row r="14" spans="1:11" ht="25.5">
      <c r="A14" s="72" t="s">
        <v>160</v>
      </c>
      <c r="B14" s="75"/>
      <c r="C14" s="75"/>
      <c r="D14" s="75"/>
      <c r="E14" s="76"/>
    </row>
    <row r="15" spans="1:11">
      <c r="A15" s="72" t="s">
        <v>161</v>
      </c>
      <c r="B15" s="75"/>
      <c r="C15" s="75"/>
      <c r="D15" s="75"/>
      <c r="E15" s="76"/>
    </row>
    <row r="16" spans="1:11">
      <c r="A16" s="72" t="s">
        <v>162</v>
      </c>
      <c r="B16" s="75">
        <v>1</v>
      </c>
      <c r="C16" s="75"/>
      <c r="D16" s="75"/>
      <c r="E16" s="76"/>
    </row>
    <row r="17" spans="1:5">
      <c r="A17" s="72" t="s">
        <v>163</v>
      </c>
      <c r="B17" s="75"/>
      <c r="C17" s="75"/>
      <c r="D17" s="75"/>
      <c r="E17" s="76"/>
    </row>
    <row r="18" spans="1:5">
      <c r="A18" s="72" t="s">
        <v>164</v>
      </c>
      <c r="B18" s="75"/>
      <c r="C18" s="75"/>
      <c r="D18" s="75"/>
      <c r="E18" s="76"/>
    </row>
    <row r="19" spans="1:5">
      <c r="A19" s="72" t="s">
        <v>165</v>
      </c>
      <c r="B19" s="75"/>
      <c r="C19" s="75"/>
      <c r="D19" s="75"/>
      <c r="E19" s="76"/>
    </row>
    <row r="20" spans="1:5">
      <c r="A20" s="77" t="s">
        <v>166</v>
      </c>
      <c r="B20" s="75">
        <f>SUM(B16:B19)</f>
        <v>1</v>
      </c>
      <c r="C20" s="75"/>
      <c r="D20" s="75"/>
      <c r="E20" s="76"/>
    </row>
    <row r="21" spans="1:5" ht="25.5">
      <c r="A21" s="72" t="s">
        <v>167</v>
      </c>
      <c r="B21" s="75">
        <v>1</v>
      </c>
      <c r="C21" s="75"/>
      <c r="D21" s="75"/>
      <c r="E21" s="76"/>
    </row>
    <row r="22" spans="1:5">
      <c r="A22" s="72" t="s">
        <v>168</v>
      </c>
      <c r="B22" s="75">
        <v>0</v>
      </c>
      <c r="C22" s="75"/>
      <c r="D22" s="75"/>
      <c r="E22" s="76"/>
    </row>
    <row r="23" spans="1:5">
      <c r="A23" s="72" t="s">
        <v>169</v>
      </c>
      <c r="B23" s="75">
        <v>1</v>
      </c>
      <c r="C23" s="75"/>
      <c r="D23" s="75"/>
      <c r="E23" s="76"/>
    </row>
    <row r="24" spans="1:5">
      <c r="A24" s="77" t="s">
        <v>170</v>
      </c>
      <c r="B24" s="75">
        <f>SUM(B21:B23)</f>
        <v>2</v>
      </c>
      <c r="C24" s="75"/>
      <c r="D24" s="75"/>
      <c r="E24" s="76"/>
    </row>
    <row r="25" spans="1:5">
      <c r="A25" s="72" t="s">
        <v>171</v>
      </c>
      <c r="B25" s="75">
        <v>1</v>
      </c>
      <c r="C25" s="75"/>
      <c r="D25" s="75"/>
      <c r="E25" s="76"/>
    </row>
    <row r="26" spans="1:5" ht="21" customHeight="1">
      <c r="A26" s="72" t="s">
        <v>172</v>
      </c>
      <c r="B26" s="75">
        <v>4</v>
      </c>
      <c r="C26" s="75"/>
      <c r="D26" s="75"/>
      <c r="E26" s="76"/>
    </row>
    <row r="27" spans="1:5" ht="25.5">
      <c r="A27" s="72" t="s">
        <v>173</v>
      </c>
      <c r="B27" s="75">
        <v>0</v>
      </c>
      <c r="C27" s="75"/>
      <c r="D27" s="75"/>
      <c r="E27" s="76"/>
    </row>
    <row r="28" spans="1:5">
      <c r="A28" s="77" t="s">
        <v>174</v>
      </c>
      <c r="B28" s="75">
        <f>SUM(B25:B27)</f>
        <v>5</v>
      </c>
      <c r="C28" s="75"/>
      <c r="D28" s="75"/>
      <c r="E28" s="76"/>
    </row>
    <row r="29" spans="1:5" ht="25.5">
      <c r="A29" s="77" t="s">
        <v>175</v>
      </c>
      <c r="B29" s="78">
        <v>2</v>
      </c>
      <c r="C29" s="79"/>
      <c r="D29" s="79"/>
      <c r="E29" s="76"/>
    </row>
    <row r="30" spans="1:5" ht="25.5">
      <c r="A30" s="72" t="s">
        <v>176</v>
      </c>
      <c r="B30" s="75">
        <v>0</v>
      </c>
      <c r="C30" s="75"/>
      <c r="D30" s="75"/>
      <c r="E30" s="76"/>
    </row>
    <row r="31" spans="1:5" ht="38.25">
      <c r="A31" s="72" t="s">
        <v>177</v>
      </c>
      <c r="B31" s="75">
        <v>0</v>
      </c>
      <c r="C31" s="75"/>
      <c r="D31" s="75"/>
      <c r="E31" s="76"/>
    </row>
    <row r="32" spans="1:5" ht="25.5">
      <c r="A32" s="72" t="s">
        <v>178</v>
      </c>
      <c r="B32" s="75">
        <v>0</v>
      </c>
      <c r="C32" s="75"/>
      <c r="D32" s="75"/>
      <c r="E32" s="76"/>
    </row>
    <row r="33" spans="1:5">
      <c r="A33" s="72" t="s">
        <v>179</v>
      </c>
      <c r="B33" s="75">
        <v>0</v>
      </c>
      <c r="C33" s="75"/>
      <c r="D33" s="75"/>
      <c r="E33" s="76"/>
    </row>
    <row r="34" spans="1:5" ht="38.25">
      <c r="A34" s="77" t="s">
        <v>180</v>
      </c>
      <c r="B34" s="75">
        <v>6</v>
      </c>
      <c r="C34" s="75"/>
      <c r="D34" s="75"/>
      <c r="E34" s="76"/>
    </row>
  </sheetData>
  <mergeCells count="4">
    <mergeCell ref="A1:B1"/>
    <mergeCell ref="A2:B2"/>
    <mergeCell ref="A3:B3"/>
    <mergeCell ref="A4:E4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H26"/>
  <sheetViews>
    <sheetView workbookViewId="0">
      <selection activeCell="K7" sqref="K7"/>
    </sheetView>
  </sheetViews>
  <sheetFormatPr defaultRowHeight="15"/>
  <cols>
    <col min="1" max="1" width="60.140625" style="1" customWidth="1"/>
    <col min="2" max="2" width="15.28515625" style="1" customWidth="1"/>
    <col min="3" max="3" width="17.7109375" style="8" customWidth="1"/>
    <col min="4" max="4" width="16.7109375" style="1" hidden="1" customWidth="1"/>
    <col min="5" max="5" width="17" style="1" hidden="1" customWidth="1"/>
    <col min="6" max="6" width="13.85546875" style="1" hidden="1" customWidth="1"/>
    <col min="7" max="7" width="10.7109375" style="1" hidden="1" customWidth="1"/>
    <col min="8" max="8" width="11.5703125" style="1" hidden="1" customWidth="1"/>
    <col min="9" max="256" width="9.140625" style="1"/>
    <col min="257" max="257" width="54.28515625" style="1" customWidth="1"/>
    <col min="258" max="258" width="15.28515625" style="1" customWidth="1"/>
    <col min="259" max="259" width="17.7109375" style="1" customWidth="1"/>
    <col min="260" max="264" width="0" style="1" hidden="1" customWidth="1"/>
    <col min="265" max="512" width="9.140625" style="1"/>
    <col min="513" max="513" width="54.28515625" style="1" customWidth="1"/>
    <col min="514" max="514" width="15.28515625" style="1" customWidth="1"/>
    <col min="515" max="515" width="17.7109375" style="1" customWidth="1"/>
    <col min="516" max="520" width="0" style="1" hidden="1" customWidth="1"/>
    <col min="521" max="768" width="9.140625" style="1"/>
    <col min="769" max="769" width="54.28515625" style="1" customWidth="1"/>
    <col min="770" max="770" width="15.28515625" style="1" customWidth="1"/>
    <col min="771" max="771" width="17.7109375" style="1" customWidth="1"/>
    <col min="772" max="776" width="0" style="1" hidden="1" customWidth="1"/>
    <col min="777" max="1024" width="9.140625" style="1"/>
    <col min="1025" max="1025" width="54.28515625" style="1" customWidth="1"/>
    <col min="1026" max="1026" width="15.28515625" style="1" customWidth="1"/>
    <col min="1027" max="1027" width="17.7109375" style="1" customWidth="1"/>
    <col min="1028" max="1032" width="0" style="1" hidden="1" customWidth="1"/>
    <col min="1033" max="1280" width="9.140625" style="1"/>
    <col min="1281" max="1281" width="54.28515625" style="1" customWidth="1"/>
    <col min="1282" max="1282" width="15.28515625" style="1" customWidth="1"/>
    <col min="1283" max="1283" width="17.7109375" style="1" customWidth="1"/>
    <col min="1284" max="1288" width="0" style="1" hidden="1" customWidth="1"/>
    <col min="1289" max="1536" width="9.140625" style="1"/>
    <col min="1537" max="1537" width="54.28515625" style="1" customWidth="1"/>
    <col min="1538" max="1538" width="15.28515625" style="1" customWidth="1"/>
    <col min="1539" max="1539" width="17.7109375" style="1" customWidth="1"/>
    <col min="1540" max="1544" width="0" style="1" hidden="1" customWidth="1"/>
    <col min="1545" max="1792" width="9.140625" style="1"/>
    <col min="1793" max="1793" width="54.28515625" style="1" customWidth="1"/>
    <col min="1794" max="1794" width="15.28515625" style="1" customWidth="1"/>
    <col min="1795" max="1795" width="17.7109375" style="1" customWidth="1"/>
    <col min="1796" max="1800" width="0" style="1" hidden="1" customWidth="1"/>
    <col min="1801" max="2048" width="9.140625" style="1"/>
    <col min="2049" max="2049" width="54.28515625" style="1" customWidth="1"/>
    <col min="2050" max="2050" width="15.28515625" style="1" customWidth="1"/>
    <col min="2051" max="2051" width="17.7109375" style="1" customWidth="1"/>
    <col min="2052" max="2056" width="0" style="1" hidden="1" customWidth="1"/>
    <col min="2057" max="2304" width="9.140625" style="1"/>
    <col min="2305" max="2305" width="54.28515625" style="1" customWidth="1"/>
    <col min="2306" max="2306" width="15.28515625" style="1" customWidth="1"/>
    <col min="2307" max="2307" width="17.7109375" style="1" customWidth="1"/>
    <col min="2308" max="2312" width="0" style="1" hidden="1" customWidth="1"/>
    <col min="2313" max="2560" width="9.140625" style="1"/>
    <col min="2561" max="2561" width="54.28515625" style="1" customWidth="1"/>
    <col min="2562" max="2562" width="15.28515625" style="1" customWidth="1"/>
    <col min="2563" max="2563" width="17.7109375" style="1" customWidth="1"/>
    <col min="2564" max="2568" width="0" style="1" hidden="1" customWidth="1"/>
    <col min="2569" max="2816" width="9.140625" style="1"/>
    <col min="2817" max="2817" width="54.28515625" style="1" customWidth="1"/>
    <col min="2818" max="2818" width="15.28515625" style="1" customWidth="1"/>
    <col min="2819" max="2819" width="17.7109375" style="1" customWidth="1"/>
    <col min="2820" max="2824" width="0" style="1" hidden="1" customWidth="1"/>
    <col min="2825" max="3072" width="9.140625" style="1"/>
    <col min="3073" max="3073" width="54.28515625" style="1" customWidth="1"/>
    <col min="3074" max="3074" width="15.28515625" style="1" customWidth="1"/>
    <col min="3075" max="3075" width="17.7109375" style="1" customWidth="1"/>
    <col min="3076" max="3080" width="0" style="1" hidden="1" customWidth="1"/>
    <col min="3081" max="3328" width="9.140625" style="1"/>
    <col min="3329" max="3329" width="54.28515625" style="1" customWidth="1"/>
    <col min="3330" max="3330" width="15.28515625" style="1" customWidth="1"/>
    <col min="3331" max="3331" width="17.7109375" style="1" customWidth="1"/>
    <col min="3332" max="3336" width="0" style="1" hidden="1" customWidth="1"/>
    <col min="3337" max="3584" width="9.140625" style="1"/>
    <col min="3585" max="3585" width="54.28515625" style="1" customWidth="1"/>
    <col min="3586" max="3586" width="15.28515625" style="1" customWidth="1"/>
    <col min="3587" max="3587" width="17.7109375" style="1" customWidth="1"/>
    <col min="3588" max="3592" width="0" style="1" hidden="1" customWidth="1"/>
    <col min="3593" max="3840" width="9.140625" style="1"/>
    <col min="3841" max="3841" width="54.28515625" style="1" customWidth="1"/>
    <col min="3842" max="3842" width="15.28515625" style="1" customWidth="1"/>
    <col min="3843" max="3843" width="17.7109375" style="1" customWidth="1"/>
    <col min="3844" max="3848" width="0" style="1" hidden="1" customWidth="1"/>
    <col min="3849" max="4096" width="9.140625" style="1"/>
    <col min="4097" max="4097" width="54.28515625" style="1" customWidth="1"/>
    <col min="4098" max="4098" width="15.28515625" style="1" customWidth="1"/>
    <col min="4099" max="4099" width="17.7109375" style="1" customWidth="1"/>
    <col min="4100" max="4104" width="0" style="1" hidden="1" customWidth="1"/>
    <col min="4105" max="4352" width="9.140625" style="1"/>
    <col min="4353" max="4353" width="54.28515625" style="1" customWidth="1"/>
    <col min="4354" max="4354" width="15.28515625" style="1" customWidth="1"/>
    <col min="4355" max="4355" width="17.7109375" style="1" customWidth="1"/>
    <col min="4356" max="4360" width="0" style="1" hidden="1" customWidth="1"/>
    <col min="4361" max="4608" width="9.140625" style="1"/>
    <col min="4609" max="4609" width="54.28515625" style="1" customWidth="1"/>
    <col min="4610" max="4610" width="15.28515625" style="1" customWidth="1"/>
    <col min="4611" max="4611" width="17.7109375" style="1" customWidth="1"/>
    <col min="4612" max="4616" width="0" style="1" hidden="1" customWidth="1"/>
    <col min="4617" max="4864" width="9.140625" style="1"/>
    <col min="4865" max="4865" width="54.28515625" style="1" customWidth="1"/>
    <col min="4866" max="4866" width="15.28515625" style="1" customWidth="1"/>
    <col min="4867" max="4867" width="17.7109375" style="1" customWidth="1"/>
    <col min="4868" max="4872" width="0" style="1" hidden="1" customWidth="1"/>
    <col min="4873" max="5120" width="9.140625" style="1"/>
    <col min="5121" max="5121" width="54.28515625" style="1" customWidth="1"/>
    <col min="5122" max="5122" width="15.28515625" style="1" customWidth="1"/>
    <col min="5123" max="5123" width="17.7109375" style="1" customWidth="1"/>
    <col min="5124" max="5128" width="0" style="1" hidden="1" customWidth="1"/>
    <col min="5129" max="5376" width="9.140625" style="1"/>
    <col min="5377" max="5377" width="54.28515625" style="1" customWidth="1"/>
    <col min="5378" max="5378" width="15.28515625" style="1" customWidth="1"/>
    <col min="5379" max="5379" width="17.7109375" style="1" customWidth="1"/>
    <col min="5380" max="5384" width="0" style="1" hidden="1" customWidth="1"/>
    <col min="5385" max="5632" width="9.140625" style="1"/>
    <col min="5633" max="5633" width="54.28515625" style="1" customWidth="1"/>
    <col min="5634" max="5634" width="15.28515625" style="1" customWidth="1"/>
    <col min="5635" max="5635" width="17.7109375" style="1" customWidth="1"/>
    <col min="5636" max="5640" width="0" style="1" hidden="1" customWidth="1"/>
    <col min="5641" max="5888" width="9.140625" style="1"/>
    <col min="5889" max="5889" width="54.28515625" style="1" customWidth="1"/>
    <col min="5890" max="5890" width="15.28515625" style="1" customWidth="1"/>
    <col min="5891" max="5891" width="17.7109375" style="1" customWidth="1"/>
    <col min="5892" max="5896" width="0" style="1" hidden="1" customWidth="1"/>
    <col min="5897" max="6144" width="9.140625" style="1"/>
    <col min="6145" max="6145" width="54.28515625" style="1" customWidth="1"/>
    <col min="6146" max="6146" width="15.28515625" style="1" customWidth="1"/>
    <col min="6147" max="6147" width="17.7109375" style="1" customWidth="1"/>
    <col min="6148" max="6152" width="0" style="1" hidden="1" customWidth="1"/>
    <col min="6153" max="6400" width="9.140625" style="1"/>
    <col min="6401" max="6401" width="54.28515625" style="1" customWidth="1"/>
    <col min="6402" max="6402" width="15.28515625" style="1" customWidth="1"/>
    <col min="6403" max="6403" width="17.7109375" style="1" customWidth="1"/>
    <col min="6404" max="6408" width="0" style="1" hidden="1" customWidth="1"/>
    <col min="6409" max="6656" width="9.140625" style="1"/>
    <col min="6657" max="6657" width="54.28515625" style="1" customWidth="1"/>
    <col min="6658" max="6658" width="15.28515625" style="1" customWidth="1"/>
    <col min="6659" max="6659" width="17.7109375" style="1" customWidth="1"/>
    <col min="6660" max="6664" width="0" style="1" hidden="1" customWidth="1"/>
    <col min="6665" max="6912" width="9.140625" style="1"/>
    <col min="6913" max="6913" width="54.28515625" style="1" customWidth="1"/>
    <col min="6914" max="6914" width="15.28515625" style="1" customWidth="1"/>
    <col min="6915" max="6915" width="17.7109375" style="1" customWidth="1"/>
    <col min="6916" max="6920" width="0" style="1" hidden="1" customWidth="1"/>
    <col min="6921" max="7168" width="9.140625" style="1"/>
    <col min="7169" max="7169" width="54.28515625" style="1" customWidth="1"/>
    <col min="7170" max="7170" width="15.28515625" style="1" customWidth="1"/>
    <col min="7171" max="7171" width="17.7109375" style="1" customWidth="1"/>
    <col min="7172" max="7176" width="0" style="1" hidden="1" customWidth="1"/>
    <col min="7177" max="7424" width="9.140625" style="1"/>
    <col min="7425" max="7425" width="54.28515625" style="1" customWidth="1"/>
    <col min="7426" max="7426" width="15.28515625" style="1" customWidth="1"/>
    <col min="7427" max="7427" width="17.7109375" style="1" customWidth="1"/>
    <col min="7428" max="7432" width="0" style="1" hidden="1" customWidth="1"/>
    <col min="7433" max="7680" width="9.140625" style="1"/>
    <col min="7681" max="7681" width="54.28515625" style="1" customWidth="1"/>
    <col min="7682" max="7682" width="15.28515625" style="1" customWidth="1"/>
    <col min="7683" max="7683" width="17.7109375" style="1" customWidth="1"/>
    <col min="7684" max="7688" width="0" style="1" hidden="1" customWidth="1"/>
    <col min="7689" max="7936" width="9.140625" style="1"/>
    <col min="7937" max="7937" width="54.28515625" style="1" customWidth="1"/>
    <col min="7938" max="7938" width="15.28515625" style="1" customWidth="1"/>
    <col min="7939" max="7939" width="17.7109375" style="1" customWidth="1"/>
    <col min="7940" max="7944" width="0" style="1" hidden="1" customWidth="1"/>
    <col min="7945" max="8192" width="9.140625" style="1"/>
    <col min="8193" max="8193" width="54.28515625" style="1" customWidth="1"/>
    <col min="8194" max="8194" width="15.28515625" style="1" customWidth="1"/>
    <col min="8195" max="8195" width="17.7109375" style="1" customWidth="1"/>
    <col min="8196" max="8200" width="0" style="1" hidden="1" customWidth="1"/>
    <col min="8201" max="8448" width="9.140625" style="1"/>
    <col min="8449" max="8449" width="54.28515625" style="1" customWidth="1"/>
    <col min="8450" max="8450" width="15.28515625" style="1" customWidth="1"/>
    <col min="8451" max="8451" width="17.7109375" style="1" customWidth="1"/>
    <col min="8452" max="8456" width="0" style="1" hidden="1" customWidth="1"/>
    <col min="8457" max="8704" width="9.140625" style="1"/>
    <col min="8705" max="8705" width="54.28515625" style="1" customWidth="1"/>
    <col min="8706" max="8706" width="15.28515625" style="1" customWidth="1"/>
    <col min="8707" max="8707" width="17.7109375" style="1" customWidth="1"/>
    <col min="8708" max="8712" width="0" style="1" hidden="1" customWidth="1"/>
    <col min="8713" max="8960" width="9.140625" style="1"/>
    <col min="8961" max="8961" width="54.28515625" style="1" customWidth="1"/>
    <col min="8962" max="8962" width="15.28515625" style="1" customWidth="1"/>
    <col min="8963" max="8963" width="17.7109375" style="1" customWidth="1"/>
    <col min="8964" max="8968" width="0" style="1" hidden="1" customWidth="1"/>
    <col min="8969" max="9216" width="9.140625" style="1"/>
    <col min="9217" max="9217" width="54.28515625" style="1" customWidth="1"/>
    <col min="9218" max="9218" width="15.28515625" style="1" customWidth="1"/>
    <col min="9219" max="9219" width="17.7109375" style="1" customWidth="1"/>
    <col min="9220" max="9224" width="0" style="1" hidden="1" customWidth="1"/>
    <col min="9225" max="9472" width="9.140625" style="1"/>
    <col min="9473" max="9473" width="54.28515625" style="1" customWidth="1"/>
    <col min="9474" max="9474" width="15.28515625" style="1" customWidth="1"/>
    <col min="9475" max="9475" width="17.7109375" style="1" customWidth="1"/>
    <col min="9476" max="9480" width="0" style="1" hidden="1" customWidth="1"/>
    <col min="9481" max="9728" width="9.140625" style="1"/>
    <col min="9729" max="9729" width="54.28515625" style="1" customWidth="1"/>
    <col min="9730" max="9730" width="15.28515625" style="1" customWidth="1"/>
    <col min="9731" max="9731" width="17.7109375" style="1" customWidth="1"/>
    <col min="9732" max="9736" width="0" style="1" hidden="1" customWidth="1"/>
    <col min="9737" max="9984" width="9.140625" style="1"/>
    <col min="9985" max="9985" width="54.28515625" style="1" customWidth="1"/>
    <col min="9986" max="9986" width="15.28515625" style="1" customWidth="1"/>
    <col min="9987" max="9987" width="17.7109375" style="1" customWidth="1"/>
    <col min="9988" max="9992" width="0" style="1" hidden="1" customWidth="1"/>
    <col min="9993" max="10240" width="9.140625" style="1"/>
    <col min="10241" max="10241" width="54.28515625" style="1" customWidth="1"/>
    <col min="10242" max="10242" width="15.28515625" style="1" customWidth="1"/>
    <col min="10243" max="10243" width="17.7109375" style="1" customWidth="1"/>
    <col min="10244" max="10248" width="0" style="1" hidden="1" customWidth="1"/>
    <col min="10249" max="10496" width="9.140625" style="1"/>
    <col min="10497" max="10497" width="54.28515625" style="1" customWidth="1"/>
    <col min="10498" max="10498" width="15.28515625" style="1" customWidth="1"/>
    <col min="10499" max="10499" width="17.7109375" style="1" customWidth="1"/>
    <col min="10500" max="10504" width="0" style="1" hidden="1" customWidth="1"/>
    <col min="10505" max="10752" width="9.140625" style="1"/>
    <col min="10753" max="10753" width="54.28515625" style="1" customWidth="1"/>
    <col min="10754" max="10754" width="15.28515625" style="1" customWidth="1"/>
    <col min="10755" max="10755" width="17.7109375" style="1" customWidth="1"/>
    <col min="10756" max="10760" width="0" style="1" hidden="1" customWidth="1"/>
    <col min="10761" max="11008" width="9.140625" style="1"/>
    <col min="11009" max="11009" width="54.28515625" style="1" customWidth="1"/>
    <col min="11010" max="11010" width="15.28515625" style="1" customWidth="1"/>
    <col min="11011" max="11011" width="17.7109375" style="1" customWidth="1"/>
    <col min="11012" max="11016" width="0" style="1" hidden="1" customWidth="1"/>
    <col min="11017" max="11264" width="9.140625" style="1"/>
    <col min="11265" max="11265" width="54.28515625" style="1" customWidth="1"/>
    <col min="11266" max="11266" width="15.28515625" style="1" customWidth="1"/>
    <col min="11267" max="11267" width="17.7109375" style="1" customWidth="1"/>
    <col min="11268" max="11272" width="0" style="1" hidden="1" customWidth="1"/>
    <col min="11273" max="11520" width="9.140625" style="1"/>
    <col min="11521" max="11521" width="54.28515625" style="1" customWidth="1"/>
    <col min="11522" max="11522" width="15.28515625" style="1" customWidth="1"/>
    <col min="11523" max="11523" width="17.7109375" style="1" customWidth="1"/>
    <col min="11524" max="11528" width="0" style="1" hidden="1" customWidth="1"/>
    <col min="11529" max="11776" width="9.140625" style="1"/>
    <col min="11777" max="11777" width="54.28515625" style="1" customWidth="1"/>
    <col min="11778" max="11778" width="15.28515625" style="1" customWidth="1"/>
    <col min="11779" max="11779" width="17.7109375" style="1" customWidth="1"/>
    <col min="11780" max="11784" width="0" style="1" hidden="1" customWidth="1"/>
    <col min="11785" max="12032" width="9.140625" style="1"/>
    <col min="12033" max="12033" width="54.28515625" style="1" customWidth="1"/>
    <col min="12034" max="12034" width="15.28515625" style="1" customWidth="1"/>
    <col min="12035" max="12035" width="17.7109375" style="1" customWidth="1"/>
    <col min="12036" max="12040" width="0" style="1" hidden="1" customWidth="1"/>
    <col min="12041" max="12288" width="9.140625" style="1"/>
    <col min="12289" max="12289" width="54.28515625" style="1" customWidth="1"/>
    <col min="12290" max="12290" width="15.28515625" style="1" customWidth="1"/>
    <col min="12291" max="12291" width="17.7109375" style="1" customWidth="1"/>
    <col min="12292" max="12296" width="0" style="1" hidden="1" customWidth="1"/>
    <col min="12297" max="12544" width="9.140625" style="1"/>
    <col min="12545" max="12545" width="54.28515625" style="1" customWidth="1"/>
    <col min="12546" max="12546" width="15.28515625" style="1" customWidth="1"/>
    <col min="12547" max="12547" width="17.7109375" style="1" customWidth="1"/>
    <col min="12548" max="12552" width="0" style="1" hidden="1" customWidth="1"/>
    <col min="12553" max="12800" width="9.140625" style="1"/>
    <col min="12801" max="12801" width="54.28515625" style="1" customWidth="1"/>
    <col min="12802" max="12802" width="15.28515625" style="1" customWidth="1"/>
    <col min="12803" max="12803" width="17.7109375" style="1" customWidth="1"/>
    <col min="12804" max="12808" width="0" style="1" hidden="1" customWidth="1"/>
    <col min="12809" max="13056" width="9.140625" style="1"/>
    <col min="13057" max="13057" width="54.28515625" style="1" customWidth="1"/>
    <col min="13058" max="13058" width="15.28515625" style="1" customWidth="1"/>
    <col min="13059" max="13059" width="17.7109375" style="1" customWidth="1"/>
    <col min="13060" max="13064" width="0" style="1" hidden="1" customWidth="1"/>
    <col min="13065" max="13312" width="9.140625" style="1"/>
    <col min="13313" max="13313" width="54.28515625" style="1" customWidth="1"/>
    <col min="13314" max="13314" width="15.28515625" style="1" customWidth="1"/>
    <col min="13315" max="13315" width="17.7109375" style="1" customWidth="1"/>
    <col min="13316" max="13320" width="0" style="1" hidden="1" customWidth="1"/>
    <col min="13321" max="13568" width="9.140625" style="1"/>
    <col min="13569" max="13569" width="54.28515625" style="1" customWidth="1"/>
    <col min="13570" max="13570" width="15.28515625" style="1" customWidth="1"/>
    <col min="13571" max="13571" width="17.7109375" style="1" customWidth="1"/>
    <col min="13572" max="13576" width="0" style="1" hidden="1" customWidth="1"/>
    <col min="13577" max="13824" width="9.140625" style="1"/>
    <col min="13825" max="13825" width="54.28515625" style="1" customWidth="1"/>
    <col min="13826" max="13826" width="15.28515625" style="1" customWidth="1"/>
    <col min="13827" max="13827" width="17.7109375" style="1" customWidth="1"/>
    <col min="13828" max="13832" width="0" style="1" hidden="1" customWidth="1"/>
    <col min="13833" max="14080" width="9.140625" style="1"/>
    <col min="14081" max="14081" width="54.28515625" style="1" customWidth="1"/>
    <col min="14082" max="14082" width="15.28515625" style="1" customWidth="1"/>
    <col min="14083" max="14083" width="17.7109375" style="1" customWidth="1"/>
    <col min="14084" max="14088" width="0" style="1" hidden="1" customWidth="1"/>
    <col min="14089" max="14336" width="9.140625" style="1"/>
    <col min="14337" max="14337" width="54.28515625" style="1" customWidth="1"/>
    <col min="14338" max="14338" width="15.28515625" style="1" customWidth="1"/>
    <col min="14339" max="14339" width="17.7109375" style="1" customWidth="1"/>
    <col min="14340" max="14344" width="0" style="1" hidden="1" customWidth="1"/>
    <col min="14345" max="14592" width="9.140625" style="1"/>
    <col min="14593" max="14593" width="54.28515625" style="1" customWidth="1"/>
    <col min="14594" max="14594" width="15.28515625" style="1" customWidth="1"/>
    <col min="14595" max="14595" width="17.7109375" style="1" customWidth="1"/>
    <col min="14596" max="14600" width="0" style="1" hidden="1" customWidth="1"/>
    <col min="14601" max="14848" width="9.140625" style="1"/>
    <col min="14849" max="14849" width="54.28515625" style="1" customWidth="1"/>
    <col min="14850" max="14850" width="15.28515625" style="1" customWidth="1"/>
    <col min="14851" max="14851" width="17.7109375" style="1" customWidth="1"/>
    <col min="14852" max="14856" width="0" style="1" hidden="1" customWidth="1"/>
    <col min="14857" max="15104" width="9.140625" style="1"/>
    <col min="15105" max="15105" width="54.28515625" style="1" customWidth="1"/>
    <col min="15106" max="15106" width="15.28515625" style="1" customWidth="1"/>
    <col min="15107" max="15107" width="17.7109375" style="1" customWidth="1"/>
    <col min="15108" max="15112" width="0" style="1" hidden="1" customWidth="1"/>
    <col min="15113" max="15360" width="9.140625" style="1"/>
    <col min="15361" max="15361" width="54.28515625" style="1" customWidth="1"/>
    <col min="15362" max="15362" width="15.28515625" style="1" customWidth="1"/>
    <col min="15363" max="15363" width="17.7109375" style="1" customWidth="1"/>
    <col min="15364" max="15368" width="0" style="1" hidden="1" customWidth="1"/>
    <col min="15369" max="15616" width="9.140625" style="1"/>
    <col min="15617" max="15617" width="54.28515625" style="1" customWidth="1"/>
    <col min="15618" max="15618" width="15.28515625" style="1" customWidth="1"/>
    <col min="15619" max="15619" width="17.7109375" style="1" customWidth="1"/>
    <col min="15620" max="15624" width="0" style="1" hidden="1" customWidth="1"/>
    <col min="15625" max="15872" width="9.140625" style="1"/>
    <col min="15873" max="15873" width="54.28515625" style="1" customWidth="1"/>
    <col min="15874" max="15874" width="15.28515625" style="1" customWidth="1"/>
    <col min="15875" max="15875" width="17.7109375" style="1" customWidth="1"/>
    <col min="15876" max="15880" width="0" style="1" hidden="1" customWidth="1"/>
    <col min="15881" max="16128" width="9.140625" style="1"/>
    <col min="16129" max="16129" width="54.28515625" style="1" customWidth="1"/>
    <col min="16130" max="16130" width="15.28515625" style="1" customWidth="1"/>
    <col min="16131" max="16131" width="17.7109375" style="1" customWidth="1"/>
    <col min="16132" max="16136" width="0" style="1" hidden="1" customWidth="1"/>
    <col min="16137" max="16384" width="9.140625" style="1"/>
  </cols>
  <sheetData>
    <row r="2" spans="1:8">
      <c r="A2" s="149" t="s">
        <v>272</v>
      </c>
      <c r="B2" s="149"/>
      <c r="C2" s="149"/>
      <c r="D2" s="149"/>
      <c r="E2" s="149"/>
      <c r="F2" s="149"/>
    </row>
    <row r="3" spans="1:8" ht="15.75">
      <c r="A3" s="153" t="s">
        <v>181</v>
      </c>
      <c r="B3" s="154"/>
      <c r="C3" s="154"/>
      <c r="D3" s="154"/>
      <c r="E3" s="154"/>
      <c r="F3" s="155"/>
    </row>
    <row r="4" spans="1:8" ht="16.5">
      <c r="A4" s="158" t="s">
        <v>182</v>
      </c>
      <c r="B4" s="160"/>
      <c r="C4" s="160"/>
      <c r="D4" s="160"/>
      <c r="E4" s="160"/>
      <c r="F4" s="160"/>
      <c r="G4" s="160"/>
      <c r="H4" s="160"/>
    </row>
    <row r="5" spans="1:8" ht="19.5">
      <c r="A5" s="80"/>
      <c r="B5" s="81"/>
      <c r="C5" s="82"/>
      <c r="D5" s="81"/>
      <c r="E5" s="81"/>
      <c r="F5" s="81"/>
      <c r="G5" s="81"/>
      <c r="H5" s="81"/>
    </row>
    <row r="6" spans="1:8" ht="19.5">
      <c r="A6" s="80"/>
      <c r="B6" s="81"/>
      <c r="C6" s="82"/>
      <c r="D6" s="81"/>
      <c r="E6" s="81"/>
      <c r="F6" s="81"/>
      <c r="G6" s="81"/>
      <c r="H6" s="81"/>
    </row>
    <row r="7" spans="1:8" ht="19.5">
      <c r="A7" s="80"/>
      <c r="B7" s="81"/>
      <c r="C7" s="82"/>
      <c r="D7" s="81"/>
      <c r="E7" s="81"/>
      <c r="F7" s="81"/>
      <c r="G7" s="81"/>
      <c r="H7" s="81"/>
    </row>
    <row r="8" spans="1:8">
      <c r="C8" s="8" t="s">
        <v>1</v>
      </c>
    </row>
    <row r="9" spans="1:8" ht="38.25">
      <c r="A9" s="11" t="s">
        <v>23</v>
      </c>
      <c r="B9" s="12" t="s">
        <v>24</v>
      </c>
      <c r="C9" s="83" t="s">
        <v>183</v>
      </c>
      <c r="D9" s="84" t="s">
        <v>184</v>
      </c>
      <c r="E9" s="84" t="s">
        <v>184</v>
      </c>
      <c r="F9" s="84" t="s">
        <v>184</v>
      </c>
      <c r="G9" s="84" t="s">
        <v>184</v>
      </c>
      <c r="H9" s="85" t="s">
        <v>152</v>
      </c>
    </row>
    <row r="10" spans="1:8" s="28" customFormat="1" ht="14.25">
      <c r="A10" s="86" t="s">
        <v>185</v>
      </c>
      <c r="B10" s="60" t="s">
        <v>87</v>
      </c>
      <c r="C10" s="62"/>
      <c r="D10" s="87"/>
      <c r="E10" s="87"/>
      <c r="F10" s="87"/>
      <c r="G10" s="87"/>
      <c r="H10" s="87"/>
    </row>
    <row r="11" spans="1:8">
      <c r="A11" s="29" t="s">
        <v>186</v>
      </c>
      <c r="B11" s="35" t="s">
        <v>87</v>
      </c>
      <c r="C11" s="63">
        <v>1400000</v>
      </c>
      <c r="D11" s="76"/>
      <c r="E11" s="76"/>
      <c r="F11" s="76"/>
      <c r="G11" s="76"/>
      <c r="H11" s="76"/>
    </row>
    <row r="12" spans="1:8">
      <c r="A12" s="29" t="s">
        <v>187</v>
      </c>
      <c r="B12" s="35" t="s">
        <v>87</v>
      </c>
      <c r="C12" s="63">
        <v>1150000</v>
      </c>
      <c r="D12" s="76"/>
      <c r="E12" s="76"/>
      <c r="F12" s="76"/>
      <c r="G12" s="76"/>
      <c r="H12" s="76"/>
    </row>
    <row r="13" spans="1:8">
      <c r="A13" s="29" t="s">
        <v>188</v>
      </c>
      <c r="B13" s="35" t="s">
        <v>87</v>
      </c>
      <c r="C13" s="63">
        <v>500000</v>
      </c>
      <c r="D13" s="76"/>
      <c r="E13" s="76"/>
      <c r="F13" s="76"/>
      <c r="G13" s="76"/>
      <c r="H13" s="76"/>
    </row>
    <row r="14" spans="1:8" s="28" customFormat="1" ht="14.25">
      <c r="A14" s="86" t="s">
        <v>190</v>
      </c>
      <c r="B14" s="60" t="s">
        <v>112</v>
      </c>
      <c r="C14" s="62"/>
      <c r="D14" s="87"/>
      <c r="E14" s="87"/>
      <c r="F14" s="87"/>
      <c r="G14" s="87"/>
      <c r="H14" s="87"/>
    </row>
    <row r="15" spans="1:8">
      <c r="A15" s="29" t="s">
        <v>191</v>
      </c>
      <c r="B15" s="35" t="s">
        <v>112</v>
      </c>
      <c r="C15" s="63">
        <v>1400000</v>
      </c>
      <c r="D15" s="76"/>
      <c r="E15" s="76"/>
      <c r="F15" s="76"/>
      <c r="G15" s="76"/>
      <c r="H15" s="76"/>
    </row>
    <row r="16" spans="1:8">
      <c r="A16" s="29" t="s">
        <v>187</v>
      </c>
      <c r="B16" s="35" t="s">
        <v>112</v>
      </c>
      <c r="C16" s="63">
        <v>1400000</v>
      </c>
      <c r="D16" s="76"/>
      <c r="E16" s="76"/>
      <c r="F16" s="76"/>
      <c r="G16" s="76"/>
      <c r="H16" s="76"/>
    </row>
    <row r="17" spans="1:8">
      <c r="A17" s="29" t="s">
        <v>189</v>
      </c>
      <c r="B17" s="35" t="s">
        <v>112</v>
      </c>
      <c r="C17" s="63">
        <v>250000</v>
      </c>
      <c r="D17" s="76"/>
      <c r="E17" s="76"/>
      <c r="F17" s="76"/>
      <c r="G17" s="76"/>
      <c r="H17" s="76"/>
    </row>
    <row r="18" spans="1:8" ht="24" customHeight="1">
      <c r="A18" s="21" t="s">
        <v>88</v>
      </c>
      <c r="B18" s="35" t="s">
        <v>89</v>
      </c>
      <c r="C18" s="63">
        <v>1647000</v>
      </c>
      <c r="D18" s="76"/>
      <c r="E18" s="76"/>
      <c r="F18" s="76"/>
      <c r="G18" s="76"/>
      <c r="H18" s="76"/>
    </row>
    <row r="19" spans="1:8" ht="22.5" customHeight="1">
      <c r="A19" s="88" t="s">
        <v>90</v>
      </c>
      <c r="B19" s="89" t="s">
        <v>91</v>
      </c>
      <c r="C19" s="62">
        <f>SUM(C11:C18)</f>
        <v>7747000</v>
      </c>
      <c r="D19" s="76"/>
      <c r="E19" s="76"/>
      <c r="F19" s="76"/>
      <c r="G19" s="76"/>
      <c r="H19" s="76"/>
    </row>
    <row r="20" spans="1:8" s="28" customFormat="1" ht="14.25">
      <c r="A20" s="86" t="s">
        <v>92</v>
      </c>
      <c r="B20" s="60" t="s">
        <v>93</v>
      </c>
      <c r="C20" s="62"/>
      <c r="D20" s="87"/>
      <c r="E20" s="87"/>
      <c r="F20" s="87"/>
      <c r="G20" s="87"/>
      <c r="H20" s="87"/>
    </row>
    <row r="21" spans="1:8">
      <c r="A21" s="29" t="s">
        <v>192</v>
      </c>
      <c r="B21" s="35" t="s">
        <v>93</v>
      </c>
      <c r="C21" s="63">
        <v>4096036</v>
      </c>
      <c r="D21" s="76"/>
      <c r="E21" s="76"/>
      <c r="F21" s="76"/>
      <c r="G21" s="76"/>
      <c r="H21" s="76"/>
    </row>
    <row r="22" spans="1:8">
      <c r="A22" s="29" t="s">
        <v>193</v>
      </c>
      <c r="B22" s="35" t="s">
        <v>93</v>
      </c>
      <c r="C22" s="63">
        <v>1000000</v>
      </c>
      <c r="D22" s="76"/>
      <c r="E22" s="76"/>
      <c r="F22" s="76"/>
      <c r="G22" s="76"/>
      <c r="H22" s="76"/>
    </row>
    <row r="23" spans="1:8">
      <c r="A23" s="29" t="s">
        <v>194</v>
      </c>
      <c r="B23" s="35" t="s">
        <v>93</v>
      </c>
      <c r="C23" s="63">
        <v>5500000</v>
      </c>
      <c r="D23" s="76"/>
      <c r="E23" s="76"/>
      <c r="F23" s="76"/>
      <c r="G23" s="76"/>
      <c r="H23" s="76"/>
    </row>
    <row r="24" spans="1:8">
      <c r="A24" s="29" t="s">
        <v>195</v>
      </c>
      <c r="B24" s="35" t="s">
        <v>93</v>
      </c>
      <c r="C24" s="63">
        <v>1000000</v>
      </c>
      <c r="D24" s="76"/>
      <c r="E24" s="76"/>
      <c r="F24" s="76"/>
      <c r="G24" s="76"/>
      <c r="H24" s="76"/>
    </row>
    <row r="25" spans="1:8">
      <c r="A25" s="29" t="s">
        <v>196</v>
      </c>
      <c r="B25" s="35" t="s">
        <v>95</v>
      </c>
      <c r="C25" s="63">
        <v>3130930</v>
      </c>
      <c r="D25" s="76"/>
      <c r="E25" s="76"/>
      <c r="F25" s="76"/>
      <c r="G25" s="76"/>
      <c r="H25" s="76"/>
    </row>
    <row r="26" spans="1:8" ht="15.75">
      <c r="A26" s="88" t="s">
        <v>96</v>
      </c>
      <c r="B26" s="89" t="s">
        <v>97</v>
      </c>
      <c r="C26" s="62">
        <v>14726966</v>
      </c>
      <c r="D26" s="76"/>
      <c r="E26" s="76"/>
      <c r="F26" s="76"/>
      <c r="G26" s="76"/>
      <c r="H26" s="76"/>
    </row>
  </sheetData>
  <mergeCells count="3">
    <mergeCell ref="A2:F2"/>
    <mergeCell ref="A3:F3"/>
    <mergeCell ref="A4:H4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L22" sqref="L22"/>
    </sheetView>
  </sheetViews>
  <sheetFormatPr defaultRowHeight="15"/>
  <cols>
    <col min="1" max="1" width="37.140625" style="1" customWidth="1"/>
    <col min="2" max="2" width="16.42578125" style="1" customWidth="1"/>
    <col min="3" max="3" width="25.7109375" style="8" customWidth="1"/>
    <col min="4" max="8" width="0" style="1" hidden="1" customWidth="1"/>
    <col min="9" max="256" width="9.140625" style="1"/>
    <col min="257" max="257" width="37.140625" style="1" customWidth="1"/>
    <col min="258" max="258" width="16.42578125" style="1" customWidth="1"/>
    <col min="259" max="259" width="25.7109375" style="1" customWidth="1"/>
    <col min="260" max="264" width="0" style="1" hidden="1" customWidth="1"/>
    <col min="265" max="512" width="9.140625" style="1"/>
    <col min="513" max="513" width="37.140625" style="1" customWidth="1"/>
    <col min="514" max="514" width="16.42578125" style="1" customWidth="1"/>
    <col min="515" max="515" width="25.7109375" style="1" customWidth="1"/>
    <col min="516" max="520" width="0" style="1" hidden="1" customWidth="1"/>
    <col min="521" max="768" width="9.140625" style="1"/>
    <col min="769" max="769" width="37.140625" style="1" customWidth="1"/>
    <col min="770" max="770" width="16.42578125" style="1" customWidth="1"/>
    <col min="771" max="771" width="25.7109375" style="1" customWidth="1"/>
    <col min="772" max="776" width="0" style="1" hidden="1" customWidth="1"/>
    <col min="777" max="1024" width="9.140625" style="1"/>
    <col min="1025" max="1025" width="37.140625" style="1" customWidth="1"/>
    <col min="1026" max="1026" width="16.42578125" style="1" customWidth="1"/>
    <col min="1027" max="1027" width="25.7109375" style="1" customWidth="1"/>
    <col min="1028" max="1032" width="0" style="1" hidden="1" customWidth="1"/>
    <col min="1033" max="1280" width="9.140625" style="1"/>
    <col min="1281" max="1281" width="37.140625" style="1" customWidth="1"/>
    <col min="1282" max="1282" width="16.42578125" style="1" customWidth="1"/>
    <col min="1283" max="1283" width="25.7109375" style="1" customWidth="1"/>
    <col min="1284" max="1288" width="0" style="1" hidden="1" customWidth="1"/>
    <col min="1289" max="1536" width="9.140625" style="1"/>
    <col min="1537" max="1537" width="37.140625" style="1" customWidth="1"/>
    <col min="1538" max="1538" width="16.42578125" style="1" customWidth="1"/>
    <col min="1539" max="1539" width="25.7109375" style="1" customWidth="1"/>
    <col min="1540" max="1544" width="0" style="1" hidden="1" customWidth="1"/>
    <col min="1545" max="1792" width="9.140625" style="1"/>
    <col min="1793" max="1793" width="37.140625" style="1" customWidth="1"/>
    <col min="1794" max="1794" width="16.42578125" style="1" customWidth="1"/>
    <col min="1795" max="1795" width="25.7109375" style="1" customWidth="1"/>
    <col min="1796" max="1800" width="0" style="1" hidden="1" customWidth="1"/>
    <col min="1801" max="2048" width="9.140625" style="1"/>
    <col min="2049" max="2049" width="37.140625" style="1" customWidth="1"/>
    <col min="2050" max="2050" width="16.42578125" style="1" customWidth="1"/>
    <col min="2051" max="2051" width="25.7109375" style="1" customWidth="1"/>
    <col min="2052" max="2056" width="0" style="1" hidden="1" customWidth="1"/>
    <col min="2057" max="2304" width="9.140625" style="1"/>
    <col min="2305" max="2305" width="37.140625" style="1" customWidth="1"/>
    <col min="2306" max="2306" width="16.42578125" style="1" customWidth="1"/>
    <col min="2307" max="2307" width="25.7109375" style="1" customWidth="1"/>
    <col min="2308" max="2312" width="0" style="1" hidden="1" customWidth="1"/>
    <col min="2313" max="2560" width="9.140625" style="1"/>
    <col min="2561" max="2561" width="37.140625" style="1" customWidth="1"/>
    <col min="2562" max="2562" width="16.42578125" style="1" customWidth="1"/>
    <col min="2563" max="2563" width="25.7109375" style="1" customWidth="1"/>
    <col min="2564" max="2568" width="0" style="1" hidden="1" customWidth="1"/>
    <col min="2569" max="2816" width="9.140625" style="1"/>
    <col min="2817" max="2817" width="37.140625" style="1" customWidth="1"/>
    <col min="2818" max="2818" width="16.42578125" style="1" customWidth="1"/>
    <col min="2819" max="2819" width="25.7109375" style="1" customWidth="1"/>
    <col min="2820" max="2824" width="0" style="1" hidden="1" customWidth="1"/>
    <col min="2825" max="3072" width="9.140625" style="1"/>
    <col min="3073" max="3073" width="37.140625" style="1" customWidth="1"/>
    <col min="3074" max="3074" width="16.42578125" style="1" customWidth="1"/>
    <col min="3075" max="3075" width="25.7109375" style="1" customWidth="1"/>
    <col min="3076" max="3080" width="0" style="1" hidden="1" customWidth="1"/>
    <col min="3081" max="3328" width="9.140625" style="1"/>
    <col min="3329" max="3329" width="37.140625" style="1" customWidth="1"/>
    <col min="3330" max="3330" width="16.42578125" style="1" customWidth="1"/>
    <col min="3331" max="3331" width="25.7109375" style="1" customWidth="1"/>
    <col min="3332" max="3336" width="0" style="1" hidden="1" customWidth="1"/>
    <col min="3337" max="3584" width="9.140625" style="1"/>
    <col min="3585" max="3585" width="37.140625" style="1" customWidth="1"/>
    <col min="3586" max="3586" width="16.42578125" style="1" customWidth="1"/>
    <col min="3587" max="3587" width="25.7109375" style="1" customWidth="1"/>
    <col min="3588" max="3592" width="0" style="1" hidden="1" customWidth="1"/>
    <col min="3593" max="3840" width="9.140625" style="1"/>
    <col min="3841" max="3841" width="37.140625" style="1" customWidth="1"/>
    <col min="3842" max="3842" width="16.42578125" style="1" customWidth="1"/>
    <col min="3843" max="3843" width="25.7109375" style="1" customWidth="1"/>
    <col min="3844" max="3848" width="0" style="1" hidden="1" customWidth="1"/>
    <col min="3849" max="4096" width="9.140625" style="1"/>
    <col min="4097" max="4097" width="37.140625" style="1" customWidth="1"/>
    <col min="4098" max="4098" width="16.42578125" style="1" customWidth="1"/>
    <col min="4099" max="4099" width="25.7109375" style="1" customWidth="1"/>
    <col min="4100" max="4104" width="0" style="1" hidden="1" customWidth="1"/>
    <col min="4105" max="4352" width="9.140625" style="1"/>
    <col min="4353" max="4353" width="37.140625" style="1" customWidth="1"/>
    <col min="4354" max="4354" width="16.42578125" style="1" customWidth="1"/>
    <col min="4355" max="4355" width="25.7109375" style="1" customWidth="1"/>
    <col min="4356" max="4360" width="0" style="1" hidden="1" customWidth="1"/>
    <col min="4361" max="4608" width="9.140625" style="1"/>
    <col min="4609" max="4609" width="37.140625" style="1" customWidth="1"/>
    <col min="4610" max="4610" width="16.42578125" style="1" customWidth="1"/>
    <col min="4611" max="4611" width="25.7109375" style="1" customWidth="1"/>
    <col min="4612" max="4616" width="0" style="1" hidden="1" customWidth="1"/>
    <col min="4617" max="4864" width="9.140625" style="1"/>
    <col min="4865" max="4865" width="37.140625" style="1" customWidth="1"/>
    <col min="4866" max="4866" width="16.42578125" style="1" customWidth="1"/>
    <col min="4867" max="4867" width="25.7109375" style="1" customWidth="1"/>
    <col min="4868" max="4872" width="0" style="1" hidden="1" customWidth="1"/>
    <col min="4873" max="5120" width="9.140625" style="1"/>
    <col min="5121" max="5121" width="37.140625" style="1" customWidth="1"/>
    <col min="5122" max="5122" width="16.42578125" style="1" customWidth="1"/>
    <col min="5123" max="5123" width="25.7109375" style="1" customWidth="1"/>
    <col min="5124" max="5128" width="0" style="1" hidden="1" customWidth="1"/>
    <col min="5129" max="5376" width="9.140625" style="1"/>
    <col min="5377" max="5377" width="37.140625" style="1" customWidth="1"/>
    <col min="5378" max="5378" width="16.42578125" style="1" customWidth="1"/>
    <col min="5379" max="5379" width="25.7109375" style="1" customWidth="1"/>
    <col min="5380" max="5384" width="0" style="1" hidden="1" customWidth="1"/>
    <col min="5385" max="5632" width="9.140625" style="1"/>
    <col min="5633" max="5633" width="37.140625" style="1" customWidth="1"/>
    <col min="5634" max="5634" width="16.42578125" style="1" customWidth="1"/>
    <col min="5635" max="5635" width="25.7109375" style="1" customWidth="1"/>
    <col min="5636" max="5640" width="0" style="1" hidden="1" customWidth="1"/>
    <col min="5641" max="5888" width="9.140625" style="1"/>
    <col min="5889" max="5889" width="37.140625" style="1" customWidth="1"/>
    <col min="5890" max="5890" width="16.42578125" style="1" customWidth="1"/>
    <col min="5891" max="5891" width="25.7109375" style="1" customWidth="1"/>
    <col min="5892" max="5896" width="0" style="1" hidden="1" customWidth="1"/>
    <col min="5897" max="6144" width="9.140625" style="1"/>
    <col min="6145" max="6145" width="37.140625" style="1" customWidth="1"/>
    <col min="6146" max="6146" width="16.42578125" style="1" customWidth="1"/>
    <col min="6147" max="6147" width="25.7109375" style="1" customWidth="1"/>
    <col min="6148" max="6152" width="0" style="1" hidden="1" customWidth="1"/>
    <col min="6153" max="6400" width="9.140625" style="1"/>
    <col min="6401" max="6401" width="37.140625" style="1" customWidth="1"/>
    <col min="6402" max="6402" width="16.42578125" style="1" customWidth="1"/>
    <col min="6403" max="6403" width="25.7109375" style="1" customWidth="1"/>
    <col min="6404" max="6408" width="0" style="1" hidden="1" customWidth="1"/>
    <col min="6409" max="6656" width="9.140625" style="1"/>
    <col min="6657" max="6657" width="37.140625" style="1" customWidth="1"/>
    <col min="6658" max="6658" width="16.42578125" style="1" customWidth="1"/>
    <col min="6659" max="6659" width="25.7109375" style="1" customWidth="1"/>
    <col min="6660" max="6664" width="0" style="1" hidden="1" customWidth="1"/>
    <col min="6665" max="6912" width="9.140625" style="1"/>
    <col min="6913" max="6913" width="37.140625" style="1" customWidth="1"/>
    <col min="6914" max="6914" width="16.42578125" style="1" customWidth="1"/>
    <col min="6915" max="6915" width="25.7109375" style="1" customWidth="1"/>
    <col min="6916" max="6920" width="0" style="1" hidden="1" customWidth="1"/>
    <col min="6921" max="7168" width="9.140625" style="1"/>
    <col min="7169" max="7169" width="37.140625" style="1" customWidth="1"/>
    <col min="7170" max="7170" width="16.42578125" style="1" customWidth="1"/>
    <col min="7171" max="7171" width="25.7109375" style="1" customWidth="1"/>
    <col min="7172" max="7176" width="0" style="1" hidden="1" customWidth="1"/>
    <col min="7177" max="7424" width="9.140625" style="1"/>
    <col min="7425" max="7425" width="37.140625" style="1" customWidth="1"/>
    <col min="7426" max="7426" width="16.42578125" style="1" customWidth="1"/>
    <col min="7427" max="7427" width="25.7109375" style="1" customWidth="1"/>
    <col min="7428" max="7432" width="0" style="1" hidden="1" customWidth="1"/>
    <col min="7433" max="7680" width="9.140625" style="1"/>
    <col min="7681" max="7681" width="37.140625" style="1" customWidth="1"/>
    <col min="7682" max="7682" width="16.42578125" style="1" customWidth="1"/>
    <col min="7683" max="7683" width="25.7109375" style="1" customWidth="1"/>
    <col min="7684" max="7688" width="0" style="1" hidden="1" customWidth="1"/>
    <col min="7689" max="7936" width="9.140625" style="1"/>
    <col min="7937" max="7937" width="37.140625" style="1" customWidth="1"/>
    <col min="7938" max="7938" width="16.42578125" style="1" customWidth="1"/>
    <col min="7939" max="7939" width="25.7109375" style="1" customWidth="1"/>
    <col min="7940" max="7944" width="0" style="1" hidden="1" customWidth="1"/>
    <col min="7945" max="8192" width="9.140625" style="1"/>
    <col min="8193" max="8193" width="37.140625" style="1" customWidth="1"/>
    <col min="8194" max="8194" width="16.42578125" style="1" customWidth="1"/>
    <col min="8195" max="8195" width="25.7109375" style="1" customWidth="1"/>
    <col min="8196" max="8200" width="0" style="1" hidden="1" customWidth="1"/>
    <col min="8201" max="8448" width="9.140625" style="1"/>
    <col min="8449" max="8449" width="37.140625" style="1" customWidth="1"/>
    <col min="8450" max="8450" width="16.42578125" style="1" customWidth="1"/>
    <col min="8451" max="8451" width="25.7109375" style="1" customWidth="1"/>
    <col min="8452" max="8456" width="0" style="1" hidden="1" customWidth="1"/>
    <col min="8457" max="8704" width="9.140625" style="1"/>
    <col min="8705" max="8705" width="37.140625" style="1" customWidth="1"/>
    <col min="8706" max="8706" width="16.42578125" style="1" customWidth="1"/>
    <col min="8707" max="8707" width="25.7109375" style="1" customWidth="1"/>
    <col min="8708" max="8712" width="0" style="1" hidden="1" customWidth="1"/>
    <col min="8713" max="8960" width="9.140625" style="1"/>
    <col min="8961" max="8961" width="37.140625" style="1" customWidth="1"/>
    <col min="8962" max="8962" width="16.42578125" style="1" customWidth="1"/>
    <col min="8963" max="8963" width="25.7109375" style="1" customWidth="1"/>
    <col min="8964" max="8968" width="0" style="1" hidden="1" customWidth="1"/>
    <col min="8969" max="9216" width="9.140625" style="1"/>
    <col min="9217" max="9217" width="37.140625" style="1" customWidth="1"/>
    <col min="9218" max="9218" width="16.42578125" style="1" customWidth="1"/>
    <col min="9219" max="9219" width="25.7109375" style="1" customWidth="1"/>
    <col min="9220" max="9224" width="0" style="1" hidden="1" customWidth="1"/>
    <col min="9225" max="9472" width="9.140625" style="1"/>
    <col min="9473" max="9473" width="37.140625" style="1" customWidth="1"/>
    <col min="9474" max="9474" width="16.42578125" style="1" customWidth="1"/>
    <col min="9475" max="9475" width="25.7109375" style="1" customWidth="1"/>
    <col min="9476" max="9480" width="0" style="1" hidden="1" customWidth="1"/>
    <col min="9481" max="9728" width="9.140625" style="1"/>
    <col min="9729" max="9729" width="37.140625" style="1" customWidth="1"/>
    <col min="9730" max="9730" width="16.42578125" style="1" customWidth="1"/>
    <col min="9731" max="9731" width="25.7109375" style="1" customWidth="1"/>
    <col min="9732" max="9736" width="0" style="1" hidden="1" customWidth="1"/>
    <col min="9737" max="9984" width="9.140625" style="1"/>
    <col min="9985" max="9985" width="37.140625" style="1" customWidth="1"/>
    <col min="9986" max="9986" width="16.42578125" style="1" customWidth="1"/>
    <col min="9987" max="9987" width="25.7109375" style="1" customWidth="1"/>
    <col min="9988" max="9992" width="0" style="1" hidden="1" customWidth="1"/>
    <col min="9993" max="10240" width="9.140625" style="1"/>
    <col min="10241" max="10241" width="37.140625" style="1" customWidth="1"/>
    <col min="10242" max="10242" width="16.42578125" style="1" customWidth="1"/>
    <col min="10243" max="10243" width="25.7109375" style="1" customWidth="1"/>
    <col min="10244" max="10248" width="0" style="1" hidden="1" customWidth="1"/>
    <col min="10249" max="10496" width="9.140625" style="1"/>
    <col min="10497" max="10497" width="37.140625" style="1" customWidth="1"/>
    <col min="10498" max="10498" width="16.42578125" style="1" customWidth="1"/>
    <col min="10499" max="10499" width="25.7109375" style="1" customWidth="1"/>
    <col min="10500" max="10504" width="0" style="1" hidden="1" customWidth="1"/>
    <col min="10505" max="10752" width="9.140625" style="1"/>
    <col min="10753" max="10753" width="37.140625" style="1" customWidth="1"/>
    <col min="10754" max="10754" width="16.42578125" style="1" customWidth="1"/>
    <col min="10755" max="10755" width="25.7109375" style="1" customWidth="1"/>
    <col min="10756" max="10760" width="0" style="1" hidden="1" customWidth="1"/>
    <col min="10761" max="11008" width="9.140625" style="1"/>
    <col min="11009" max="11009" width="37.140625" style="1" customWidth="1"/>
    <col min="11010" max="11010" width="16.42578125" style="1" customWidth="1"/>
    <col min="11011" max="11011" width="25.7109375" style="1" customWidth="1"/>
    <col min="11012" max="11016" width="0" style="1" hidden="1" customWidth="1"/>
    <col min="11017" max="11264" width="9.140625" style="1"/>
    <col min="11265" max="11265" width="37.140625" style="1" customWidth="1"/>
    <col min="11266" max="11266" width="16.42578125" style="1" customWidth="1"/>
    <col min="11267" max="11267" width="25.7109375" style="1" customWidth="1"/>
    <col min="11268" max="11272" width="0" style="1" hidden="1" customWidth="1"/>
    <col min="11273" max="11520" width="9.140625" style="1"/>
    <col min="11521" max="11521" width="37.140625" style="1" customWidth="1"/>
    <col min="11522" max="11522" width="16.42578125" style="1" customWidth="1"/>
    <col min="11523" max="11523" width="25.7109375" style="1" customWidth="1"/>
    <col min="11524" max="11528" width="0" style="1" hidden="1" customWidth="1"/>
    <col min="11529" max="11776" width="9.140625" style="1"/>
    <col min="11777" max="11777" width="37.140625" style="1" customWidth="1"/>
    <col min="11778" max="11778" width="16.42578125" style="1" customWidth="1"/>
    <col min="11779" max="11779" width="25.7109375" style="1" customWidth="1"/>
    <col min="11780" max="11784" width="0" style="1" hidden="1" customWidth="1"/>
    <col min="11785" max="12032" width="9.140625" style="1"/>
    <col min="12033" max="12033" width="37.140625" style="1" customWidth="1"/>
    <col min="12034" max="12034" width="16.42578125" style="1" customWidth="1"/>
    <col min="12035" max="12035" width="25.7109375" style="1" customWidth="1"/>
    <col min="12036" max="12040" width="0" style="1" hidden="1" customWidth="1"/>
    <col min="12041" max="12288" width="9.140625" style="1"/>
    <col min="12289" max="12289" width="37.140625" style="1" customWidth="1"/>
    <col min="12290" max="12290" width="16.42578125" style="1" customWidth="1"/>
    <col min="12291" max="12291" width="25.7109375" style="1" customWidth="1"/>
    <col min="12292" max="12296" width="0" style="1" hidden="1" customWidth="1"/>
    <col min="12297" max="12544" width="9.140625" style="1"/>
    <col min="12545" max="12545" width="37.140625" style="1" customWidth="1"/>
    <col min="12546" max="12546" width="16.42578125" style="1" customWidth="1"/>
    <col min="12547" max="12547" width="25.7109375" style="1" customWidth="1"/>
    <col min="12548" max="12552" width="0" style="1" hidden="1" customWidth="1"/>
    <col min="12553" max="12800" width="9.140625" style="1"/>
    <col min="12801" max="12801" width="37.140625" style="1" customWidth="1"/>
    <col min="12802" max="12802" width="16.42578125" style="1" customWidth="1"/>
    <col min="12803" max="12803" width="25.7109375" style="1" customWidth="1"/>
    <col min="12804" max="12808" width="0" style="1" hidden="1" customWidth="1"/>
    <col min="12809" max="13056" width="9.140625" style="1"/>
    <col min="13057" max="13057" width="37.140625" style="1" customWidth="1"/>
    <col min="13058" max="13058" width="16.42578125" style="1" customWidth="1"/>
    <col min="13059" max="13059" width="25.7109375" style="1" customWidth="1"/>
    <col min="13060" max="13064" width="0" style="1" hidden="1" customWidth="1"/>
    <col min="13065" max="13312" width="9.140625" style="1"/>
    <col min="13313" max="13313" width="37.140625" style="1" customWidth="1"/>
    <col min="13314" max="13314" width="16.42578125" style="1" customWidth="1"/>
    <col min="13315" max="13315" width="25.7109375" style="1" customWidth="1"/>
    <col min="13316" max="13320" width="0" style="1" hidden="1" customWidth="1"/>
    <col min="13321" max="13568" width="9.140625" style="1"/>
    <col min="13569" max="13569" width="37.140625" style="1" customWidth="1"/>
    <col min="13570" max="13570" width="16.42578125" style="1" customWidth="1"/>
    <col min="13571" max="13571" width="25.7109375" style="1" customWidth="1"/>
    <col min="13572" max="13576" width="0" style="1" hidden="1" customWidth="1"/>
    <col min="13577" max="13824" width="9.140625" style="1"/>
    <col min="13825" max="13825" width="37.140625" style="1" customWidth="1"/>
    <col min="13826" max="13826" width="16.42578125" style="1" customWidth="1"/>
    <col min="13827" max="13827" width="25.7109375" style="1" customWidth="1"/>
    <col min="13828" max="13832" width="0" style="1" hidden="1" customWidth="1"/>
    <col min="13833" max="14080" width="9.140625" style="1"/>
    <col min="14081" max="14081" width="37.140625" style="1" customWidth="1"/>
    <col min="14082" max="14082" width="16.42578125" style="1" customWidth="1"/>
    <col min="14083" max="14083" width="25.7109375" style="1" customWidth="1"/>
    <col min="14084" max="14088" width="0" style="1" hidden="1" customWidth="1"/>
    <col min="14089" max="14336" width="9.140625" style="1"/>
    <col min="14337" max="14337" width="37.140625" style="1" customWidth="1"/>
    <col min="14338" max="14338" width="16.42578125" style="1" customWidth="1"/>
    <col min="14339" max="14339" width="25.7109375" style="1" customWidth="1"/>
    <col min="14340" max="14344" width="0" style="1" hidden="1" customWidth="1"/>
    <col min="14345" max="14592" width="9.140625" style="1"/>
    <col min="14593" max="14593" width="37.140625" style="1" customWidth="1"/>
    <col min="14594" max="14594" width="16.42578125" style="1" customWidth="1"/>
    <col min="14595" max="14595" width="25.7109375" style="1" customWidth="1"/>
    <col min="14596" max="14600" width="0" style="1" hidden="1" customWidth="1"/>
    <col min="14601" max="14848" width="9.140625" style="1"/>
    <col min="14849" max="14849" width="37.140625" style="1" customWidth="1"/>
    <col min="14850" max="14850" width="16.42578125" style="1" customWidth="1"/>
    <col min="14851" max="14851" width="25.7109375" style="1" customWidth="1"/>
    <col min="14852" max="14856" width="0" style="1" hidden="1" customWidth="1"/>
    <col min="14857" max="15104" width="9.140625" style="1"/>
    <col min="15105" max="15105" width="37.140625" style="1" customWidth="1"/>
    <col min="15106" max="15106" width="16.42578125" style="1" customWidth="1"/>
    <col min="15107" max="15107" width="25.7109375" style="1" customWidth="1"/>
    <col min="15108" max="15112" width="0" style="1" hidden="1" customWidth="1"/>
    <col min="15113" max="15360" width="9.140625" style="1"/>
    <col min="15361" max="15361" width="37.140625" style="1" customWidth="1"/>
    <col min="15362" max="15362" width="16.42578125" style="1" customWidth="1"/>
    <col min="15363" max="15363" width="25.7109375" style="1" customWidth="1"/>
    <col min="15364" max="15368" width="0" style="1" hidden="1" customWidth="1"/>
    <col min="15369" max="15616" width="9.140625" style="1"/>
    <col min="15617" max="15617" width="37.140625" style="1" customWidth="1"/>
    <col min="15618" max="15618" width="16.42578125" style="1" customWidth="1"/>
    <col min="15619" max="15619" width="25.7109375" style="1" customWidth="1"/>
    <col min="15620" max="15624" width="0" style="1" hidden="1" customWidth="1"/>
    <col min="15625" max="15872" width="9.140625" style="1"/>
    <col min="15873" max="15873" width="37.140625" style="1" customWidth="1"/>
    <col min="15874" max="15874" width="16.42578125" style="1" customWidth="1"/>
    <col min="15875" max="15875" width="25.7109375" style="1" customWidth="1"/>
    <col min="15876" max="15880" width="0" style="1" hidden="1" customWidth="1"/>
    <col min="15881" max="16128" width="9.140625" style="1"/>
    <col min="16129" max="16129" width="37.140625" style="1" customWidth="1"/>
    <col min="16130" max="16130" width="16.42578125" style="1" customWidth="1"/>
    <col min="16131" max="16131" width="25.7109375" style="1" customWidth="1"/>
    <col min="16132" max="16136" width="0" style="1" hidden="1" customWidth="1"/>
    <col min="16137" max="16384" width="9.140625" style="1"/>
  </cols>
  <sheetData>
    <row r="1" spans="1:8">
      <c r="A1" s="149"/>
      <c r="B1" s="149"/>
      <c r="C1" s="149"/>
    </row>
    <row r="2" spans="1:8">
      <c r="A2" s="149" t="s">
        <v>273</v>
      </c>
      <c r="B2" s="149"/>
      <c r="C2" s="149"/>
      <c r="D2" s="149"/>
      <c r="E2" s="149"/>
      <c r="F2" s="149"/>
    </row>
    <row r="3" spans="1:8" ht="15.75">
      <c r="A3" s="153" t="s">
        <v>181</v>
      </c>
      <c r="B3" s="154"/>
      <c r="C3" s="154"/>
      <c r="D3" s="154"/>
      <c r="E3" s="154"/>
      <c r="F3" s="155"/>
    </row>
    <row r="4" spans="1:8" ht="16.5">
      <c r="A4" s="158" t="s">
        <v>197</v>
      </c>
      <c r="B4" s="160"/>
      <c r="C4" s="160"/>
      <c r="D4" s="160"/>
      <c r="E4" s="160"/>
      <c r="F4" s="160"/>
      <c r="G4" s="160"/>
      <c r="H4" s="160"/>
    </row>
    <row r="5" spans="1:8" ht="19.5">
      <c r="A5" s="9"/>
    </row>
    <row r="7" spans="1:8" ht="39">
      <c r="A7" s="11" t="s">
        <v>23</v>
      </c>
      <c r="B7" s="12" t="s">
        <v>24</v>
      </c>
      <c r="C7" s="90" t="s">
        <v>183</v>
      </c>
      <c r="D7" s="91" t="s">
        <v>184</v>
      </c>
      <c r="E7" s="91" t="s">
        <v>184</v>
      </c>
      <c r="F7" s="91" t="s">
        <v>184</v>
      </c>
      <c r="G7" s="91" t="s">
        <v>184</v>
      </c>
      <c r="H7" s="92" t="s">
        <v>152</v>
      </c>
    </row>
    <row r="8" spans="1:8" hidden="1">
      <c r="A8" s="76"/>
      <c r="B8" s="76"/>
      <c r="C8" s="63"/>
      <c r="D8" s="76"/>
      <c r="E8" s="76"/>
      <c r="F8" s="76"/>
      <c r="G8" s="76"/>
      <c r="H8" s="76"/>
    </row>
    <row r="9" spans="1:8" hidden="1">
      <c r="A9" s="76"/>
      <c r="B9" s="76"/>
      <c r="C9" s="63"/>
      <c r="D9" s="76"/>
      <c r="E9" s="76"/>
      <c r="F9" s="76"/>
      <c r="G9" s="76"/>
      <c r="H9" s="76"/>
    </row>
    <row r="10" spans="1:8" hidden="1">
      <c r="A10" s="76"/>
      <c r="B10" s="76"/>
      <c r="C10" s="63"/>
      <c r="D10" s="76"/>
      <c r="E10" s="76"/>
      <c r="F10" s="76"/>
      <c r="G10" s="76"/>
      <c r="H10" s="76"/>
    </row>
    <row r="11" spans="1:8" hidden="1">
      <c r="A11" s="76"/>
      <c r="B11" s="76"/>
      <c r="C11" s="63"/>
      <c r="D11" s="76"/>
      <c r="E11" s="76"/>
      <c r="F11" s="76"/>
      <c r="G11" s="76"/>
      <c r="H11" s="76"/>
    </row>
    <row r="12" spans="1:8">
      <c r="A12" s="86" t="s">
        <v>198</v>
      </c>
      <c r="B12" s="60" t="s">
        <v>82</v>
      </c>
      <c r="C12" s="62">
        <v>22147078</v>
      </c>
      <c r="D12" s="76"/>
      <c r="E12" s="76"/>
      <c r="F12" s="76"/>
      <c r="G12" s="76"/>
      <c r="H12" s="76"/>
    </row>
    <row r="13" spans="1:8">
      <c r="A13" s="86"/>
      <c r="B13" s="60"/>
      <c r="C13" s="63"/>
      <c r="D13" s="76"/>
      <c r="E13" s="76"/>
      <c r="F13" s="76"/>
      <c r="G13" s="76"/>
      <c r="H13" s="76"/>
    </row>
    <row r="14" spans="1:8" hidden="1">
      <c r="A14" s="86"/>
      <c r="B14" s="60"/>
      <c r="C14" s="63"/>
      <c r="D14" s="76"/>
      <c r="E14" s="76"/>
      <c r="F14" s="76"/>
      <c r="G14" s="76"/>
      <c r="H14" s="76"/>
    </row>
    <row r="15" spans="1:8" hidden="1">
      <c r="A15" s="86"/>
      <c r="B15" s="60"/>
      <c r="C15" s="63"/>
      <c r="D15" s="76"/>
      <c r="E15" s="76"/>
      <c r="F15" s="76"/>
      <c r="G15" s="76"/>
      <c r="H15" s="76"/>
    </row>
    <row r="16" spans="1:8" hidden="1">
      <c r="A16" s="86"/>
      <c r="B16" s="60"/>
      <c r="C16" s="63"/>
      <c r="D16" s="76"/>
      <c r="E16" s="76"/>
      <c r="F16" s="76"/>
      <c r="G16" s="76"/>
      <c r="H16" s="76"/>
    </row>
    <row r="17" spans="1:8">
      <c r="A17" s="86" t="s">
        <v>199</v>
      </c>
      <c r="B17" s="60" t="s">
        <v>82</v>
      </c>
      <c r="C17" s="62">
        <v>0</v>
      </c>
      <c r="D17" s="76"/>
      <c r="E17" s="76"/>
      <c r="F17" s="76"/>
      <c r="G17" s="76"/>
      <c r="H17" s="76"/>
    </row>
    <row r="18" spans="1:8">
      <c r="A18" s="76"/>
      <c r="B18" s="76"/>
      <c r="C18" s="63"/>
    </row>
  </sheetData>
  <mergeCells count="4">
    <mergeCell ref="A1:C1"/>
    <mergeCell ref="A2:F2"/>
    <mergeCell ref="A3:F3"/>
    <mergeCell ref="A4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8"/>
  <sheetViews>
    <sheetView workbookViewId="0">
      <selection activeCell="G6" sqref="G6"/>
    </sheetView>
  </sheetViews>
  <sheetFormatPr defaultRowHeight="15"/>
  <cols>
    <col min="1" max="1" width="64.42578125" style="1" customWidth="1"/>
    <col min="2" max="2" width="9.5703125" style="1" customWidth="1"/>
    <col min="3" max="3" width="19" style="8" customWidth="1"/>
    <col min="4" max="4" width="13.28515625" style="1" customWidth="1"/>
    <col min="5" max="256" width="9.140625" style="1"/>
    <col min="257" max="257" width="64.42578125" style="1" customWidth="1"/>
    <col min="258" max="258" width="9.5703125" style="1" customWidth="1"/>
    <col min="259" max="259" width="19" style="1" customWidth="1"/>
    <col min="260" max="260" width="13.28515625" style="1" customWidth="1"/>
    <col min="261" max="512" width="9.140625" style="1"/>
    <col min="513" max="513" width="64.42578125" style="1" customWidth="1"/>
    <col min="514" max="514" width="9.5703125" style="1" customWidth="1"/>
    <col min="515" max="515" width="19" style="1" customWidth="1"/>
    <col min="516" max="516" width="13.28515625" style="1" customWidth="1"/>
    <col min="517" max="768" width="9.140625" style="1"/>
    <col min="769" max="769" width="64.42578125" style="1" customWidth="1"/>
    <col min="770" max="770" width="9.5703125" style="1" customWidth="1"/>
    <col min="771" max="771" width="19" style="1" customWidth="1"/>
    <col min="772" max="772" width="13.28515625" style="1" customWidth="1"/>
    <col min="773" max="1024" width="9.140625" style="1"/>
    <col min="1025" max="1025" width="64.42578125" style="1" customWidth="1"/>
    <col min="1026" max="1026" width="9.5703125" style="1" customWidth="1"/>
    <col min="1027" max="1027" width="19" style="1" customWidth="1"/>
    <col min="1028" max="1028" width="13.28515625" style="1" customWidth="1"/>
    <col min="1029" max="1280" width="9.140625" style="1"/>
    <col min="1281" max="1281" width="64.42578125" style="1" customWidth="1"/>
    <col min="1282" max="1282" width="9.5703125" style="1" customWidth="1"/>
    <col min="1283" max="1283" width="19" style="1" customWidth="1"/>
    <col min="1284" max="1284" width="13.28515625" style="1" customWidth="1"/>
    <col min="1285" max="1536" width="9.140625" style="1"/>
    <col min="1537" max="1537" width="64.42578125" style="1" customWidth="1"/>
    <col min="1538" max="1538" width="9.5703125" style="1" customWidth="1"/>
    <col min="1539" max="1539" width="19" style="1" customWidth="1"/>
    <col min="1540" max="1540" width="13.28515625" style="1" customWidth="1"/>
    <col min="1541" max="1792" width="9.140625" style="1"/>
    <col min="1793" max="1793" width="64.42578125" style="1" customWidth="1"/>
    <col min="1794" max="1794" width="9.5703125" style="1" customWidth="1"/>
    <col min="1795" max="1795" width="19" style="1" customWidth="1"/>
    <col min="1796" max="1796" width="13.28515625" style="1" customWidth="1"/>
    <col min="1797" max="2048" width="9.140625" style="1"/>
    <col min="2049" max="2049" width="64.42578125" style="1" customWidth="1"/>
    <col min="2050" max="2050" width="9.5703125" style="1" customWidth="1"/>
    <col min="2051" max="2051" width="19" style="1" customWidth="1"/>
    <col min="2052" max="2052" width="13.28515625" style="1" customWidth="1"/>
    <col min="2053" max="2304" width="9.140625" style="1"/>
    <col min="2305" max="2305" width="64.42578125" style="1" customWidth="1"/>
    <col min="2306" max="2306" width="9.5703125" style="1" customWidth="1"/>
    <col min="2307" max="2307" width="19" style="1" customWidth="1"/>
    <col min="2308" max="2308" width="13.28515625" style="1" customWidth="1"/>
    <col min="2309" max="2560" width="9.140625" style="1"/>
    <col min="2561" max="2561" width="64.42578125" style="1" customWidth="1"/>
    <col min="2562" max="2562" width="9.5703125" style="1" customWidth="1"/>
    <col min="2563" max="2563" width="19" style="1" customWidth="1"/>
    <col min="2564" max="2564" width="13.28515625" style="1" customWidth="1"/>
    <col min="2565" max="2816" width="9.140625" style="1"/>
    <col min="2817" max="2817" width="64.42578125" style="1" customWidth="1"/>
    <col min="2818" max="2818" width="9.5703125" style="1" customWidth="1"/>
    <col min="2819" max="2819" width="19" style="1" customWidth="1"/>
    <col min="2820" max="2820" width="13.28515625" style="1" customWidth="1"/>
    <col min="2821" max="3072" width="9.140625" style="1"/>
    <col min="3073" max="3073" width="64.42578125" style="1" customWidth="1"/>
    <col min="3074" max="3074" width="9.5703125" style="1" customWidth="1"/>
    <col min="3075" max="3075" width="19" style="1" customWidth="1"/>
    <col min="3076" max="3076" width="13.28515625" style="1" customWidth="1"/>
    <col min="3077" max="3328" width="9.140625" style="1"/>
    <col min="3329" max="3329" width="64.42578125" style="1" customWidth="1"/>
    <col min="3330" max="3330" width="9.5703125" style="1" customWidth="1"/>
    <col min="3331" max="3331" width="19" style="1" customWidth="1"/>
    <col min="3332" max="3332" width="13.28515625" style="1" customWidth="1"/>
    <col min="3333" max="3584" width="9.140625" style="1"/>
    <col min="3585" max="3585" width="64.42578125" style="1" customWidth="1"/>
    <col min="3586" max="3586" width="9.5703125" style="1" customWidth="1"/>
    <col min="3587" max="3587" width="19" style="1" customWidth="1"/>
    <col min="3588" max="3588" width="13.28515625" style="1" customWidth="1"/>
    <col min="3589" max="3840" width="9.140625" style="1"/>
    <col min="3841" max="3841" width="64.42578125" style="1" customWidth="1"/>
    <col min="3842" max="3842" width="9.5703125" style="1" customWidth="1"/>
    <col min="3843" max="3843" width="19" style="1" customWidth="1"/>
    <col min="3844" max="3844" width="13.28515625" style="1" customWidth="1"/>
    <col min="3845" max="4096" width="9.140625" style="1"/>
    <col min="4097" max="4097" width="64.42578125" style="1" customWidth="1"/>
    <col min="4098" max="4098" width="9.5703125" style="1" customWidth="1"/>
    <col min="4099" max="4099" width="19" style="1" customWidth="1"/>
    <col min="4100" max="4100" width="13.28515625" style="1" customWidth="1"/>
    <col min="4101" max="4352" width="9.140625" style="1"/>
    <col min="4353" max="4353" width="64.42578125" style="1" customWidth="1"/>
    <col min="4354" max="4354" width="9.5703125" style="1" customWidth="1"/>
    <col min="4355" max="4355" width="19" style="1" customWidth="1"/>
    <col min="4356" max="4356" width="13.28515625" style="1" customWidth="1"/>
    <col min="4357" max="4608" width="9.140625" style="1"/>
    <col min="4609" max="4609" width="64.42578125" style="1" customWidth="1"/>
    <col min="4610" max="4610" width="9.5703125" style="1" customWidth="1"/>
    <col min="4611" max="4611" width="19" style="1" customWidth="1"/>
    <col min="4612" max="4612" width="13.28515625" style="1" customWidth="1"/>
    <col min="4613" max="4864" width="9.140625" style="1"/>
    <col min="4865" max="4865" width="64.42578125" style="1" customWidth="1"/>
    <col min="4866" max="4866" width="9.5703125" style="1" customWidth="1"/>
    <col min="4867" max="4867" width="19" style="1" customWidth="1"/>
    <col min="4868" max="4868" width="13.28515625" style="1" customWidth="1"/>
    <col min="4869" max="5120" width="9.140625" style="1"/>
    <col min="5121" max="5121" width="64.42578125" style="1" customWidth="1"/>
    <col min="5122" max="5122" width="9.5703125" style="1" customWidth="1"/>
    <col min="5123" max="5123" width="19" style="1" customWidth="1"/>
    <col min="5124" max="5124" width="13.28515625" style="1" customWidth="1"/>
    <col min="5125" max="5376" width="9.140625" style="1"/>
    <col min="5377" max="5377" width="64.42578125" style="1" customWidth="1"/>
    <col min="5378" max="5378" width="9.5703125" style="1" customWidth="1"/>
    <col min="5379" max="5379" width="19" style="1" customWidth="1"/>
    <col min="5380" max="5380" width="13.28515625" style="1" customWidth="1"/>
    <col min="5381" max="5632" width="9.140625" style="1"/>
    <col min="5633" max="5633" width="64.42578125" style="1" customWidth="1"/>
    <col min="5634" max="5634" width="9.5703125" style="1" customWidth="1"/>
    <col min="5635" max="5635" width="19" style="1" customWidth="1"/>
    <col min="5636" max="5636" width="13.28515625" style="1" customWidth="1"/>
    <col min="5637" max="5888" width="9.140625" style="1"/>
    <col min="5889" max="5889" width="64.42578125" style="1" customWidth="1"/>
    <col min="5890" max="5890" width="9.5703125" style="1" customWidth="1"/>
    <col min="5891" max="5891" width="19" style="1" customWidth="1"/>
    <col min="5892" max="5892" width="13.28515625" style="1" customWidth="1"/>
    <col min="5893" max="6144" width="9.140625" style="1"/>
    <col min="6145" max="6145" width="64.42578125" style="1" customWidth="1"/>
    <col min="6146" max="6146" width="9.5703125" style="1" customWidth="1"/>
    <col min="6147" max="6147" width="19" style="1" customWidth="1"/>
    <col min="6148" max="6148" width="13.28515625" style="1" customWidth="1"/>
    <col min="6149" max="6400" width="9.140625" style="1"/>
    <col min="6401" max="6401" width="64.42578125" style="1" customWidth="1"/>
    <col min="6402" max="6402" width="9.5703125" style="1" customWidth="1"/>
    <col min="6403" max="6403" width="19" style="1" customWidth="1"/>
    <col min="6404" max="6404" width="13.28515625" style="1" customWidth="1"/>
    <col min="6405" max="6656" width="9.140625" style="1"/>
    <col min="6657" max="6657" width="64.42578125" style="1" customWidth="1"/>
    <col min="6658" max="6658" width="9.5703125" style="1" customWidth="1"/>
    <col min="6659" max="6659" width="19" style="1" customWidth="1"/>
    <col min="6660" max="6660" width="13.28515625" style="1" customWidth="1"/>
    <col min="6661" max="6912" width="9.140625" style="1"/>
    <col min="6913" max="6913" width="64.42578125" style="1" customWidth="1"/>
    <col min="6914" max="6914" width="9.5703125" style="1" customWidth="1"/>
    <col min="6915" max="6915" width="19" style="1" customWidth="1"/>
    <col min="6916" max="6916" width="13.28515625" style="1" customWidth="1"/>
    <col min="6917" max="7168" width="9.140625" style="1"/>
    <col min="7169" max="7169" width="64.42578125" style="1" customWidth="1"/>
    <col min="7170" max="7170" width="9.5703125" style="1" customWidth="1"/>
    <col min="7171" max="7171" width="19" style="1" customWidth="1"/>
    <col min="7172" max="7172" width="13.28515625" style="1" customWidth="1"/>
    <col min="7173" max="7424" width="9.140625" style="1"/>
    <col min="7425" max="7425" width="64.42578125" style="1" customWidth="1"/>
    <col min="7426" max="7426" width="9.5703125" style="1" customWidth="1"/>
    <col min="7427" max="7427" width="19" style="1" customWidth="1"/>
    <col min="7428" max="7428" width="13.28515625" style="1" customWidth="1"/>
    <col min="7429" max="7680" width="9.140625" style="1"/>
    <col min="7681" max="7681" width="64.42578125" style="1" customWidth="1"/>
    <col min="7682" max="7682" width="9.5703125" style="1" customWidth="1"/>
    <col min="7683" max="7683" width="19" style="1" customWidth="1"/>
    <col min="7684" max="7684" width="13.28515625" style="1" customWidth="1"/>
    <col min="7685" max="7936" width="9.140625" style="1"/>
    <col min="7937" max="7937" width="64.42578125" style="1" customWidth="1"/>
    <col min="7938" max="7938" width="9.5703125" style="1" customWidth="1"/>
    <col min="7939" max="7939" width="19" style="1" customWidth="1"/>
    <col min="7940" max="7940" width="13.28515625" style="1" customWidth="1"/>
    <col min="7941" max="8192" width="9.140625" style="1"/>
    <col min="8193" max="8193" width="64.42578125" style="1" customWidth="1"/>
    <col min="8194" max="8194" width="9.5703125" style="1" customWidth="1"/>
    <col min="8195" max="8195" width="19" style="1" customWidth="1"/>
    <col min="8196" max="8196" width="13.28515625" style="1" customWidth="1"/>
    <col min="8197" max="8448" width="9.140625" style="1"/>
    <col min="8449" max="8449" width="64.42578125" style="1" customWidth="1"/>
    <col min="8450" max="8450" width="9.5703125" style="1" customWidth="1"/>
    <col min="8451" max="8451" width="19" style="1" customWidth="1"/>
    <col min="8452" max="8452" width="13.28515625" style="1" customWidth="1"/>
    <col min="8453" max="8704" width="9.140625" style="1"/>
    <col min="8705" max="8705" width="64.42578125" style="1" customWidth="1"/>
    <col min="8706" max="8706" width="9.5703125" style="1" customWidth="1"/>
    <col min="8707" max="8707" width="19" style="1" customWidth="1"/>
    <col min="8708" max="8708" width="13.28515625" style="1" customWidth="1"/>
    <col min="8709" max="8960" width="9.140625" style="1"/>
    <col min="8961" max="8961" width="64.42578125" style="1" customWidth="1"/>
    <col min="8962" max="8962" width="9.5703125" style="1" customWidth="1"/>
    <col min="8963" max="8963" width="19" style="1" customWidth="1"/>
    <col min="8964" max="8964" width="13.28515625" style="1" customWidth="1"/>
    <col min="8965" max="9216" width="9.140625" style="1"/>
    <col min="9217" max="9217" width="64.42578125" style="1" customWidth="1"/>
    <col min="9218" max="9218" width="9.5703125" style="1" customWidth="1"/>
    <col min="9219" max="9219" width="19" style="1" customWidth="1"/>
    <col min="9220" max="9220" width="13.28515625" style="1" customWidth="1"/>
    <col min="9221" max="9472" width="9.140625" style="1"/>
    <col min="9473" max="9473" width="64.42578125" style="1" customWidth="1"/>
    <col min="9474" max="9474" width="9.5703125" style="1" customWidth="1"/>
    <col min="9475" max="9475" width="19" style="1" customWidth="1"/>
    <col min="9476" max="9476" width="13.28515625" style="1" customWidth="1"/>
    <col min="9477" max="9728" width="9.140625" style="1"/>
    <col min="9729" max="9729" width="64.42578125" style="1" customWidth="1"/>
    <col min="9730" max="9730" width="9.5703125" style="1" customWidth="1"/>
    <col min="9731" max="9731" width="19" style="1" customWidth="1"/>
    <col min="9732" max="9732" width="13.28515625" style="1" customWidth="1"/>
    <col min="9733" max="9984" width="9.140625" style="1"/>
    <col min="9985" max="9985" width="64.42578125" style="1" customWidth="1"/>
    <col min="9986" max="9986" width="9.5703125" style="1" customWidth="1"/>
    <col min="9987" max="9987" width="19" style="1" customWidth="1"/>
    <col min="9988" max="9988" width="13.28515625" style="1" customWidth="1"/>
    <col min="9989" max="10240" width="9.140625" style="1"/>
    <col min="10241" max="10241" width="64.42578125" style="1" customWidth="1"/>
    <col min="10242" max="10242" width="9.5703125" style="1" customWidth="1"/>
    <col min="10243" max="10243" width="19" style="1" customWidth="1"/>
    <col min="10244" max="10244" width="13.28515625" style="1" customWidth="1"/>
    <col min="10245" max="10496" width="9.140625" style="1"/>
    <col min="10497" max="10497" width="64.42578125" style="1" customWidth="1"/>
    <col min="10498" max="10498" width="9.5703125" style="1" customWidth="1"/>
    <col min="10499" max="10499" width="19" style="1" customWidth="1"/>
    <col min="10500" max="10500" width="13.28515625" style="1" customWidth="1"/>
    <col min="10501" max="10752" width="9.140625" style="1"/>
    <col min="10753" max="10753" width="64.42578125" style="1" customWidth="1"/>
    <col min="10754" max="10754" width="9.5703125" style="1" customWidth="1"/>
    <col min="10755" max="10755" width="19" style="1" customWidth="1"/>
    <col min="10756" max="10756" width="13.28515625" style="1" customWidth="1"/>
    <col min="10757" max="11008" width="9.140625" style="1"/>
    <col min="11009" max="11009" width="64.42578125" style="1" customWidth="1"/>
    <col min="11010" max="11010" width="9.5703125" style="1" customWidth="1"/>
    <col min="11011" max="11011" width="19" style="1" customWidth="1"/>
    <col min="11012" max="11012" width="13.28515625" style="1" customWidth="1"/>
    <col min="11013" max="11264" width="9.140625" style="1"/>
    <col min="11265" max="11265" width="64.42578125" style="1" customWidth="1"/>
    <col min="11266" max="11266" width="9.5703125" style="1" customWidth="1"/>
    <col min="11267" max="11267" width="19" style="1" customWidth="1"/>
    <col min="11268" max="11268" width="13.28515625" style="1" customWidth="1"/>
    <col min="11269" max="11520" width="9.140625" style="1"/>
    <col min="11521" max="11521" width="64.42578125" style="1" customWidth="1"/>
    <col min="11522" max="11522" width="9.5703125" style="1" customWidth="1"/>
    <col min="11523" max="11523" width="19" style="1" customWidth="1"/>
    <col min="11524" max="11524" width="13.28515625" style="1" customWidth="1"/>
    <col min="11525" max="11776" width="9.140625" style="1"/>
    <col min="11777" max="11777" width="64.42578125" style="1" customWidth="1"/>
    <col min="11778" max="11778" width="9.5703125" style="1" customWidth="1"/>
    <col min="11779" max="11779" width="19" style="1" customWidth="1"/>
    <col min="11780" max="11780" width="13.28515625" style="1" customWidth="1"/>
    <col min="11781" max="12032" width="9.140625" style="1"/>
    <col min="12033" max="12033" width="64.42578125" style="1" customWidth="1"/>
    <col min="12034" max="12034" width="9.5703125" style="1" customWidth="1"/>
    <col min="12035" max="12035" width="19" style="1" customWidth="1"/>
    <col min="12036" max="12036" width="13.28515625" style="1" customWidth="1"/>
    <col min="12037" max="12288" width="9.140625" style="1"/>
    <col min="12289" max="12289" width="64.42578125" style="1" customWidth="1"/>
    <col min="12290" max="12290" width="9.5703125" style="1" customWidth="1"/>
    <col min="12291" max="12291" width="19" style="1" customWidth="1"/>
    <col min="12292" max="12292" width="13.28515625" style="1" customWidth="1"/>
    <col min="12293" max="12544" width="9.140625" style="1"/>
    <col min="12545" max="12545" width="64.42578125" style="1" customWidth="1"/>
    <col min="12546" max="12546" width="9.5703125" style="1" customWidth="1"/>
    <col min="12547" max="12547" width="19" style="1" customWidth="1"/>
    <col min="12548" max="12548" width="13.28515625" style="1" customWidth="1"/>
    <col min="12549" max="12800" width="9.140625" style="1"/>
    <col min="12801" max="12801" width="64.42578125" style="1" customWidth="1"/>
    <col min="12802" max="12802" width="9.5703125" style="1" customWidth="1"/>
    <col min="12803" max="12803" width="19" style="1" customWidth="1"/>
    <col min="12804" max="12804" width="13.28515625" style="1" customWidth="1"/>
    <col min="12805" max="13056" width="9.140625" style="1"/>
    <col min="13057" max="13057" width="64.42578125" style="1" customWidth="1"/>
    <col min="13058" max="13058" width="9.5703125" style="1" customWidth="1"/>
    <col min="13059" max="13059" width="19" style="1" customWidth="1"/>
    <col min="13060" max="13060" width="13.28515625" style="1" customWidth="1"/>
    <col min="13061" max="13312" width="9.140625" style="1"/>
    <col min="13313" max="13313" width="64.42578125" style="1" customWidth="1"/>
    <col min="13314" max="13314" width="9.5703125" style="1" customWidth="1"/>
    <col min="13315" max="13315" width="19" style="1" customWidth="1"/>
    <col min="13316" max="13316" width="13.28515625" style="1" customWidth="1"/>
    <col min="13317" max="13568" width="9.140625" style="1"/>
    <col min="13569" max="13569" width="64.42578125" style="1" customWidth="1"/>
    <col min="13570" max="13570" width="9.5703125" style="1" customWidth="1"/>
    <col min="13571" max="13571" width="19" style="1" customWidth="1"/>
    <col min="13572" max="13572" width="13.28515625" style="1" customWidth="1"/>
    <col min="13573" max="13824" width="9.140625" style="1"/>
    <col min="13825" max="13825" width="64.42578125" style="1" customWidth="1"/>
    <col min="13826" max="13826" width="9.5703125" style="1" customWidth="1"/>
    <col min="13827" max="13827" width="19" style="1" customWidth="1"/>
    <col min="13828" max="13828" width="13.28515625" style="1" customWidth="1"/>
    <col min="13829" max="14080" width="9.140625" style="1"/>
    <col min="14081" max="14081" width="64.42578125" style="1" customWidth="1"/>
    <col min="14082" max="14082" width="9.5703125" style="1" customWidth="1"/>
    <col min="14083" max="14083" width="19" style="1" customWidth="1"/>
    <col min="14084" max="14084" width="13.28515625" style="1" customWidth="1"/>
    <col min="14085" max="14336" width="9.140625" style="1"/>
    <col min="14337" max="14337" width="64.42578125" style="1" customWidth="1"/>
    <col min="14338" max="14338" width="9.5703125" style="1" customWidth="1"/>
    <col min="14339" max="14339" width="19" style="1" customWidth="1"/>
    <col min="14340" max="14340" width="13.28515625" style="1" customWidth="1"/>
    <col min="14341" max="14592" width="9.140625" style="1"/>
    <col min="14593" max="14593" width="64.42578125" style="1" customWidth="1"/>
    <col min="14594" max="14594" width="9.5703125" style="1" customWidth="1"/>
    <col min="14595" max="14595" width="19" style="1" customWidth="1"/>
    <col min="14596" max="14596" width="13.28515625" style="1" customWidth="1"/>
    <col min="14597" max="14848" width="9.140625" style="1"/>
    <col min="14849" max="14849" width="64.42578125" style="1" customWidth="1"/>
    <col min="14850" max="14850" width="9.5703125" style="1" customWidth="1"/>
    <col min="14851" max="14851" width="19" style="1" customWidth="1"/>
    <col min="14852" max="14852" width="13.28515625" style="1" customWidth="1"/>
    <col min="14853" max="15104" width="9.140625" style="1"/>
    <col min="15105" max="15105" width="64.42578125" style="1" customWidth="1"/>
    <col min="15106" max="15106" width="9.5703125" style="1" customWidth="1"/>
    <col min="15107" max="15107" width="19" style="1" customWidth="1"/>
    <col min="15108" max="15108" width="13.28515625" style="1" customWidth="1"/>
    <col min="15109" max="15360" width="9.140625" style="1"/>
    <col min="15361" max="15361" width="64.42578125" style="1" customWidth="1"/>
    <col min="15362" max="15362" width="9.5703125" style="1" customWidth="1"/>
    <col min="15363" max="15363" width="19" style="1" customWidth="1"/>
    <col min="15364" max="15364" width="13.28515625" style="1" customWidth="1"/>
    <col min="15365" max="15616" width="9.140625" style="1"/>
    <col min="15617" max="15617" width="64.42578125" style="1" customWidth="1"/>
    <col min="15618" max="15618" width="9.5703125" style="1" customWidth="1"/>
    <col min="15619" max="15619" width="19" style="1" customWidth="1"/>
    <col min="15620" max="15620" width="13.28515625" style="1" customWidth="1"/>
    <col min="15621" max="15872" width="9.140625" style="1"/>
    <col min="15873" max="15873" width="64.42578125" style="1" customWidth="1"/>
    <col min="15874" max="15874" width="9.5703125" style="1" customWidth="1"/>
    <col min="15875" max="15875" width="19" style="1" customWidth="1"/>
    <col min="15876" max="15876" width="13.28515625" style="1" customWidth="1"/>
    <col min="15877" max="16128" width="9.140625" style="1"/>
    <col min="16129" max="16129" width="64.42578125" style="1" customWidth="1"/>
    <col min="16130" max="16130" width="9.5703125" style="1" customWidth="1"/>
    <col min="16131" max="16131" width="19" style="1" customWidth="1"/>
    <col min="16132" max="16132" width="13.28515625" style="1" customWidth="1"/>
    <col min="16133" max="16384" width="9.140625" style="1"/>
  </cols>
  <sheetData>
    <row r="1" spans="1:4">
      <c r="A1" s="149" t="s">
        <v>278</v>
      </c>
      <c r="B1" s="149"/>
      <c r="C1" s="149"/>
      <c r="D1" s="68"/>
    </row>
    <row r="2" spans="1:4" ht="18.75">
      <c r="A2" s="161" t="s">
        <v>222</v>
      </c>
      <c r="B2" s="161"/>
      <c r="C2" s="161"/>
      <c r="D2" s="93"/>
    </row>
    <row r="3" spans="1:4" ht="21.75" customHeight="1">
      <c r="A3" s="162" t="s">
        <v>200</v>
      </c>
      <c r="B3" s="162"/>
      <c r="C3" s="162"/>
      <c r="D3" s="94"/>
    </row>
    <row r="4" spans="1:4" ht="19.5">
      <c r="A4" s="95"/>
      <c r="B4" s="96"/>
      <c r="C4" s="97"/>
    </row>
    <row r="5" spans="1:4">
      <c r="A5" s="98" t="s">
        <v>183</v>
      </c>
    </row>
    <row r="6" spans="1:4" ht="25.5">
      <c r="A6" s="5" t="s">
        <v>201</v>
      </c>
      <c r="B6" s="12" t="s">
        <v>24</v>
      </c>
      <c r="C6" s="99" t="s">
        <v>202</v>
      </c>
    </row>
    <row r="7" spans="1:4">
      <c r="A7" s="29" t="s">
        <v>203</v>
      </c>
      <c r="B7" s="35" t="s">
        <v>74</v>
      </c>
      <c r="C7" s="63">
        <v>2131347</v>
      </c>
    </row>
    <row r="8" spans="1:4">
      <c r="A8" s="29" t="s">
        <v>204</v>
      </c>
      <c r="B8" s="35" t="s">
        <v>74</v>
      </c>
      <c r="C8" s="63"/>
    </row>
    <row r="9" spans="1:4">
      <c r="A9" s="29" t="s">
        <v>205</v>
      </c>
      <c r="B9" s="35" t="s">
        <v>74</v>
      </c>
      <c r="C9" s="63"/>
    </row>
    <row r="10" spans="1:4">
      <c r="A10" s="29" t="s">
        <v>206</v>
      </c>
      <c r="B10" s="35" t="s">
        <v>74</v>
      </c>
      <c r="C10" s="63"/>
    </row>
    <row r="11" spans="1:4">
      <c r="A11" s="29" t="s">
        <v>207</v>
      </c>
      <c r="B11" s="35" t="s">
        <v>74</v>
      </c>
      <c r="C11" s="63"/>
    </row>
    <row r="12" spans="1:4">
      <c r="A12" s="29" t="s">
        <v>208</v>
      </c>
      <c r="B12" s="35" t="s">
        <v>209</v>
      </c>
      <c r="C12" s="63"/>
    </row>
    <row r="13" spans="1:4">
      <c r="A13" s="29" t="s">
        <v>210</v>
      </c>
      <c r="B13" s="35" t="s">
        <v>74</v>
      </c>
      <c r="C13" s="63"/>
    </row>
    <row r="14" spans="1:4" ht="20.25" customHeight="1">
      <c r="A14" s="29" t="s">
        <v>211</v>
      </c>
      <c r="B14" s="35" t="s">
        <v>74</v>
      </c>
      <c r="C14" s="63"/>
    </row>
    <row r="15" spans="1:4" ht="25.5">
      <c r="A15" s="29" t="s">
        <v>212</v>
      </c>
      <c r="B15" s="35" t="s">
        <v>213</v>
      </c>
      <c r="C15" s="63"/>
    </row>
    <row r="16" spans="1:4" ht="25.5">
      <c r="A16" s="29" t="s">
        <v>214</v>
      </c>
      <c r="B16" s="35" t="s">
        <v>74</v>
      </c>
      <c r="C16" s="63"/>
    </row>
    <row r="17" spans="1:3">
      <c r="A17" s="101" t="s">
        <v>215</v>
      </c>
      <c r="B17" s="100" t="s">
        <v>74</v>
      </c>
      <c r="C17" s="62">
        <f>SUM(C7:C16)</f>
        <v>2131347</v>
      </c>
    </row>
    <row r="18" spans="1:3" ht="15.75">
      <c r="A18" s="102" t="s">
        <v>75</v>
      </c>
      <c r="B18" s="89" t="s">
        <v>76</v>
      </c>
      <c r="C18" s="62">
        <f>SUM(C17)</f>
        <v>2131347</v>
      </c>
    </row>
  </sheetData>
  <mergeCells count="3">
    <mergeCell ref="A1:C1"/>
    <mergeCell ref="A2:C2"/>
    <mergeCell ref="A3:C3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G13" sqref="G13"/>
    </sheetView>
  </sheetViews>
  <sheetFormatPr defaultRowHeight="15"/>
  <cols>
    <col min="1" max="1" width="53" style="1" customWidth="1"/>
    <col min="2" max="2" width="13.28515625" style="1" customWidth="1"/>
    <col min="3" max="3" width="15.28515625" style="8" customWidth="1"/>
    <col min="4" max="256" width="9.140625" style="1"/>
    <col min="257" max="257" width="53" style="1" customWidth="1"/>
    <col min="258" max="258" width="13.28515625" style="1" customWidth="1"/>
    <col min="259" max="259" width="15.28515625" style="1" customWidth="1"/>
    <col min="260" max="512" width="9.140625" style="1"/>
    <col min="513" max="513" width="53" style="1" customWidth="1"/>
    <col min="514" max="514" width="13.28515625" style="1" customWidth="1"/>
    <col min="515" max="515" width="15.28515625" style="1" customWidth="1"/>
    <col min="516" max="768" width="9.140625" style="1"/>
    <col min="769" max="769" width="53" style="1" customWidth="1"/>
    <col min="770" max="770" width="13.28515625" style="1" customWidth="1"/>
    <col min="771" max="771" width="15.28515625" style="1" customWidth="1"/>
    <col min="772" max="1024" width="9.140625" style="1"/>
    <col min="1025" max="1025" width="53" style="1" customWidth="1"/>
    <col min="1026" max="1026" width="13.28515625" style="1" customWidth="1"/>
    <col min="1027" max="1027" width="15.28515625" style="1" customWidth="1"/>
    <col min="1028" max="1280" width="9.140625" style="1"/>
    <col min="1281" max="1281" width="53" style="1" customWidth="1"/>
    <col min="1282" max="1282" width="13.28515625" style="1" customWidth="1"/>
    <col min="1283" max="1283" width="15.28515625" style="1" customWidth="1"/>
    <col min="1284" max="1536" width="9.140625" style="1"/>
    <col min="1537" max="1537" width="53" style="1" customWidth="1"/>
    <col min="1538" max="1538" width="13.28515625" style="1" customWidth="1"/>
    <col min="1539" max="1539" width="15.28515625" style="1" customWidth="1"/>
    <col min="1540" max="1792" width="9.140625" style="1"/>
    <col min="1793" max="1793" width="53" style="1" customWidth="1"/>
    <col min="1794" max="1794" width="13.28515625" style="1" customWidth="1"/>
    <col min="1795" max="1795" width="15.28515625" style="1" customWidth="1"/>
    <col min="1796" max="2048" width="9.140625" style="1"/>
    <col min="2049" max="2049" width="53" style="1" customWidth="1"/>
    <col min="2050" max="2050" width="13.28515625" style="1" customWidth="1"/>
    <col min="2051" max="2051" width="15.28515625" style="1" customWidth="1"/>
    <col min="2052" max="2304" width="9.140625" style="1"/>
    <col min="2305" max="2305" width="53" style="1" customWidth="1"/>
    <col min="2306" max="2306" width="13.28515625" style="1" customWidth="1"/>
    <col min="2307" max="2307" width="15.28515625" style="1" customWidth="1"/>
    <col min="2308" max="2560" width="9.140625" style="1"/>
    <col min="2561" max="2561" width="53" style="1" customWidth="1"/>
    <col min="2562" max="2562" width="13.28515625" style="1" customWidth="1"/>
    <col min="2563" max="2563" width="15.28515625" style="1" customWidth="1"/>
    <col min="2564" max="2816" width="9.140625" style="1"/>
    <col min="2817" max="2817" width="53" style="1" customWidth="1"/>
    <col min="2818" max="2818" width="13.28515625" style="1" customWidth="1"/>
    <col min="2819" max="2819" width="15.28515625" style="1" customWidth="1"/>
    <col min="2820" max="3072" width="9.140625" style="1"/>
    <col min="3073" max="3073" width="53" style="1" customWidth="1"/>
    <col min="3074" max="3074" width="13.28515625" style="1" customWidth="1"/>
    <col min="3075" max="3075" width="15.28515625" style="1" customWidth="1"/>
    <col min="3076" max="3328" width="9.140625" style="1"/>
    <col min="3329" max="3329" width="53" style="1" customWidth="1"/>
    <col min="3330" max="3330" width="13.28515625" style="1" customWidth="1"/>
    <col min="3331" max="3331" width="15.28515625" style="1" customWidth="1"/>
    <col min="3332" max="3584" width="9.140625" style="1"/>
    <col min="3585" max="3585" width="53" style="1" customWidth="1"/>
    <col min="3586" max="3586" width="13.28515625" style="1" customWidth="1"/>
    <col min="3587" max="3587" width="15.28515625" style="1" customWidth="1"/>
    <col min="3588" max="3840" width="9.140625" style="1"/>
    <col min="3841" max="3841" width="53" style="1" customWidth="1"/>
    <col min="3842" max="3842" width="13.28515625" style="1" customWidth="1"/>
    <col min="3843" max="3843" width="15.28515625" style="1" customWidth="1"/>
    <col min="3844" max="4096" width="9.140625" style="1"/>
    <col min="4097" max="4097" width="53" style="1" customWidth="1"/>
    <col min="4098" max="4098" width="13.28515625" style="1" customWidth="1"/>
    <col min="4099" max="4099" width="15.28515625" style="1" customWidth="1"/>
    <col min="4100" max="4352" width="9.140625" style="1"/>
    <col min="4353" max="4353" width="53" style="1" customWidth="1"/>
    <col min="4354" max="4354" width="13.28515625" style="1" customWidth="1"/>
    <col min="4355" max="4355" width="15.28515625" style="1" customWidth="1"/>
    <col min="4356" max="4608" width="9.140625" style="1"/>
    <col min="4609" max="4609" width="53" style="1" customWidth="1"/>
    <col min="4610" max="4610" width="13.28515625" style="1" customWidth="1"/>
    <col min="4611" max="4611" width="15.28515625" style="1" customWidth="1"/>
    <col min="4612" max="4864" width="9.140625" style="1"/>
    <col min="4865" max="4865" width="53" style="1" customWidth="1"/>
    <col min="4866" max="4866" width="13.28515625" style="1" customWidth="1"/>
    <col min="4867" max="4867" width="15.28515625" style="1" customWidth="1"/>
    <col min="4868" max="5120" width="9.140625" style="1"/>
    <col min="5121" max="5121" width="53" style="1" customWidth="1"/>
    <col min="5122" max="5122" width="13.28515625" style="1" customWidth="1"/>
    <col min="5123" max="5123" width="15.28515625" style="1" customWidth="1"/>
    <col min="5124" max="5376" width="9.140625" style="1"/>
    <col min="5377" max="5377" width="53" style="1" customWidth="1"/>
    <col min="5378" max="5378" width="13.28515625" style="1" customWidth="1"/>
    <col min="5379" max="5379" width="15.28515625" style="1" customWidth="1"/>
    <col min="5380" max="5632" width="9.140625" style="1"/>
    <col min="5633" max="5633" width="53" style="1" customWidth="1"/>
    <col min="5634" max="5634" width="13.28515625" style="1" customWidth="1"/>
    <col min="5635" max="5635" width="15.28515625" style="1" customWidth="1"/>
    <col min="5636" max="5888" width="9.140625" style="1"/>
    <col min="5889" max="5889" width="53" style="1" customWidth="1"/>
    <col min="5890" max="5890" width="13.28515625" style="1" customWidth="1"/>
    <col min="5891" max="5891" width="15.28515625" style="1" customWidth="1"/>
    <col min="5892" max="6144" width="9.140625" style="1"/>
    <col min="6145" max="6145" width="53" style="1" customWidth="1"/>
    <col min="6146" max="6146" width="13.28515625" style="1" customWidth="1"/>
    <col min="6147" max="6147" width="15.28515625" style="1" customWidth="1"/>
    <col min="6148" max="6400" width="9.140625" style="1"/>
    <col min="6401" max="6401" width="53" style="1" customWidth="1"/>
    <col min="6402" max="6402" width="13.28515625" style="1" customWidth="1"/>
    <col min="6403" max="6403" width="15.28515625" style="1" customWidth="1"/>
    <col min="6404" max="6656" width="9.140625" style="1"/>
    <col min="6657" max="6657" width="53" style="1" customWidth="1"/>
    <col min="6658" max="6658" width="13.28515625" style="1" customWidth="1"/>
    <col min="6659" max="6659" width="15.28515625" style="1" customWidth="1"/>
    <col min="6660" max="6912" width="9.140625" style="1"/>
    <col min="6913" max="6913" width="53" style="1" customWidth="1"/>
    <col min="6914" max="6914" width="13.28515625" style="1" customWidth="1"/>
    <col min="6915" max="6915" width="15.28515625" style="1" customWidth="1"/>
    <col min="6916" max="7168" width="9.140625" style="1"/>
    <col min="7169" max="7169" width="53" style="1" customWidth="1"/>
    <col min="7170" max="7170" width="13.28515625" style="1" customWidth="1"/>
    <col min="7171" max="7171" width="15.28515625" style="1" customWidth="1"/>
    <col min="7172" max="7424" width="9.140625" style="1"/>
    <col min="7425" max="7425" width="53" style="1" customWidth="1"/>
    <col min="7426" max="7426" width="13.28515625" style="1" customWidth="1"/>
    <col min="7427" max="7427" width="15.28515625" style="1" customWidth="1"/>
    <col min="7428" max="7680" width="9.140625" style="1"/>
    <col min="7681" max="7681" width="53" style="1" customWidth="1"/>
    <col min="7682" max="7682" width="13.28515625" style="1" customWidth="1"/>
    <col min="7683" max="7683" width="15.28515625" style="1" customWidth="1"/>
    <col min="7684" max="7936" width="9.140625" style="1"/>
    <col min="7937" max="7937" width="53" style="1" customWidth="1"/>
    <col min="7938" max="7938" width="13.28515625" style="1" customWidth="1"/>
    <col min="7939" max="7939" width="15.28515625" style="1" customWidth="1"/>
    <col min="7940" max="8192" width="9.140625" style="1"/>
    <col min="8193" max="8193" width="53" style="1" customWidth="1"/>
    <col min="8194" max="8194" width="13.28515625" style="1" customWidth="1"/>
    <col min="8195" max="8195" width="15.28515625" style="1" customWidth="1"/>
    <col min="8196" max="8448" width="9.140625" style="1"/>
    <col min="8449" max="8449" width="53" style="1" customWidth="1"/>
    <col min="8450" max="8450" width="13.28515625" style="1" customWidth="1"/>
    <col min="8451" max="8451" width="15.28515625" style="1" customWidth="1"/>
    <col min="8452" max="8704" width="9.140625" style="1"/>
    <col min="8705" max="8705" width="53" style="1" customWidth="1"/>
    <col min="8706" max="8706" width="13.28515625" style="1" customWidth="1"/>
    <col min="8707" max="8707" width="15.28515625" style="1" customWidth="1"/>
    <col min="8708" max="8960" width="9.140625" style="1"/>
    <col min="8961" max="8961" width="53" style="1" customWidth="1"/>
    <col min="8962" max="8962" width="13.28515625" style="1" customWidth="1"/>
    <col min="8963" max="8963" width="15.28515625" style="1" customWidth="1"/>
    <col min="8964" max="9216" width="9.140625" style="1"/>
    <col min="9217" max="9217" width="53" style="1" customWidth="1"/>
    <col min="9218" max="9218" width="13.28515625" style="1" customWidth="1"/>
    <col min="9219" max="9219" width="15.28515625" style="1" customWidth="1"/>
    <col min="9220" max="9472" width="9.140625" style="1"/>
    <col min="9473" max="9473" width="53" style="1" customWidth="1"/>
    <col min="9474" max="9474" width="13.28515625" style="1" customWidth="1"/>
    <col min="9475" max="9475" width="15.28515625" style="1" customWidth="1"/>
    <col min="9476" max="9728" width="9.140625" style="1"/>
    <col min="9729" max="9729" width="53" style="1" customWidth="1"/>
    <col min="9730" max="9730" width="13.28515625" style="1" customWidth="1"/>
    <col min="9731" max="9731" width="15.28515625" style="1" customWidth="1"/>
    <col min="9732" max="9984" width="9.140625" style="1"/>
    <col min="9985" max="9985" width="53" style="1" customWidth="1"/>
    <col min="9986" max="9986" width="13.28515625" style="1" customWidth="1"/>
    <col min="9987" max="9987" width="15.28515625" style="1" customWidth="1"/>
    <col min="9988" max="10240" width="9.140625" style="1"/>
    <col min="10241" max="10241" width="53" style="1" customWidth="1"/>
    <col min="10242" max="10242" width="13.28515625" style="1" customWidth="1"/>
    <col min="10243" max="10243" width="15.28515625" style="1" customWidth="1"/>
    <col min="10244" max="10496" width="9.140625" style="1"/>
    <col min="10497" max="10497" width="53" style="1" customWidth="1"/>
    <col min="10498" max="10498" width="13.28515625" style="1" customWidth="1"/>
    <col min="10499" max="10499" width="15.28515625" style="1" customWidth="1"/>
    <col min="10500" max="10752" width="9.140625" style="1"/>
    <col min="10753" max="10753" width="53" style="1" customWidth="1"/>
    <col min="10754" max="10754" width="13.28515625" style="1" customWidth="1"/>
    <col min="10755" max="10755" width="15.28515625" style="1" customWidth="1"/>
    <col min="10756" max="11008" width="9.140625" style="1"/>
    <col min="11009" max="11009" width="53" style="1" customWidth="1"/>
    <col min="11010" max="11010" width="13.28515625" style="1" customWidth="1"/>
    <col min="11011" max="11011" width="15.28515625" style="1" customWidth="1"/>
    <col min="11012" max="11264" width="9.140625" style="1"/>
    <col min="11265" max="11265" width="53" style="1" customWidth="1"/>
    <col min="11266" max="11266" width="13.28515625" style="1" customWidth="1"/>
    <col min="11267" max="11267" width="15.28515625" style="1" customWidth="1"/>
    <col min="11268" max="11520" width="9.140625" style="1"/>
    <col min="11521" max="11521" width="53" style="1" customWidth="1"/>
    <col min="11522" max="11522" width="13.28515625" style="1" customWidth="1"/>
    <col min="11523" max="11523" width="15.28515625" style="1" customWidth="1"/>
    <col min="11524" max="11776" width="9.140625" style="1"/>
    <col min="11777" max="11777" width="53" style="1" customWidth="1"/>
    <col min="11778" max="11778" width="13.28515625" style="1" customWidth="1"/>
    <col min="11779" max="11779" width="15.28515625" style="1" customWidth="1"/>
    <col min="11780" max="12032" width="9.140625" style="1"/>
    <col min="12033" max="12033" width="53" style="1" customWidth="1"/>
    <col min="12034" max="12034" width="13.28515625" style="1" customWidth="1"/>
    <col min="12035" max="12035" width="15.28515625" style="1" customWidth="1"/>
    <col min="12036" max="12288" width="9.140625" style="1"/>
    <col min="12289" max="12289" width="53" style="1" customWidth="1"/>
    <col min="12290" max="12290" width="13.28515625" style="1" customWidth="1"/>
    <col min="12291" max="12291" width="15.28515625" style="1" customWidth="1"/>
    <col min="12292" max="12544" width="9.140625" style="1"/>
    <col min="12545" max="12545" width="53" style="1" customWidth="1"/>
    <col min="12546" max="12546" width="13.28515625" style="1" customWidth="1"/>
    <col min="12547" max="12547" width="15.28515625" style="1" customWidth="1"/>
    <col min="12548" max="12800" width="9.140625" style="1"/>
    <col min="12801" max="12801" width="53" style="1" customWidth="1"/>
    <col min="12802" max="12802" width="13.28515625" style="1" customWidth="1"/>
    <col min="12803" max="12803" width="15.28515625" style="1" customWidth="1"/>
    <col min="12804" max="13056" width="9.140625" style="1"/>
    <col min="13057" max="13057" width="53" style="1" customWidth="1"/>
    <col min="13058" max="13058" width="13.28515625" style="1" customWidth="1"/>
    <col min="13059" max="13059" width="15.28515625" style="1" customWidth="1"/>
    <col min="13060" max="13312" width="9.140625" style="1"/>
    <col min="13313" max="13313" width="53" style="1" customWidth="1"/>
    <col min="13314" max="13314" width="13.28515625" style="1" customWidth="1"/>
    <col min="13315" max="13315" width="15.28515625" style="1" customWidth="1"/>
    <col min="13316" max="13568" width="9.140625" style="1"/>
    <col min="13569" max="13569" width="53" style="1" customWidth="1"/>
    <col min="13570" max="13570" width="13.28515625" style="1" customWidth="1"/>
    <col min="13571" max="13571" width="15.28515625" style="1" customWidth="1"/>
    <col min="13572" max="13824" width="9.140625" style="1"/>
    <col min="13825" max="13825" width="53" style="1" customWidth="1"/>
    <col min="13826" max="13826" width="13.28515625" style="1" customWidth="1"/>
    <col min="13827" max="13827" width="15.28515625" style="1" customWidth="1"/>
    <col min="13828" max="14080" width="9.140625" style="1"/>
    <col min="14081" max="14081" width="53" style="1" customWidth="1"/>
    <col min="14082" max="14082" width="13.28515625" style="1" customWidth="1"/>
    <col min="14083" max="14083" width="15.28515625" style="1" customWidth="1"/>
    <col min="14084" max="14336" width="9.140625" style="1"/>
    <col min="14337" max="14337" width="53" style="1" customWidth="1"/>
    <col min="14338" max="14338" width="13.28515625" style="1" customWidth="1"/>
    <col min="14339" max="14339" width="15.28515625" style="1" customWidth="1"/>
    <col min="14340" max="14592" width="9.140625" style="1"/>
    <col min="14593" max="14593" width="53" style="1" customWidth="1"/>
    <col min="14594" max="14594" width="13.28515625" style="1" customWidth="1"/>
    <col min="14595" max="14595" width="15.28515625" style="1" customWidth="1"/>
    <col min="14596" max="14848" width="9.140625" style="1"/>
    <col min="14849" max="14849" width="53" style="1" customWidth="1"/>
    <col min="14850" max="14850" width="13.28515625" style="1" customWidth="1"/>
    <col min="14851" max="14851" width="15.28515625" style="1" customWidth="1"/>
    <col min="14852" max="15104" width="9.140625" style="1"/>
    <col min="15105" max="15105" width="53" style="1" customWidth="1"/>
    <col min="15106" max="15106" width="13.28515625" style="1" customWidth="1"/>
    <col min="15107" max="15107" width="15.28515625" style="1" customWidth="1"/>
    <col min="15108" max="15360" width="9.140625" style="1"/>
    <col min="15361" max="15361" width="53" style="1" customWidth="1"/>
    <col min="15362" max="15362" width="13.28515625" style="1" customWidth="1"/>
    <col min="15363" max="15363" width="15.28515625" style="1" customWidth="1"/>
    <col min="15364" max="15616" width="9.140625" style="1"/>
    <col min="15617" max="15617" width="53" style="1" customWidth="1"/>
    <col min="15618" max="15618" width="13.28515625" style="1" customWidth="1"/>
    <col min="15619" max="15619" width="15.28515625" style="1" customWidth="1"/>
    <col min="15620" max="15872" width="9.140625" style="1"/>
    <col min="15873" max="15873" width="53" style="1" customWidth="1"/>
    <col min="15874" max="15874" width="13.28515625" style="1" customWidth="1"/>
    <col min="15875" max="15875" width="15.28515625" style="1" customWidth="1"/>
    <col min="15876" max="16128" width="9.140625" style="1"/>
    <col min="16129" max="16129" width="53" style="1" customWidth="1"/>
    <col min="16130" max="16130" width="13.28515625" style="1" customWidth="1"/>
    <col min="16131" max="16131" width="15.28515625" style="1" customWidth="1"/>
    <col min="16132" max="16384" width="9.140625" style="1"/>
  </cols>
  <sheetData>
    <row r="1" spans="1:4">
      <c r="A1" s="149" t="s">
        <v>274</v>
      </c>
      <c r="B1" s="149"/>
      <c r="C1" s="149"/>
      <c r="D1" s="68"/>
    </row>
    <row r="2" spans="1:4" ht="18.75">
      <c r="A2" s="161" t="s">
        <v>279</v>
      </c>
      <c r="B2" s="161"/>
      <c r="C2" s="161"/>
      <c r="D2" s="93"/>
    </row>
    <row r="3" spans="1:4" ht="16.5">
      <c r="A3" s="158" t="s">
        <v>217</v>
      </c>
      <c r="B3" s="160"/>
      <c r="C3" s="160"/>
    </row>
    <row r="4" spans="1:4" ht="19.5">
      <c r="A4" s="80"/>
      <c r="B4" s="81"/>
      <c r="C4" s="82"/>
    </row>
    <row r="5" spans="1:4" ht="19.5">
      <c r="A5" s="80"/>
      <c r="B5" s="81"/>
      <c r="C5" s="82"/>
    </row>
    <row r="6" spans="1:4" ht="19.5">
      <c r="A6" s="80"/>
      <c r="B6" s="81"/>
      <c r="C6" s="82"/>
    </row>
    <row r="7" spans="1:4">
      <c r="A7" s="98" t="s">
        <v>183</v>
      </c>
    </row>
    <row r="8" spans="1:4">
      <c r="A8" s="5" t="s">
        <v>201</v>
      </c>
      <c r="B8" s="12" t="s">
        <v>24</v>
      </c>
      <c r="C8" s="99" t="s">
        <v>202</v>
      </c>
    </row>
    <row r="9" spans="1:4" s="27" customFormat="1" ht="16.5" customHeight="1">
      <c r="A9" s="103" t="s">
        <v>223</v>
      </c>
      <c r="B9" s="21" t="s">
        <v>78</v>
      </c>
      <c r="C9" s="104">
        <v>160000</v>
      </c>
    </row>
    <row r="10" spans="1:4" ht="21" customHeight="1">
      <c r="A10" s="29" t="s">
        <v>218</v>
      </c>
      <c r="B10" s="35" t="s">
        <v>78</v>
      </c>
      <c r="C10" s="64">
        <v>245400</v>
      </c>
    </row>
    <row r="11" spans="1:4" ht="24" customHeight="1">
      <c r="A11" s="29" t="s">
        <v>219</v>
      </c>
      <c r="B11" s="35" t="s">
        <v>78</v>
      </c>
      <c r="C11" s="64">
        <v>188263</v>
      </c>
    </row>
    <row r="12" spans="1:4" ht="30" customHeight="1">
      <c r="A12" s="101" t="s">
        <v>77</v>
      </c>
      <c r="B12" s="60" t="s">
        <v>78</v>
      </c>
      <c r="C12" s="62">
        <f>SUM(C9:C11)</f>
        <v>593663</v>
      </c>
    </row>
    <row r="13" spans="1:4" ht="24" customHeight="1">
      <c r="A13" s="29" t="s">
        <v>220</v>
      </c>
      <c r="B13" s="21" t="s">
        <v>80</v>
      </c>
      <c r="C13" s="63">
        <v>940888</v>
      </c>
    </row>
    <row r="14" spans="1:4" ht="33" customHeight="1">
      <c r="A14" s="86" t="s">
        <v>221</v>
      </c>
      <c r="B14" s="60" t="s">
        <v>80</v>
      </c>
      <c r="C14" s="62">
        <f>SUM(C13:C13)</f>
        <v>940888</v>
      </c>
    </row>
    <row r="15" spans="1:4" ht="31.5" customHeight="1"/>
  </sheetData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9"/>
  <sheetViews>
    <sheetView workbookViewId="0">
      <selection activeCell="G10" sqref="G10"/>
    </sheetView>
  </sheetViews>
  <sheetFormatPr defaultRowHeight="15"/>
  <cols>
    <col min="1" max="1" width="55" style="1" customWidth="1"/>
    <col min="2" max="2" width="12.5703125" style="1" customWidth="1"/>
    <col min="3" max="3" width="19.140625" style="8" customWidth="1"/>
    <col min="4" max="256" width="9.140625" style="1"/>
    <col min="257" max="257" width="49.85546875" style="1" customWidth="1"/>
    <col min="258" max="258" width="12.5703125" style="1" customWidth="1"/>
    <col min="259" max="259" width="19.140625" style="1" customWidth="1"/>
    <col min="260" max="512" width="9.140625" style="1"/>
    <col min="513" max="513" width="49.85546875" style="1" customWidth="1"/>
    <col min="514" max="514" width="12.5703125" style="1" customWidth="1"/>
    <col min="515" max="515" width="19.140625" style="1" customWidth="1"/>
    <col min="516" max="768" width="9.140625" style="1"/>
    <col min="769" max="769" width="49.85546875" style="1" customWidth="1"/>
    <col min="770" max="770" width="12.5703125" style="1" customWidth="1"/>
    <col min="771" max="771" width="19.140625" style="1" customWidth="1"/>
    <col min="772" max="1024" width="9.140625" style="1"/>
    <col min="1025" max="1025" width="49.85546875" style="1" customWidth="1"/>
    <col min="1026" max="1026" width="12.5703125" style="1" customWidth="1"/>
    <col min="1027" max="1027" width="19.140625" style="1" customWidth="1"/>
    <col min="1028" max="1280" width="9.140625" style="1"/>
    <col min="1281" max="1281" width="49.85546875" style="1" customWidth="1"/>
    <col min="1282" max="1282" width="12.5703125" style="1" customWidth="1"/>
    <col min="1283" max="1283" width="19.140625" style="1" customWidth="1"/>
    <col min="1284" max="1536" width="9.140625" style="1"/>
    <col min="1537" max="1537" width="49.85546875" style="1" customWidth="1"/>
    <col min="1538" max="1538" width="12.5703125" style="1" customWidth="1"/>
    <col min="1539" max="1539" width="19.140625" style="1" customWidth="1"/>
    <col min="1540" max="1792" width="9.140625" style="1"/>
    <col min="1793" max="1793" width="49.85546875" style="1" customWidth="1"/>
    <col min="1794" max="1794" width="12.5703125" style="1" customWidth="1"/>
    <col min="1795" max="1795" width="19.140625" style="1" customWidth="1"/>
    <col min="1796" max="2048" width="9.140625" style="1"/>
    <col min="2049" max="2049" width="49.85546875" style="1" customWidth="1"/>
    <col min="2050" max="2050" width="12.5703125" style="1" customWidth="1"/>
    <col min="2051" max="2051" width="19.140625" style="1" customWidth="1"/>
    <col min="2052" max="2304" width="9.140625" style="1"/>
    <col min="2305" max="2305" width="49.85546875" style="1" customWidth="1"/>
    <col min="2306" max="2306" width="12.5703125" style="1" customWidth="1"/>
    <col min="2307" max="2307" width="19.140625" style="1" customWidth="1"/>
    <col min="2308" max="2560" width="9.140625" style="1"/>
    <col min="2561" max="2561" width="49.85546875" style="1" customWidth="1"/>
    <col min="2562" max="2562" width="12.5703125" style="1" customWidth="1"/>
    <col min="2563" max="2563" width="19.140625" style="1" customWidth="1"/>
    <col min="2564" max="2816" width="9.140625" style="1"/>
    <col min="2817" max="2817" width="49.85546875" style="1" customWidth="1"/>
    <col min="2818" max="2818" width="12.5703125" style="1" customWidth="1"/>
    <col min="2819" max="2819" width="19.140625" style="1" customWidth="1"/>
    <col min="2820" max="3072" width="9.140625" style="1"/>
    <col min="3073" max="3073" width="49.85546875" style="1" customWidth="1"/>
    <col min="3074" max="3074" width="12.5703125" style="1" customWidth="1"/>
    <col min="3075" max="3075" width="19.140625" style="1" customWidth="1"/>
    <col min="3076" max="3328" width="9.140625" style="1"/>
    <col min="3329" max="3329" width="49.85546875" style="1" customWidth="1"/>
    <col min="3330" max="3330" width="12.5703125" style="1" customWidth="1"/>
    <col min="3331" max="3331" width="19.140625" style="1" customWidth="1"/>
    <col min="3332" max="3584" width="9.140625" style="1"/>
    <col min="3585" max="3585" width="49.85546875" style="1" customWidth="1"/>
    <col min="3586" max="3586" width="12.5703125" style="1" customWidth="1"/>
    <col min="3587" max="3587" width="19.140625" style="1" customWidth="1"/>
    <col min="3588" max="3840" width="9.140625" style="1"/>
    <col min="3841" max="3841" width="49.85546875" style="1" customWidth="1"/>
    <col min="3842" max="3842" width="12.5703125" style="1" customWidth="1"/>
    <col min="3843" max="3843" width="19.140625" style="1" customWidth="1"/>
    <col min="3844" max="4096" width="9.140625" style="1"/>
    <col min="4097" max="4097" width="49.85546875" style="1" customWidth="1"/>
    <col min="4098" max="4098" width="12.5703125" style="1" customWidth="1"/>
    <col min="4099" max="4099" width="19.140625" style="1" customWidth="1"/>
    <col min="4100" max="4352" width="9.140625" style="1"/>
    <col min="4353" max="4353" width="49.85546875" style="1" customWidth="1"/>
    <col min="4354" max="4354" width="12.5703125" style="1" customWidth="1"/>
    <col min="4355" max="4355" width="19.140625" style="1" customWidth="1"/>
    <col min="4356" max="4608" width="9.140625" style="1"/>
    <col min="4609" max="4609" width="49.85546875" style="1" customWidth="1"/>
    <col min="4610" max="4610" width="12.5703125" style="1" customWidth="1"/>
    <col min="4611" max="4611" width="19.140625" style="1" customWidth="1"/>
    <col min="4612" max="4864" width="9.140625" style="1"/>
    <col min="4865" max="4865" width="49.85546875" style="1" customWidth="1"/>
    <col min="4866" max="4866" width="12.5703125" style="1" customWidth="1"/>
    <col min="4867" max="4867" width="19.140625" style="1" customWidth="1"/>
    <col min="4868" max="5120" width="9.140625" style="1"/>
    <col min="5121" max="5121" width="49.85546875" style="1" customWidth="1"/>
    <col min="5122" max="5122" width="12.5703125" style="1" customWidth="1"/>
    <col min="5123" max="5123" width="19.140625" style="1" customWidth="1"/>
    <col min="5124" max="5376" width="9.140625" style="1"/>
    <col min="5377" max="5377" width="49.85546875" style="1" customWidth="1"/>
    <col min="5378" max="5378" width="12.5703125" style="1" customWidth="1"/>
    <col min="5379" max="5379" width="19.140625" style="1" customWidth="1"/>
    <col min="5380" max="5632" width="9.140625" style="1"/>
    <col min="5633" max="5633" width="49.85546875" style="1" customWidth="1"/>
    <col min="5634" max="5634" width="12.5703125" style="1" customWidth="1"/>
    <col min="5635" max="5635" width="19.140625" style="1" customWidth="1"/>
    <col min="5636" max="5888" width="9.140625" style="1"/>
    <col min="5889" max="5889" width="49.85546875" style="1" customWidth="1"/>
    <col min="5890" max="5890" width="12.5703125" style="1" customWidth="1"/>
    <col min="5891" max="5891" width="19.140625" style="1" customWidth="1"/>
    <col min="5892" max="6144" width="9.140625" style="1"/>
    <col min="6145" max="6145" width="49.85546875" style="1" customWidth="1"/>
    <col min="6146" max="6146" width="12.5703125" style="1" customWidth="1"/>
    <col min="6147" max="6147" width="19.140625" style="1" customWidth="1"/>
    <col min="6148" max="6400" width="9.140625" style="1"/>
    <col min="6401" max="6401" width="49.85546875" style="1" customWidth="1"/>
    <col min="6402" max="6402" width="12.5703125" style="1" customWidth="1"/>
    <col min="6403" max="6403" width="19.140625" style="1" customWidth="1"/>
    <col min="6404" max="6656" width="9.140625" style="1"/>
    <col min="6657" max="6657" width="49.85546875" style="1" customWidth="1"/>
    <col min="6658" max="6658" width="12.5703125" style="1" customWidth="1"/>
    <col min="6659" max="6659" width="19.140625" style="1" customWidth="1"/>
    <col min="6660" max="6912" width="9.140625" style="1"/>
    <col min="6913" max="6913" width="49.85546875" style="1" customWidth="1"/>
    <col min="6914" max="6914" width="12.5703125" style="1" customWidth="1"/>
    <col min="6915" max="6915" width="19.140625" style="1" customWidth="1"/>
    <col min="6916" max="7168" width="9.140625" style="1"/>
    <col min="7169" max="7169" width="49.85546875" style="1" customWidth="1"/>
    <col min="7170" max="7170" width="12.5703125" style="1" customWidth="1"/>
    <col min="7171" max="7171" width="19.140625" style="1" customWidth="1"/>
    <col min="7172" max="7424" width="9.140625" style="1"/>
    <col min="7425" max="7425" width="49.85546875" style="1" customWidth="1"/>
    <col min="7426" max="7426" width="12.5703125" style="1" customWidth="1"/>
    <col min="7427" max="7427" width="19.140625" style="1" customWidth="1"/>
    <col min="7428" max="7680" width="9.140625" style="1"/>
    <col min="7681" max="7681" width="49.85546875" style="1" customWidth="1"/>
    <col min="7682" max="7682" width="12.5703125" style="1" customWidth="1"/>
    <col min="7683" max="7683" width="19.140625" style="1" customWidth="1"/>
    <col min="7684" max="7936" width="9.140625" style="1"/>
    <col min="7937" max="7937" width="49.85546875" style="1" customWidth="1"/>
    <col min="7938" max="7938" width="12.5703125" style="1" customWidth="1"/>
    <col min="7939" max="7939" width="19.140625" style="1" customWidth="1"/>
    <col min="7940" max="8192" width="9.140625" style="1"/>
    <col min="8193" max="8193" width="49.85546875" style="1" customWidth="1"/>
    <col min="8194" max="8194" width="12.5703125" style="1" customWidth="1"/>
    <col min="8195" max="8195" width="19.140625" style="1" customWidth="1"/>
    <col min="8196" max="8448" width="9.140625" style="1"/>
    <col min="8449" max="8449" width="49.85546875" style="1" customWidth="1"/>
    <col min="8450" max="8450" width="12.5703125" style="1" customWidth="1"/>
    <col min="8451" max="8451" width="19.140625" style="1" customWidth="1"/>
    <col min="8452" max="8704" width="9.140625" style="1"/>
    <col min="8705" max="8705" width="49.85546875" style="1" customWidth="1"/>
    <col min="8706" max="8706" width="12.5703125" style="1" customWidth="1"/>
    <col min="8707" max="8707" width="19.140625" style="1" customWidth="1"/>
    <col min="8708" max="8960" width="9.140625" style="1"/>
    <col min="8961" max="8961" width="49.85546875" style="1" customWidth="1"/>
    <col min="8962" max="8962" width="12.5703125" style="1" customWidth="1"/>
    <col min="8963" max="8963" width="19.140625" style="1" customWidth="1"/>
    <col min="8964" max="9216" width="9.140625" style="1"/>
    <col min="9217" max="9217" width="49.85546875" style="1" customWidth="1"/>
    <col min="9218" max="9218" width="12.5703125" style="1" customWidth="1"/>
    <col min="9219" max="9219" width="19.140625" style="1" customWidth="1"/>
    <col min="9220" max="9472" width="9.140625" style="1"/>
    <col min="9473" max="9473" width="49.85546875" style="1" customWidth="1"/>
    <col min="9474" max="9474" width="12.5703125" style="1" customWidth="1"/>
    <col min="9475" max="9475" width="19.140625" style="1" customWidth="1"/>
    <col min="9476" max="9728" width="9.140625" style="1"/>
    <col min="9729" max="9729" width="49.85546875" style="1" customWidth="1"/>
    <col min="9730" max="9730" width="12.5703125" style="1" customWidth="1"/>
    <col min="9731" max="9731" width="19.140625" style="1" customWidth="1"/>
    <col min="9732" max="9984" width="9.140625" style="1"/>
    <col min="9985" max="9985" width="49.85546875" style="1" customWidth="1"/>
    <col min="9986" max="9986" width="12.5703125" style="1" customWidth="1"/>
    <col min="9987" max="9987" width="19.140625" style="1" customWidth="1"/>
    <col min="9988" max="10240" width="9.140625" style="1"/>
    <col min="10241" max="10241" width="49.85546875" style="1" customWidth="1"/>
    <col min="10242" max="10242" width="12.5703125" style="1" customWidth="1"/>
    <col min="10243" max="10243" width="19.140625" style="1" customWidth="1"/>
    <col min="10244" max="10496" width="9.140625" style="1"/>
    <col min="10497" max="10497" width="49.85546875" style="1" customWidth="1"/>
    <col min="10498" max="10498" width="12.5703125" style="1" customWidth="1"/>
    <col min="10499" max="10499" width="19.140625" style="1" customWidth="1"/>
    <col min="10500" max="10752" width="9.140625" style="1"/>
    <col min="10753" max="10753" width="49.85546875" style="1" customWidth="1"/>
    <col min="10754" max="10754" width="12.5703125" style="1" customWidth="1"/>
    <col min="10755" max="10755" width="19.140625" style="1" customWidth="1"/>
    <col min="10756" max="11008" width="9.140625" style="1"/>
    <col min="11009" max="11009" width="49.85546875" style="1" customWidth="1"/>
    <col min="11010" max="11010" width="12.5703125" style="1" customWidth="1"/>
    <col min="11011" max="11011" width="19.140625" style="1" customWidth="1"/>
    <col min="11012" max="11264" width="9.140625" style="1"/>
    <col min="11265" max="11265" width="49.85546875" style="1" customWidth="1"/>
    <col min="11266" max="11266" width="12.5703125" style="1" customWidth="1"/>
    <col min="11267" max="11267" width="19.140625" style="1" customWidth="1"/>
    <col min="11268" max="11520" width="9.140625" style="1"/>
    <col min="11521" max="11521" width="49.85546875" style="1" customWidth="1"/>
    <col min="11522" max="11522" width="12.5703125" style="1" customWidth="1"/>
    <col min="11523" max="11523" width="19.140625" style="1" customWidth="1"/>
    <col min="11524" max="11776" width="9.140625" style="1"/>
    <col min="11777" max="11777" width="49.85546875" style="1" customWidth="1"/>
    <col min="11778" max="11778" width="12.5703125" style="1" customWidth="1"/>
    <col min="11779" max="11779" width="19.140625" style="1" customWidth="1"/>
    <col min="11780" max="12032" width="9.140625" style="1"/>
    <col min="12033" max="12033" width="49.85546875" style="1" customWidth="1"/>
    <col min="12034" max="12034" width="12.5703125" style="1" customWidth="1"/>
    <col min="12035" max="12035" width="19.140625" style="1" customWidth="1"/>
    <col min="12036" max="12288" width="9.140625" style="1"/>
    <col min="12289" max="12289" width="49.85546875" style="1" customWidth="1"/>
    <col min="12290" max="12290" width="12.5703125" style="1" customWidth="1"/>
    <col min="12291" max="12291" width="19.140625" style="1" customWidth="1"/>
    <col min="12292" max="12544" width="9.140625" style="1"/>
    <col min="12545" max="12545" width="49.85546875" style="1" customWidth="1"/>
    <col min="12546" max="12546" width="12.5703125" style="1" customWidth="1"/>
    <col min="12547" max="12547" width="19.140625" style="1" customWidth="1"/>
    <col min="12548" max="12800" width="9.140625" style="1"/>
    <col min="12801" max="12801" width="49.85546875" style="1" customWidth="1"/>
    <col min="12802" max="12802" width="12.5703125" style="1" customWidth="1"/>
    <col min="12803" max="12803" width="19.140625" style="1" customWidth="1"/>
    <col min="12804" max="13056" width="9.140625" style="1"/>
    <col min="13057" max="13057" width="49.85546875" style="1" customWidth="1"/>
    <col min="13058" max="13058" width="12.5703125" style="1" customWidth="1"/>
    <col min="13059" max="13059" width="19.140625" style="1" customWidth="1"/>
    <col min="13060" max="13312" width="9.140625" style="1"/>
    <col min="13313" max="13313" width="49.85546875" style="1" customWidth="1"/>
    <col min="13314" max="13314" width="12.5703125" style="1" customWidth="1"/>
    <col min="13315" max="13315" width="19.140625" style="1" customWidth="1"/>
    <col min="13316" max="13568" width="9.140625" style="1"/>
    <col min="13569" max="13569" width="49.85546875" style="1" customWidth="1"/>
    <col min="13570" max="13570" width="12.5703125" style="1" customWidth="1"/>
    <col min="13571" max="13571" width="19.140625" style="1" customWidth="1"/>
    <col min="13572" max="13824" width="9.140625" style="1"/>
    <col min="13825" max="13825" width="49.85546875" style="1" customWidth="1"/>
    <col min="13826" max="13826" width="12.5703125" style="1" customWidth="1"/>
    <col min="13827" max="13827" width="19.140625" style="1" customWidth="1"/>
    <col min="13828" max="14080" width="9.140625" style="1"/>
    <col min="14081" max="14081" width="49.85546875" style="1" customWidth="1"/>
    <col min="14082" max="14082" width="12.5703125" style="1" customWidth="1"/>
    <col min="14083" max="14083" width="19.140625" style="1" customWidth="1"/>
    <col min="14084" max="14336" width="9.140625" style="1"/>
    <col min="14337" max="14337" width="49.85546875" style="1" customWidth="1"/>
    <col min="14338" max="14338" width="12.5703125" style="1" customWidth="1"/>
    <col min="14339" max="14339" width="19.140625" style="1" customWidth="1"/>
    <col min="14340" max="14592" width="9.140625" style="1"/>
    <col min="14593" max="14593" width="49.85546875" style="1" customWidth="1"/>
    <col min="14594" max="14594" width="12.5703125" style="1" customWidth="1"/>
    <col min="14595" max="14595" width="19.140625" style="1" customWidth="1"/>
    <col min="14596" max="14848" width="9.140625" style="1"/>
    <col min="14849" max="14849" width="49.85546875" style="1" customWidth="1"/>
    <col min="14850" max="14850" width="12.5703125" style="1" customWidth="1"/>
    <col min="14851" max="14851" width="19.140625" style="1" customWidth="1"/>
    <col min="14852" max="15104" width="9.140625" style="1"/>
    <col min="15105" max="15105" width="49.85546875" style="1" customWidth="1"/>
    <col min="15106" max="15106" width="12.5703125" style="1" customWidth="1"/>
    <col min="15107" max="15107" width="19.140625" style="1" customWidth="1"/>
    <col min="15108" max="15360" width="9.140625" style="1"/>
    <col min="15361" max="15361" width="49.85546875" style="1" customWidth="1"/>
    <col min="15362" max="15362" width="12.5703125" style="1" customWidth="1"/>
    <col min="15363" max="15363" width="19.140625" style="1" customWidth="1"/>
    <col min="15364" max="15616" width="9.140625" style="1"/>
    <col min="15617" max="15617" width="49.85546875" style="1" customWidth="1"/>
    <col min="15618" max="15618" width="12.5703125" style="1" customWidth="1"/>
    <col min="15619" max="15619" width="19.140625" style="1" customWidth="1"/>
    <col min="15620" max="15872" width="9.140625" style="1"/>
    <col min="15873" max="15873" width="49.85546875" style="1" customWidth="1"/>
    <col min="15874" max="15874" width="12.5703125" style="1" customWidth="1"/>
    <col min="15875" max="15875" width="19.140625" style="1" customWidth="1"/>
    <col min="15876" max="16128" width="9.140625" style="1"/>
    <col min="16129" max="16129" width="49.85546875" style="1" customWidth="1"/>
    <col min="16130" max="16130" width="12.5703125" style="1" customWidth="1"/>
    <col min="16131" max="16131" width="19.140625" style="1" customWidth="1"/>
    <col min="16132" max="16384" width="9.140625" style="1"/>
  </cols>
  <sheetData>
    <row r="1" spans="1:4">
      <c r="A1" s="149"/>
      <c r="B1" s="149"/>
      <c r="C1" s="149"/>
    </row>
    <row r="2" spans="1:4">
      <c r="A2" s="149" t="s">
        <v>275</v>
      </c>
      <c r="B2" s="149"/>
      <c r="C2" s="149"/>
      <c r="D2" s="68"/>
    </row>
    <row r="3" spans="1:4" ht="18.75">
      <c r="A3" s="161" t="s">
        <v>222</v>
      </c>
      <c r="B3" s="161"/>
      <c r="C3" s="161"/>
    </row>
    <row r="4" spans="1:4" hidden="1">
      <c r="A4" s="149"/>
      <c r="B4" s="149"/>
      <c r="C4" s="149"/>
    </row>
    <row r="5" spans="1:4" ht="15.75" hidden="1">
      <c r="A5" s="163" t="s">
        <v>216</v>
      </c>
      <c r="B5" s="160"/>
      <c r="C5" s="160"/>
    </row>
    <row r="6" spans="1:4" ht="16.5">
      <c r="A6" s="158" t="s">
        <v>224</v>
      </c>
      <c r="B6" s="160"/>
      <c r="C6" s="160"/>
    </row>
    <row r="11" spans="1:4">
      <c r="A11" s="5" t="s">
        <v>201</v>
      </c>
      <c r="B11" s="12" t="s">
        <v>24</v>
      </c>
      <c r="C11" s="99" t="s">
        <v>202</v>
      </c>
    </row>
    <row r="12" spans="1:4" ht="21.75" customHeight="1">
      <c r="A12" s="21" t="s">
        <v>225</v>
      </c>
      <c r="B12" s="21" t="s">
        <v>120</v>
      </c>
      <c r="C12" s="63">
        <v>350000</v>
      </c>
    </row>
    <row r="13" spans="1:4" ht="21.75" customHeight="1">
      <c r="A13" s="21" t="s">
        <v>226</v>
      </c>
      <c r="B13" s="21" t="s">
        <v>120</v>
      </c>
      <c r="C13" s="63">
        <v>975000</v>
      </c>
    </row>
    <row r="14" spans="1:4" ht="19.5" customHeight="1">
      <c r="A14" s="21" t="s">
        <v>227</v>
      </c>
      <c r="B14" s="21" t="s">
        <v>120</v>
      </c>
      <c r="C14" s="63">
        <v>98000</v>
      </c>
    </row>
    <row r="15" spans="1:4" ht="23.25" customHeight="1">
      <c r="A15" s="22" t="s">
        <v>119</v>
      </c>
      <c r="B15" s="60" t="s">
        <v>120</v>
      </c>
      <c r="C15" s="62">
        <f>SUM(C12:C14)</f>
        <v>1423000</v>
      </c>
    </row>
    <row r="16" spans="1:4" ht="22.5" customHeight="1">
      <c r="A16" s="21" t="s">
        <v>121</v>
      </c>
      <c r="B16" s="35" t="s">
        <v>122</v>
      </c>
      <c r="C16" s="63">
        <v>3250000</v>
      </c>
    </row>
    <row r="17" spans="1:3" s="107" customFormat="1" ht="34.5" customHeight="1">
      <c r="A17" s="105" t="s">
        <v>228</v>
      </c>
      <c r="B17" s="105" t="s">
        <v>122</v>
      </c>
      <c r="C17" s="106">
        <v>3250000</v>
      </c>
    </row>
    <row r="18" spans="1:3" ht="22.5" customHeight="1">
      <c r="A18" s="21" t="s">
        <v>123</v>
      </c>
      <c r="B18" s="35" t="s">
        <v>124</v>
      </c>
      <c r="C18" s="63">
        <v>1000000</v>
      </c>
    </row>
    <row r="19" spans="1:3" ht="25.5" customHeight="1">
      <c r="A19" s="22" t="s">
        <v>229</v>
      </c>
      <c r="B19" s="60" t="s">
        <v>230</v>
      </c>
      <c r="C19" s="62">
        <f>SUM(C17:C18)</f>
        <v>4250000</v>
      </c>
    </row>
  </sheetData>
  <mergeCells count="6">
    <mergeCell ref="A6:C6"/>
    <mergeCell ref="A1:C1"/>
    <mergeCell ref="A2:C2"/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Kiemelt jogcímek</vt:lpstr>
      <vt:lpstr>Kiadások működési, felhalm. </vt:lpstr>
      <vt:lpstr>Bevételek működési, felhalm. </vt:lpstr>
      <vt:lpstr>Létszám</vt:lpstr>
      <vt:lpstr>Beruházás, felújítás</vt:lpstr>
      <vt:lpstr>tartalék</vt:lpstr>
      <vt:lpstr>Szociális</vt:lpstr>
      <vt:lpstr>Adott támogatás</vt:lpstr>
      <vt:lpstr>Helyi adók</vt:lpstr>
      <vt:lpstr>Felhaszn.ütemterv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Penzugy2</dc:creator>
  <cp:lastModifiedBy>Jegyző</cp:lastModifiedBy>
  <cp:lastPrinted>2018-02-26T11:48:59Z</cp:lastPrinted>
  <dcterms:created xsi:type="dcterms:W3CDTF">2018-02-21T10:46:15Z</dcterms:created>
  <dcterms:modified xsi:type="dcterms:W3CDTF">2018-03-01T06:10:37Z</dcterms:modified>
</cp:coreProperties>
</file>