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5600" windowHeight="9120" tabRatio="588" firstSheet="1" activeTab="5"/>
  </bookViews>
  <sheets>
    <sheet name="bevetel-kiadás 1" sheetId="1" r:id="rId1"/>
    <sheet name="központi támogatás 2" sheetId="2" r:id="rId2"/>
    <sheet name="beruházás 3" sheetId="3" r:id="rId3"/>
    <sheet name="felújítás 4" sheetId="4" r:id="rId4"/>
    <sheet name="létszámkeret 5" sheetId="5" r:id="rId5"/>
    <sheet name="mérleg közgad tagolasban 7" sheetId="6" r:id="rId6"/>
    <sheet name="Munka1" sheetId="7" r:id="rId7"/>
  </sheets>
  <definedNames/>
  <calcPr fullCalcOnLoad="1"/>
</workbook>
</file>

<file path=xl/sharedStrings.xml><?xml version="1.0" encoding="utf-8"?>
<sst xmlns="http://schemas.openxmlformats.org/spreadsheetml/2006/main" count="520" uniqueCount="389">
  <si>
    <t>A</t>
  </si>
  <si>
    <t>B</t>
  </si>
  <si>
    <t>C</t>
  </si>
  <si>
    <t>Jogcím</t>
  </si>
  <si>
    <t xml:space="preserve">1. Helyi Önkormányzatok működésének általános támogatása </t>
  </si>
  <si>
    <t>I.1. Önkormányzati Hivatal működésének támogatása elismert 
hivatali létszám alapján</t>
  </si>
  <si>
    <t>fő</t>
  </si>
  <si>
    <t>I. ba) zöldterület-gazdálkodással 
kapcsolatos feladatok ellátásának támogatása</t>
  </si>
  <si>
    <t>I. 1.bb) Közvilágítás fenntartásának
támogatása</t>
  </si>
  <si>
    <t>I.1.bc) köztemető fenntartásával
kapcsolatos feladatok támogatása</t>
  </si>
  <si>
    <t>I.1. bd) Közutak fenntartásának 
támogatása</t>
  </si>
  <si>
    <t>I.1. c) Egyéb önkormányzati feladatok
támogatása</t>
  </si>
  <si>
    <t>III. A települési Önkormányzatok szociális és gyermekjóléti feladatainak támogatása</t>
  </si>
  <si>
    <t>IV. A települési Önkormányzatok kulturális feladatainak támogatása</t>
  </si>
  <si>
    <t>IV. Települési önkormányzatok támogatása
a nyilvános könyvtári és közművelődési
feladatokhoz</t>
  </si>
  <si>
    <t>III.3.e. Falugondnoki szolgáltatás</t>
  </si>
  <si>
    <t>Mindösszesen</t>
  </si>
  <si>
    <t>szám</t>
  </si>
  <si>
    <t>Megnevezés</t>
  </si>
  <si>
    <t>Összesen</t>
  </si>
  <si>
    <t>1.</t>
  </si>
  <si>
    <t>2.</t>
  </si>
  <si>
    <t>3.</t>
  </si>
  <si>
    <t>4.</t>
  </si>
  <si>
    <t>Működési bevételek</t>
  </si>
  <si>
    <t>Közhatalmi bevételek</t>
  </si>
  <si>
    <t>Felhalmozási bevételek</t>
  </si>
  <si>
    <t>Működési célú finanszírozási bevételek</t>
  </si>
  <si>
    <t>Felhalmozási célú finanszírozási bevételek</t>
  </si>
  <si>
    <t>Dologi kiadások</t>
  </si>
  <si>
    <t>Ellátottak pénzbeli juttatásai</t>
  </si>
  <si>
    <t>Egyéb felhalmozási célú kiadások</t>
  </si>
  <si>
    <t>Működési célú finanszírozási kiadások</t>
  </si>
  <si>
    <t>önkormányzati rendelethez</t>
  </si>
  <si>
    <t>Működési célú pénzeszköz átvétel</t>
  </si>
  <si>
    <t>Felhalmozási kiadások</t>
  </si>
  <si>
    <t>Beruházási feladatok</t>
  </si>
  <si>
    <t xml:space="preserve">1. </t>
  </si>
  <si>
    <t>Ft</t>
  </si>
  <si>
    <t xml:space="preserve">2. </t>
  </si>
  <si>
    <t xml:space="preserve">3. </t>
  </si>
  <si>
    <t xml:space="preserve">4. </t>
  </si>
  <si>
    <t>Felújítási feladatok célonként</t>
  </si>
  <si>
    <t>Megjegyzés</t>
  </si>
  <si>
    <t>Közalkalmazott</t>
  </si>
  <si>
    <t>Sor-
szám</t>
  </si>
  <si>
    <t>01</t>
  </si>
  <si>
    <t>Helyi önkormányzatok működésének általános támogatása</t>
  </si>
  <si>
    <t>02</t>
  </si>
  <si>
    <t>Települési önkormányzatok egyes köznevelési feladatainak támogatása</t>
  </si>
  <si>
    <t>03</t>
  </si>
  <si>
    <t>Települési önkormányzatok szociális gyermekjóléti és gyermekétkeztetési feladatainak támogatása</t>
  </si>
  <si>
    <t>04</t>
  </si>
  <si>
    <t>Települési önkormányzatok kulturális feladatainak támogatása</t>
  </si>
  <si>
    <t>05</t>
  </si>
  <si>
    <t>Működési célú központosított előirányzatok</t>
  </si>
  <si>
    <t>06</t>
  </si>
  <si>
    <t>Helyi önkormányzatok kiegészítő támogatásai</t>
  </si>
  <si>
    <t>07</t>
  </si>
  <si>
    <t>Önkormányzatok működési támogatásai (=01+…+06)</t>
  </si>
  <si>
    <t>08</t>
  </si>
  <si>
    <t>Elvonások és befizetések bevételei</t>
  </si>
  <si>
    <t>09</t>
  </si>
  <si>
    <t>Működési célú garancia- és kezességvállalásból származó megtérülések államháztartáson belülről</t>
  </si>
  <si>
    <t>10</t>
  </si>
  <si>
    <t>Működési célú visszatérítendő támogatások, kölcsönök visszatérülése államháztartáson belülről</t>
  </si>
  <si>
    <t>11</t>
  </si>
  <si>
    <t>Működési célú visszatérítendő támogatások, kölcsönök igénybevétele államháztartáson belülről</t>
  </si>
  <si>
    <t>12</t>
  </si>
  <si>
    <t>Egyéb működési célú támogatások bevételei államháztartáson belülről</t>
  </si>
  <si>
    <t>13</t>
  </si>
  <si>
    <t>Működési célú támogatások államháztartáson belülről (=07+…+12)</t>
  </si>
  <si>
    <t>14</t>
  </si>
  <si>
    <t>Felhalmozási célú önkormányzati támogatások</t>
  </si>
  <si>
    <t>15</t>
  </si>
  <si>
    <t>Felhalmozási célú garancia- és kezességvállalásból származó megtérülések államháztartáson belülről</t>
  </si>
  <si>
    <t>16</t>
  </si>
  <si>
    <t>Felhalmozási célú visszatérítendő támogatások, kölcsönök visszatérülése államháztartáson belülről</t>
  </si>
  <si>
    <t>17</t>
  </si>
  <si>
    <t>Felhalmozási célú visszatérítendő támogatások, kölcsönök igénybevétele államháztartáson belülről</t>
  </si>
  <si>
    <t>18</t>
  </si>
  <si>
    <t>Egyéb felhalmozási célú támogatások bevételei államháztartáson belülről</t>
  </si>
  <si>
    <t>19</t>
  </si>
  <si>
    <t>Felhalmozási célú támogatások államháztartáson belülről (=14+…+18)</t>
  </si>
  <si>
    <t>20</t>
  </si>
  <si>
    <t>Magánszemélyek jövedelemadói</t>
  </si>
  <si>
    <t>21</t>
  </si>
  <si>
    <t xml:space="preserve">Társaságok jövedelemadói </t>
  </si>
  <si>
    <t>22</t>
  </si>
  <si>
    <t>Jövedelemadók (=20+21)</t>
  </si>
  <si>
    <t>23</t>
  </si>
  <si>
    <t>Szociális hozzájárulási adó és járulékok</t>
  </si>
  <si>
    <t>24</t>
  </si>
  <si>
    <t>Bérhez és foglalkoztatáshoz kapcsolódó adók</t>
  </si>
  <si>
    <t>25</t>
  </si>
  <si>
    <t xml:space="preserve">Vagyoni tipusú adók </t>
  </si>
  <si>
    <t>26</t>
  </si>
  <si>
    <t xml:space="preserve">Értékesítési és forgalmi adók </t>
  </si>
  <si>
    <t>27</t>
  </si>
  <si>
    <t xml:space="preserve">Fogyasztási adók </t>
  </si>
  <si>
    <t>28</t>
  </si>
  <si>
    <t xml:space="preserve">Pénzügyi monopóliumok nyereségét terhelő adók </t>
  </si>
  <si>
    <t>29</t>
  </si>
  <si>
    <t>Gépjárműadók</t>
  </si>
  <si>
    <t>30</t>
  </si>
  <si>
    <t xml:space="preserve">Egyéb áruhasználati és szolgáltatási adók </t>
  </si>
  <si>
    <t>31</t>
  </si>
  <si>
    <t xml:space="preserve">Termékek és szolgáltatások adói (=26+…+30) </t>
  </si>
  <si>
    <t>32</t>
  </si>
  <si>
    <t xml:space="preserve">Egyéb közhatalmi bevételek </t>
  </si>
  <si>
    <t>33</t>
  </si>
  <si>
    <t>Közhatalmi bevételek (=22+...+25+31+32)</t>
  </si>
  <si>
    <t>34</t>
  </si>
  <si>
    <t>Készletértékesítés ellenértéke</t>
  </si>
  <si>
    <t>35</t>
  </si>
  <si>
    <t>Szolgáltatások ellenértéke</t>
  </si>
  <si>
    <t>36</t>
  </si>
  <si>
    <t>Közvetített szolgáltatások ellenértéke</t>
  </si>
  <si>
    <t>37</t>
  </si>
  <si>
    <t>Tulajdonosi bevételek</t>
  </si>
  <si>
    <t>38</t>
  </si>
  <si>
    <t>Ellátási díjak</t>
  </si>
  <si>
    <t>39</t>
  </si>
  <si>
    <t>Kiszámlázott általános forgalmi adó</t>
  </si>
  <si>
    <t>40</t>
  </si>
  <si>
    <t>Általános forgalmi adó visszatérítése</t>
  </si>
  <si>
    <t>41</t>
  </si>
  <si>
    <t>Kamatbevételek</t>
  </si>
  <si>
    <t>42</t>
  </si>
  <si>
    <t>Egyéb pénzügyi műveletek bevételei</t>
  </si>
  <si>
    <t>43</t>
  </si>
  <si>
    <t>Egyéb működési bevételek</t>
  </si>
  <si>
    <t>44</t>
  </si>
  <si>
    <t>Működési bevételek (=34+…+43)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</si>
  <si>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</si>
  <si>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</si>
  <si>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</si>
  <si>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</si>
  <si>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</si>
  <si>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Felhalmozási bevételek (=45+…+49)</t>
  </si>
  <si>
    <t>Működési célú garancia- és kezességvállalásból származó megtérülések államháztartáson kívülről</t>
  </si>
  <si>
    <t>Működési célú visszatérítendő támogatások, kölcsönök visszatérülése államháztartáson kívülről</t>
  </si>
  <si>
    <t>Egyéb működési célú átvett pénzeszközök</t>
  </si>
  <si>
    <t>Működési célú átvett pénzeszközök (=51+52+53)</t>
  </si>
  <si>
    <t>Felhalmozási célú garancia- és kezességvállalásból származó megtérülések államháztartáson kívülről</t>
  </si>
  <si>
    <t>Felhalmozási célú visszatérítendő támogatások, kölcsönök visszatérülése államháztartáson kívülről</t>
  </si>
  <si>
    <t>Egyéb felhalmozási célú átvett pénzeszközök</t>
  </si>
  <si>
    <t>Felhalmozási célú átvett pénzeszközök (=55+56+57)</t>
  </si>
  <si>
    <t>Költségvetési bevételek (=13+19+33+44+50+54+58)</t>
  </si>
  <si>
    <t xml:space="preserve">Hosszú lejáratú hitelek, kölcsönök felvétele </t>
  </si>
  <si>
    <t>Likviditási célú hitelek, kölcsönök felvétele pénzügyi vállalkozástól</t>
  </si>
  <si>
    <t xml:space="preserve">Rövid lejáratú hitelek, kölcsönök felvétele  </t>
  </si>
  <si>
    <t>Hitel-, kölcsönfelvétel államháztartáson kívülről (=01+02+03)</t>
  </si>
  <si>
    <t>Forgatási célú belföldi értékpapírok beváltása,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</si>
  <si>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</si>
  <si>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</si>
  <si>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</si>
  <si>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>Belföldi értékpapírok bevételei (=05+..+08)</t>
  </si>
  <si>
    <t>Előző év költségvetési maradványának igénybevétele</t>
  </si>
  <si>
    <t>Előző év vállalkozási maradványának igénybevétele</t>
  </si>
  <si>
    <t>Maradvány igénybevétele (=10+11)</t>
  </si>
  <si>
    <t>Államháztartáson belüli megelőlegezések</t>
  </si>
  <si>
    <t>Államháztartáson belüli megelőlegezések törlesztése</t>
  </si>
  <si>
    <t>Központi, irányító szervi támogatás</t>
  </si>
  <si>
    <t>Betétek megszüntetése</t>
  </si>
  <si>
    <t>Központi költségvetés sajátos finanszírozási bevételei</t>
  </si>
  <si>
    <t>Belföldi finanszírozás bevételei (=04+09+12+…+17)</t>
  </si>
  <si>
    <t>Forgatási célú külföldi értékpapírok beváltása,  értékesítése</t>
  </si>
  <si>
    <t>Befektetési célú külföldi értékpapírok beváltása, értékesítése</t>
  </si>
  <si>
    <t>Külföldi értékpapírok kibocsátása</t>
  </si>
  <si>
    <t xml:space="preserve">Külföldi hitelek, kölcsönök felvétele </t>
  </si>
  <si>
    <t>Külföldi finanszírozás bevételei (=19+…+22)</t>
  </si>
  <si>
    <t>Adóssághoz nem kapcsolódó származékos ügyletek bevételei</t>
  </si>
  <si>
    <t>Finanszírozási bevételek (=18+23+24)</t>
  </si>
  <si>
    <t xml:space="preserve">Működési bevételek </t>
  </si>
  <si>
    <t xml:space="preserve">Finanszírozási bevételek </t>
  </si>
  <si>
    <t>Bevételek összesen</t>
  </si>
  <si>
    <t>Törvény szerinti illetmények, munkabérek</t>
  </si>
  <si>
    <t>Normatív jutalmak</t>
  </si>
  <si>
    <t>Céljuttatás, projektprémium</t>
  </si>
  <si>
    <t>Készenléti, ügyeleti, helyettesítési díj, túlóra, túlszolgálat</t>
  </si>
  <si>
    <t>Végkielégítés</t>
  </si>
  <si>
    <t>Jubileumi jutalom</t>
  </si>
  <si>
    <t>Béren kívüli juttatások</t>
  </si>
  <si>
    <t>Ruházati költségtérítés</t>
  </si>
  <si>
    <t>Közlekedési költségtérítés</t>
  </si>
  <si>
    <t>Egyéb költségtérítések</t>
  </si>
  <si>
    <t>Lakhatási támogatások</t>
  </si>
  <si>
    <t>Szociális támogatások</t>
  </si>
  <si>
    <t>Foglalkoztatottak egyéb személyi juttatásai</t>
  </si>
  <si>
    <t>Foglalkoztatottak személyi juttatásai (=01+…+13)</t>
  </si>
  <si>
    <t>Választott tisztségviselők juttatásai</t>
  </si>
  <si>
    <t>Munkavégzésre irányuló egyéb jogviszonyban nem saját foglalkoztatottnak fizetett juttatások</t>
  </si>
  <si>
    <t>Egyéb külső személyi juttatások</t>
  </si>
  <si>
    <t>Külső személyi juttatások (=15+16+17)</t>
  </si>
  <si>
    <t>Személyi juttatások (=14+18)</t>
  </si>
  <si>
    <t xml:space="preserve">Munkaadókat terhelő járulékok és szociális hozzájárulási adó                                                                            </t>
  </si>
  <si>
    <t>Szakmai anyagok beszerzése</t>
  </si>
  <si>
    <t>Üzemeltetési anyagok beszerzése</t>
  </si>
  <si>
    <t>Árubeszerzés</t>
  </si>
  <si>
    <t>Készletbeszerzés (=21+22+23)</t>
  </si>
  <si>
    <t>Informatikai szolgáltatások igénybevétele</t>
  </si>
  <si>
    <t>Egyéb kommunikációs szolgáltatások</t>
  </si>
  <si>
    <t>Kommunikációs szolgáltatások (=25+26)</t>
  </si>
  <si>
    <t>Közüzemi díjak</t>
  </si>
  <si>
    <t>Vásárolt élelmezés</t>
  </si>
  <si>
    <t>Bérleti és lízing díjak</t>
  </si>
  <si>
    <t>Karbantartási, kisjavítási szolgáltatások</t>
  </si>
  <si>
    <t>Közvetített szolgáltatások</t>
  </si>
  <si>
    <t xml:space="preserve">Szakmai tevékenységet segítő szolgáltatások </t>
  </si>
  <si>
    <t>Egyéb szolgáltatások</t>
  </si>
  <si>
    <t>Szolgáltatási kiadások (=28+…+34)</t>
  </si>
  <si>
    <t>Kiküldetések kiadásai</t>
  </si>
  <si>
    <t>Reklám- és propagandakiadások</t>
  </si>
  <si>
    <t>Kiküldetések, reklám- és propagandakiadások (=36+37)</t>
  </si>
  <si>
    <t>Működési célú előzetesen felszámított általános forgalmi adó</t>
  </si>
  <si>
    <t xml:space="preserve">Fizetendő általános forgalmi adó </t>
  </si>
  <si>
    <t xml:space="preserve">Kamatkiadások </t>
  </si>
  <si>
    <t>Egyéb pénzügyi műveletek kiadásai</t>
  </si>
  <si>
    <t>Egyéb dologi kiadások</t>
  </si>
  <si>
    <t>Különféle befizetések és egyéb dologi kiadások (=39+…+43)</t>
  </si>
  <si>
    <t>45</t>
  </si>
  <si>
    <t>Dologi kiadások (=24+27+35+38+44)</t>
  </si>
  <si>
    <t>46</t>
  </si>
  <si>
    <t>Társadalombiztosítási ellátások</t>
  </si>
  <si>
    <t>47</t>
  </si>
  <si>
    <t>Családi támogatások</t>
  </si>
  <si>
    <t>48</t>
  </si>
  <si>
    <t>Pénzbeli kárpótlások, kártérítések</t>
  </si>
  <si>
    <t>49</t>
  </si>
  <si>
    <t>Betegséggel kapcsolatos (nem társadalombiztosítási) ellátások</t>
  </si>
  <si>
    <t>50</t>
  </si>
  <si>
    <t>Foglalkoztatással, munkanélküliséggel kapcsolatos ellátások</t>
  </si>
  <si>
    <t>51</t>
  </si>
  <si>
    <t>Lakhatással kapcsolatos ellátások</t>
  </si>
  <si>
    <t>52</t>
  </si>
  <si>
    <t>Intézményi ellátottak pénzbeli juttatásai</t>
  </si>
  <si>
    <t>53</t>
  </si>
  <si>
    <t>Egyéb nem intézményi ellátások</t>
  </si>
  <si>
    <t>54</t>
  </si>
  <si>
    <t>Ellátottak pénzbeli juttatásai (=46+...+53)</t>
  </si>
  <si>
    <t>55</t>
  </si>
  <si>
    <t>Nemzetközi kötelezettségek</t>
  </si>
  <si>
    <t>56</t>
  </si>
  <si>
    <t>Elvonások és befizetések</t>
  </si>
  <si>
    <t>57</t>
  </si>
  <si>
    <t>Működési célú garancia- és kezességvállalásból származó kifizetés államháztartáson belülre</t>
  </si>
  <si>
    <t>58</t>
  </si>
  <si>
    <t>Működési célú visszatérítendő támogatások, kölcsönök nyújtása államháztartáson belülre</t>
  </si>
  <si>
    <t>59</t>
  </si>
  <si>
    <t>Működési célú visszatérítendő támogatások, kölcsönök törlesztése államháztartáson belülre</t>
  </si>
  <si>
    <t>60</t>
  </si>
  <si>
    <t>Egyéb működési célú támogatások államháztartáson belülre</t>
  </si>
  <si>
    <t>61</t>
  </si>
  <si>
    <t>Működési célú garancia- és kezességvállalásból származó kifizetés államháztartáson kívülre</t>
  </si>
  <si>
    <t>62</t>
  </si>
  <si>
    <t>Működési célú visszatérítendő támogatások, kölcsönök nyújtása államháztartáson kívülre</t>
  </si>
  <si>
    <t>63</t>
  </si>
  <si>
    <t>Árkiegészítések, ártámogatások</t>
  </si>
  <si>
    <t>64</t>
  </si>
  <si>
    <t>Kamattámogatások</t>
  </si>
  <si>
    <t>65</t>
  </si>
  <si>
    <t>Egyéb működési célú támogatások államháztartáson kívülre</t>
  </si>
  <si>
    <t>66</t>
  </si>
  <si>
    <t>Tartalékok</t>
  </si>
  <si>
    <t>67</t>
  </si>
  <si>
    <t>Egyéb működési célú kiadások (=55+…+66)</t>
  </si>
  <si>
    <t>68</t>
  </si>
  <si>
    <t>Immateriális javak beszerzése, létesítése</t>
  </si>
  <si>
    <t>69</t>
  </si>
  <si>
    <t>Ingatlanok beszerzése, létesítése</t>
  </si>
  <si>
    <t>70</t>
  </si>
  <si>
    <t>Informatikai eszközök beszerzése, létesítése</t>
  </si>
  <si>
    <t>71</t>
  </si>
  <si>
    <t>Egyéb tárgyi eszközök beszerzése, létesítése</t>
  </si>
  <si>
    <t>72</t>
  </si>
  <si>
    <t>Részesedések beszerzése</t>
  </si>
  <si>
    <t>73</t>
  </si>
  <si>
    <t>Meglévő részesedések növeléséhez kapcsolódó kiadások</t>
  </si>
  <si>
    <t>74</t>
  </si>
  <si>
    <t>Beruházási célú előzetesen felszámított általános forgalmi adó</t>
  </si>
  <si>
    <t>75</t>
  </si>
  <si>
    <t>Beruházások (=68+…+74)</t>
  </si>
  <si>
    <t>76</t>
  </si>
  <si>
    <t>Ingatlanok felújítása</t>
  </si>
  <si>
    <t>77</t>
  </si>
  <si>
    <t>Informatikai eszközök felújítása</t>
  </si>
  <si>
    <t>78</t>
  </si>
  <si>
    <t xml:space="preserve">Egyéb tárgyi eszközök felújítása </t>
  </si>
  <si>
    <t>79</t>
  </si>
  <si>
    <t>Felújítási célú előzetesen felszámított általános forgalmi adó</t>
  </si>
  <si>
    <t>80</t>
  </si>
  <si>
    <t>Felújítások (=76+...+79)</t>
  </si>
  <si>
    <t>81</t>
  </si>
  <si>
    <t>Felhalmozási célú garancia- és kezességvállalásból származó kifizetés államháztartáson belülre</t>
  </si>
  <si>
    <t>82</t>
  </si>
  <si>
    <t>Felhalmozási célú visszatérítendő támogatások, kölcsönök nyújtása államháztartáson belülre</t>
  </si>
  <si>
    <t>83</t>
  </si>
  <si>
    <t>Felhalmozási célú visszatérítendő támogatások, kölcsönök törlesztése államháztartáson belülre</t>
  </si>
  <si>
    <t>84</t>
  </si>
  <si>
    <t>Egyéb felhalmozási célú támogatások államháztartáson belülre</t>
  </si>
  <si>
    <t>85</t>
  </si>
  <si>
    <t>Felhalmozási célú garancia- és kezességvállalásból származó kifizetés államháztartáson kívülre</t>
  </si>
  <si>
    <t>86</t>
  </si>
  <si>
    <t>Felhalmozási célú visszatérítendő támogatások, kölcsönök nyújtása államháztartáson kívülre</t>
  </si>
  <si>
    <t>87</t>
  </si>
  <si>
    <t>Lakástámogatás</t>
  </si>
  <si>
    <t>88</t>
  </si>
  <si>
    <t xml:space="preserve">Egyéb felhalmozási célú támogatások államháztartáson kívülre </t>
  </si>
  <si>
    <t>89</t>
  </si>
  <si>
    <t>Egyéb felhalmozási célú kiadások (=81+…+88)</t>
  </si>
  <si>
    <t>90</t>
  </si>
  <si>
    <t>Költségvetési kiadások (=19+20+45+54+67+75+80+89)</t>
  </si>
  <si>
    <t xml:space="preserve">Költségvetési kiadások </t>
  </si>
  <si>
    <t xml:space="preserve">Hosszú lejáratú hitelek, kölcsönök törlesztése </t>
  </si>
  <si>
    <t>Likviditási célú hitelek, kölcsönök törlesztése pénzügyi vállalkozásnak</t>
  </si>
  <si>
    <t xml:space="preserve">Rövid lejáratú hitelek, kölcsönök törlesztése </t>
  </si>
  <si>
    <t>Hitel-, kölcsöntörlesztés államháztartáson kívülre (=01+02+03)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</si>
  <si>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</si>
  <si>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</si>
  <si>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</si>
  <si>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</si>
  <si>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>Belföldi értékpapírok kiadásai (=05+…+08)</t>
  </si>
  <si>
    <t>Államháztartáson belüli megelőlegezések folyósítása</t>
  </si>
  <si>
    <t>Államháztartáson belüli megelőlegezések visszafizetése</t>
  </si>
  <si>
    <t>Központi, irányító szervi támogatások folyósítása</t>
  </si>
  <si>
    <t>Pénzeszközök betétként elhelyezése</t>
  </si>
  <si>
    <t>Pénzügyi lízing kiadásai</t>
  </si>
  <si>
    <t>Központi költségvetés sajátos finanszírozási kiadásai</t>
  </si>
  <si>
    <t>Belföldi finanszírozás kiadásai (=04+09+…+15)</t>
  </si>
  <si>
    <t>Forgatási célú külföldi értékpapírok vásárlása</t>
  </si>
  <si>
    <t>Befektetési célú külföldi értékpapírok vásárlása</t>
  </si>
  <si>
    <t>Külföldi értékpapírok beváltása</t>
  </si>
  <si>
    <t>Külföldi hitelek, kölcsönök törlesztése</t>
  </si>
  <si>
    <t>Külföldi finanszírozás kiadásai (=17+…+20)</t>
  </si>
  <si>
    <t>Adóssághoz nem kapcsolódó származékos ügyletek kiadásai</t>
  </si>
  <si>
    <t>Finanszírozási kiadások (=16+21+22)</t>
  </si>
  <si>
    <t xml:space="preserve">Finanszírozási kiadások </t>
  </si>
  <si>
    <t>Kiadások összesen</t>
  </si>
  <si>
    <t>Költségvetési kiadások és költségvetési bevételek összesített egyenlege</t>
  </si>
  <si>
    <t>Lakott külterülettel kapcsolatos feladatok támogatása</t>
  </si>
  <si>
    <t>Működési kiadások</t>
  </si>
  <si>
    <t>Helyi önkormányzat mérlege közgazdasági tagolásban</t>
  </si>
  <si>
    <t>Felhalmozási célú támogatások áht. Belülről</t>
  </si>
  <si>
    <t>Működési célú támogatások áht. Belülről</t>
  </si>
  <si>
    <t>Felhalmozási célú pénzeszköz átvétel</t>
  </si>
  <si>
    <t>Felhalmozási célú maradvány</t>
  </si>
  <si>
    <t>Működési célú maradvány</t>
  </si>
  <si>
    <t>Működési célú bevételek összesen</t>
  </si>
  <si>
    <t>Felhalmozási célú bevételek összesen</t>
  </si>
  <si>
    <t>Személyi juttatás</t>
  </si>
  <si>
    <t>Munkaadót terhelő járulékoko és szoc. Hozzájárulási adó</t>
  </si>
  <si>
    <t>Felújítási feladatok</t>
  </si>
  <si>
    <t>Egyéb működési kiadások</t>
  </si>
  <si>
    <t>Működési célú kiadások összesen</t>
  </si>
  <si>
    <t>Felhalmozási kiadások összesen</t>
  </si>
  <si>
    <t>Működési hiány/többlet</t>
  </si>
  <si>
    <t>Felhalmozási hiány/többlet</t>
  </si>
  <si>
    <t>Eredeti ei.</t>
  </si>
  <si>
    <t>Módosított ei.</t>
  </si>
  <si>
    <t xml:space="preserve">MT hatálya alá tartozó/
</t>
  </si>
  <si>
    <t>Közfoglalkoztatott</t>
  </si>
  <si>
    <t>Kisgörbő község önkormányzati összevont bevételek és kiadások</t>
  </si>
  <si>
    <t>Kimutatás Kisgörbő község Önkormányzata 
2016. évi központi támogatásainak összegéről</t>
  </si>
  <si>
    <t>D</t>
  </si>
  <si>
    <t>I.1 jogcímekhez kiegészítés</t>
  </si>
  <si>
    <t>Bérkompenzáció</t>
  </si>
  <si>
    <t>III. 2. Hozzájárulás a pénzbeli szocális
ellátásokhoz, Ágazati pótlék</t>
  </si>
  <si>
    <t>Rászoruló gyermekek szűnidei étkeztetésének támogatás</t>
  </si>
  <si>
    <t>Szoc. Kiegészítés</t>
  </si>
  <si>
    <t>III. 1 Egyes jövedelempótló támogatások kiegészítése</t>
  </si>
  <si>
    <t>III.3.m Kistelepülések szociális
feladatainak támogatása</t>
  </si>
  <si>
    <t>Települési önkormányzatok szociákis és gyermekjóléti feladatainak támogatása</t>
  </si>
  <si>
    <t>Működési célú költségvetési támogatások és kiegészítő támogatások (B115)Bérkompenzáció</t>
  </si>
  <si>
    <t>Szociális tűzifa támogatás</t>
  </si>
  <si>
    <t>Tárgyi eszközök beszerzése</t>
  </si>
  <si>
    <t>Módosítás</t>
  </si>
  <si>
    <t>Felújítás</t>
  </si>
  <si>
    <t>Kisgörbő község Önkormányzatánál foglalkoztatottak
éves létszámkerete</t>
  </si>
  <si>
    <t>2016.01.01. engedélyezett álláshely</t>
  </si>
  <si>
    <t>Kisgörbő község Önkormányzata</t>
  </si>
  <si>
    <t>Eredeti ei</t>
  </si>
  <si>
    <t>Teljesítés</t>
  </si>
  <si>
    <t>1. melléklet a  4/2017. (V.26.)</t>
  </si>
  <si>
    <t>4.melléklet az  4/2017.(V.26.)</t>
  </si>
  <si>
    <t>2.melléklet a  4/2017.(V.26.) Önkormányzati rendelethez</t>
  </si>
  <si>
    <t>3.melléklet a 4/2017.(V.26.)</t>
  </si>
  <si>
    <t>5. melléklet a  4/2017. (V.26.)</t>
  </si>
  <si>
    <t>7. melléklet a  4/2017.(V.26.)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</si>
</sst>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"/>
    <numFmt numFmtId="165" formatCode="0__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name val="Times New Roman CE"/>
      <family val="0"/>
    </font>
    <font>
      <b/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43" fillId="33" borderId="10" xfId="0" applyFont="1" applyFill="1" applyBorder="1" applyAlignment="1">
      <alignment wrapText="1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wrapText="1"/>
    </xf>
    <xf numFmtId="0" fontId="0" fillId="0" borderId="0" xfId="0" applyAlignment="1">
      <alignment horizontal="right"/>
    </xf>
    <xf numFmtId="0" fontId="43" fillId="34" borderId="10" xfId="0" applyFont="1" applyFill="1" applyBorder="1" applyAlignment="1">
      <alignment/>
    </xf>
    <xf numFmtId="0" fontId="0" fillId="0" borderId="0" xfId="0" applyBorder="1" applyAlignment="1">
      <alignment/>
    </xf>
    <xf numFmtId="0" fontId="47" fillId="0" borderId="10" xfId="0" applyFont="1" applyBorder="1" applyAlignment="1">
      <alignment horizontal="center"/>
    </xf>
    <xf numFmtId="0" fontId="48" fillId="35" borderId="10" xfId="0" applyFont="1" applyFill="1" applyBorder="1" applyAlignment="1">
      <alignment wrapText="1"/>
    </xf>
    <xf numFmtId="0" fontId="0" fillId="36" borderId="0" xfId="0" applyFill="1" applyAlignment="1">
      <alignment/>
    </xf>
    <xf numFmtId="0" fontId="43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37" borderId="0" xfId="0" applyFill="1" applyAlignment="1">
      <alignment/>
    </xf>
    <xf numFmtId="0" fontId="6" fillId="0" borderId="0" xfId="57">
      <alignment/>
      <protection/>
    </xf>
    <xf numFmtId="0" fontId="7" fillId="0" borderId="0" xfId="57" applyFont="1">
      <alignment/>
      <protection/>
    </xf>
    <xf numFmtId="0" fontId="6" fillId="0" borderId="10" xfId="57" applyBorder="1">
      <alignment/>
      <protection/>
    </xf>
    <xf numFmtId="0" fontId="7" fillId="38" borderId="10" xfId="57" applyFont="1" applyFill="1" applyBorder="1">
      <alignment/>
      <protection/>
    </xf>
    <xf numFmtId="0" fontId="7" fillId="0" borderId="10" xfId="57" applyFont="1" applyBorder="1" applyAlignment="1">
      <alignment horizontal="center"/>
      <protection/>
    </xf>
    <xf numFmtId="3" fontId="0" fillId="0" borderId="10" xfId="0" applyNumberFormat="1" applyBorder="1" applyAlignment="1">
      <alignment/>
    </xf>
    <xf numFmtId="3" fontId="43" fillId="0" borderId="10" xfId="0" applyNumberFormat="1" applyFont="1" applyBorder="1" applyAlignment="1">
      <alignment/>
    </xf>
    <xf numFmtId="3" fontId="43" fillId="33" borderId="10" xfId="0" applyNumberFormat="1" applyFont="1" applyFill="1" applyBorder="1" applyAlignment="1">
      <alignment/>
    </xf>
    <xf numFmtId="0" fontId="7" fillId="0" borderId="12" xfId="57" applyNumberFormat="1" applyFont="1" applyBorder="1" applyAlignment="1">
      <alignment horizontal="center"/>
      <protection/>
    </xf>
    <xf numFmtId="0" fontId="7" fillId="0" borderId="12" xfId="57" applyFont="1" applyBorder="1" applyAlignment="1">
      <alignment horizontal="center"/>
      <protection/>
    </xf>
    <xf numFmtId="3" fontId="0" fillId="35" borderId="10" xfId="0" applyNumberFormat="1" applyFill="1" applyBorder="1" applyAlignment="1">
      <alignment/>
    </xf>
    <xf numFmtId="3" fontId="0" fillId="0" borderId="0" xfId="0" applyNumberFormat="1" applyAlignment="1">
      <alignment/>
    </xf>
    <xf numFmtId="0" fontId="49" fillId="36" borderId="10" xfId="0" applyFont="1" applyFill="1" applyBorder="1" applyAlignment="1">
      <alignment/>
    </xf>
    <xf numFmtId="3" fontId="43" fillId="36" borderId="10" xfId="0" applyNumberFormat="1" applyFont="1" applyFill="1" applyBorder="1" applyAlignment="1">
      <alignment/>
    </xf>
    <xf numFmtId="0" fontId="0" fillId="37" borderId="10" xfId="0" applyFill="1" applyBorder="1" applyAlignment="1">
      <alignment vertical="center" wrapText="1"/>
    </xf>
    <xf numFmtId="3" fontId="43" fillId="37" borderId="10" xfId="0" applyNumberFormat="1" applyFont="1" applyFill="1" applyBorder="1" applyAlignment="1">
      <alignment wrapText="1"/>
    </xf>
    <xf numFmtId="3" fontId="43" fillId="34" borderId="10" xfId="0" applyNumberFormat="1" applyFont="1" applyFill="1" applyBorder="1" applyAlignment="1">
      <alignment/>
    </xf>
    <xf numFmtId="3" fontId="0" fillId="0" borderId="10" xfId="0" applyNumberFormat="1" applyBorder="1" applyAlignment="1">
      <alignment horizontal="center"/>
    </xf>
    <xf numFmtId="3" fontId="43" fillId="34" borderId="10" xfId="0" applyNumberFormat="1" applyFont="1" applyFill="1" applyBorder="1" applyAlignment="1">
      <alignment horizontal="center"/>
    </xf>
    <xf numFmtId="0" fontId="43" fillId="34" borderId="0" xfId="0" applyFont="1" applyFill="1" applyBorder="1" applyAlignment="1">
      <alignment/>
    </xf>
    <xf numFmtId="3" fontId="6" fillId="0" borderId="10" xfId="57" applyNumberFormat="1" applyBorder="1">
      <alignment/>
      <protection/>
    </xf>
    <xf numFmtId="3" fontId="7" fillId="38" borderId="10" xfId="57" applyNumberFormat="1" applyFont="1" applyFill="1" applyBorder="1">
      <alignment/>
      <protection/>
    </xf>
    <xf numFmtId="3" fontId="6" fillId="0" borderId="0" xfId="57" applyNumberFormat="1">
      <alignment/>
      <protection/>
    </xf>
    <xf numFmtId="0" fontId="0" fillId="37" borderId="0" xfId="0" applyFill="1" applyAlignment="1">
      <alignment/>
    </xf>
    <xf numFmtId="0" fontId="43" fillId="0" borderId="0" xfId="0" applyFont="1" applyAlignment="1">
      <alignment horizontal="center"/>
    </xf>
    <xf numFmtId="164" fontId="2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 quotePrefix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35" borderId="11" xfId="0" applyFont="1" applyFill="1" applyBorder="1" applyAlignment="1" quotePrefix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 quotePrefix="1">
      <alignment horizontal="center" vertical="center"/>
    </xf>
    <xf numFmtId="0" fontId="2" fillId="35" borderId="12" xfId="0" applyFont="1" applyFill="1" applyBorder="1" applyAlignment="1" quotePrefix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3" fillId="35" borderId="10" xfId="0" applyFont="1" applyFill="1" applyBorder="1" applyAlignment="1">
      <alignment horizontal="left" vertical="center"/>
    </xf>
    <xf numFmtId="0" fontId="43" fillId="36" borderId="12" xfId="0" applyFont="1" applyFill="1" applyBorder="1" applyAlignment="1">
      <alignment/>
    </xf>
    <xf numFmtId="0" fontId="43" fillId="36" borderId="13" xfId="0" applyFont="1" applyFill="1" applyBorder="1" applyAlignment="1">
      <alignment/>
    </xf>
    <xf numFmtId="0" fontId="49" fillId="36" borderId="11" xfId="0" applyFont="1" applyFill="1" applyBorder="1" applyAlignment="1">
      <alignment/>
    </xf>
    <xf numFmtId="164" fontId="2" fillId="37" borderId="10" xfId="0" applyNumberFormat="1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 quotePrefix="1">
      <alignment horizontal="center" vertical="center"/>
    </xf>
    <xf numFmtId="164" fontId="4" fillId="0" borderId="12" xfId="0" applyNumberFormat="1" applyFont="1" applyFill="1" applyBorder="1" applyAlignment="1" quotePrefix="1">
      <alignment horizontal="center" vertical="center"/>
    </xf>
    <xf numFmtId="0" fontId="4" fillId="0" borderId="10" xfId="0" applyFont="1" applyFill="1" applyBorder="1" applyAlignment="1">
      <alignment vertical="center"/>
    </xf>
    <xf numFmtId="164" fontId="2" fillId="35" borderId="11" xfId="0" applyNumberFormat="1" applyFont="1" applyFill="1" applyBorder="1" applyAlignment="1" quotePrefix="1">
      <alignment horizontal="center" vertical="center"/>
    </xf>
    <xf numFmtId="164" fontId="2" fillId="35" borderId="12" xfId="0" applyNumberFormat="1" applyFont="1" applyFill="1" applyBorder="1" applyAlignment="1" quotePrefix="1">
      <alignment horizontal="center" vertical="center"/>
    </xf>
    <xf numFmtId="0" fontId="2" fillId="35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9" borderId="10" xfId="0" applyFont="1" applyFill="1" applyBorder="1" applyAlignment="1">
      <alignment horizontal="left" vertical="center" wrapText="1"/>
    </xf>
    <xf numFmtId="0" fontId="5" fillId="39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165" fontId="4" fillId="0" borderId="10" xfId="0" applyNumberFormat="1" applyFont="1" applyFill="1" applyBorder="1" applyAlignment="1">
      <alignment horizontal="left" vertical="center"/>
    </xf>
    <xf numFmtId="0" fontId="2" fillId="35" borderId="10" xfId="0" applyFont="1" applyFill="1" applyBorder="1" applyAlignment="1">
      <alignment horizontal="left" vertical="center"/>
    </xf>
    <xf numFmtId="164" fontId="2" fillId="35" borderId="10" xfId="0" applyNumberFormat="1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43" fillId="0" borderId="0" xfId="0" applyFont="1" applyAlignment="1">
      <alignment horizontal="center" wrapText="1"/>
    </xf>
    <xf numFmtId="0" fontId="43" fillId="38" borderId="10" xfId="0" applyFont="1" applyFill="1" applyBorder="1" applyAlignment="1">
      <alignment horizontal="center"/>
    </xf>
    <xf numFmtId="0" fontId="43" fillId="38" borderId="11" xfId="0" applyFont="1" applyFill="1" applyBorder="1" applyAlignment="1">
      <alignment horizontal="center"/>
    </xf>
    <xf numFmtId="0" fontId="43" fillId="38" borderId="12" xfId="0" applyFont="1" applyFill="1" applyBorder="1" applyAlignment="1">
      <alignment horizontal="center"/>
    </xf>
    <xf numFmtId="0" fontId="7" fillId="0" borderId="11" xfId="57" applyNumberFormat="1" applyFont="1" applyBorder="1" applyAlignment="1">
      <alignment horizontal="center"/>
      <protection/>
    </xf>
    <xf numFmtId="0" fontId="7" fillId="0" borderId="13" xfId="57" applyNumberFormat="1" applyFont="1" applyBorder="1" applyAlignment="1">
      <alignment horizontal="center"/>
      <protection/>
    </xf>
    <xf numFmtId="0" fontId="7" fillId="0" borderId="11" xfId="57" applyFont="1" applyBorder="1" applyAlignment="1">
      <alignment horizontal="center"/>
      <protection/>
    </xf>
    <xf numFmtId="0" fontId="7" fillId="0" borderId="12" xfId="57" applyFont="1" applyBorder="1" applyAlignment="1">
      <alignment horizontal="center"/>
      <protection/>
    </xf>
    <xf numFmtId="0" fontId="7" fillId="0" borderId="13" xfId="57" applyFont="1" applyBorder="1" applyAlignment="1">
      <alignment horizontal="center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 2" xfId="42"/>
    <cellStyle name="Figyelmeztetés" xfId="43"/>
    <cellStyle name="Hiperhivatkozá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Már látott hiperhivatkozás" xfId="56"/>
    <cellStyle name="Normál 2" xfId="57"/>
    <cellStyle name="Normál 3" xfId="58"/>
    <cellStyle name="Normál 4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I216"/>
  <sheetViews>
    <sheetView zoomScalePageLayoutView="0" workbookViewId="0" topLeftCell="A64">
      <selection activeCell="A1" sqref="A1:D1"/>
    </sheetView>
  </sheetViews>
  <sheetFormatPr defaultColWidth="9.140625" defaultRowHeight="15"/>
  <cols>
    <col min="1" max="2" width="4.421875" style="0" customWidth="1"/>
    <col min="11" max="11" width="4.7109375" style="0" customWidth="1"/>
    <col min="12" max="12" width="1.421875" style="0" hidden="1" customWidth="1"/>
    <col min="13" max="13" width="9.140625" style="0" hidden="1" customWidth="1"/>
    <col min="14" max="14" width="0.13671875" style="0" hidden="1" customWidth="1"/>
    <col min="15" max="21" width="9.140625" style="0" hidden="1" customWidth="1"/>
    <col min="22" max="22" width="7.28125" style="0" hidden="1" customWidth="1"/>
    <col min="23" max="28" width="9.140625" style="0" hidden="1" customWidth="1"/>
    <col min="29" max="29" width="11.28125" style="0" customWidth="1"/>
    <col min="30" max="30" width="11.140625" style="0" customWidth="1"/>
    <col min="34" max="35" width="9.57421875" style="0" bestFit="1" customWidth="1"/>
  </cols>
  <sheetData>
    <row r="1" spans="1:4" ht="15">
      <c r="A1" s="40" t="s">
        <v>383</v>
      </c>
      <c r="B1" s="40"/>
      <c r="C1" s="40"/>
      <c r="D1" s="40"/>
    </row>
    <row r="2" spans="1:4" ht="15">
      <c r="A2" s="16" t="s">
        <v>33</v>
      </c>
      <c r="B2" s="16"/>
      <c r="C2" s="16"/>
      <c r="D2" s="16"/>
    </row>
    <row r="4" spans="1:30" ht="15">
      <c r="A4" s="41" t="s">
        <v>362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</row>
    <row r="6" ht="15">
      <c r="AD6" t="s">
        <v>38</v>
      </c>
    </row>
    <row r="7" ht="10.5" customHeight="1"/>
    <row r="8" ht="5.25" customHeight="1" hidden="1"/>
    <row r="9" spans="1:30" ht="54" customHeight="1">
      <c r="A9" s="42" t="s">
        <v>45</v>
      </c>
      <c r="B9" s="43"/>
      <c r="C9" s="44" t="s">
        <v>174</v>
      </c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12" t="s">
        <v>358</v>
      </c>
      <c r="AD9" s="12" t="s">
        <v>359</v>
      </c>
    </row>
    <row r="10" spans="1:30" ht="15">
      <c r="A10" s="46" t="s">
        <v>46</v>
      </c>
      <c r="B10" s="47"/>
      <c r="C10" s="48" t="s">
        <v>47</v>
      </c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22">
        <v>9199379</v>
      </c>
      <c r="AD10" s="22">
        <v>10658383</v>
      </c>
    </row>
    <row r="11" spans="1:30" ht="15">
      <c r="A11" s="46" t="s">
        <v>48</v>
      </c>
      <c r="B11" s="47"/>
      <c r="C11" s="49" t="s">
        <v>49</v>
      </c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22"/>
      <c r="AD11" s="22"/>
    </row>
    <row r="12" spans="1:30" ht="24" customHeight="1">
      <c r="A12" s="46" t="s">
        <v>50</v>
      </c>
      <c r="B12" s="47"/>
      <c r="C12" s="49" t="s">
        <v>51</v>
      </c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22">
        <v>4150504</v>
      </c>
      <c r="AD12" s="22">
        <v>4487274</v>
      </c>
    </row>
    <row r="13" spans="1:30" ht="15">
      <c r="A13" s="46" t="s">
        <v>52</v>
      </c>
      <c r="B13" s="47"/>
      <c r="C13" s="49" t="s">
        <v>53</v>
      </c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22">
        <v>1200000</v>
      </c>
      <c r="AD13" s="22">
        <v>1200000</v>
      </c>
    </row>
    <row r="14" spans="1:30" ht="15">
      <c r="A14" s="46" t="s">
        <v>54</v>
      </c>
      <c r="B14" s="47"/>
      <c r="C14" s="49" t="s">
        <v>55</v>
      </c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22">
        <v>227200</v>
      </c>
      <c r="AD14" s="22">
        <v>857250</v>
      </c>
    </row>
    <row r="15" spans="1:30" ht="15">
      <c r="A15" s="46" t="s">
        <v>56</v>
      </c>
      <c r="B15" s="47"/>
      <c r="C15" s="49" t="s">
        <v>57</v>
      </c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22"/>
      <c r="AD15" s="22"/>
    </row>
    <row r="16" spans="1:30" ht="15">
      <c r="A16" s="50" t="s">
        <v>58</v>
      </c>
      <c r="B16" s="51"/>
      <c r="C16" s="52" t="s">
        <v>59</v>
      </c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27">
        <f>SUM(AC10:AC15)</f>
        <v>14777083</v>
      </c>
      <c r="AD16" s="27">
        <f>SUM(AD10:AD15)</f>
        <v>17202907</v>
      </c>
    </row>
    <row r="17" spans="1:30" ht="15">
      <c r="A17" s="46" t="s">
        <v>60</v>
      </c>
      <c r="B17" s="47"/>
      <c r="C17" s="49" t="s">
        <v>61</v>
      </c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22"/>
      <c r="AD17" s="22"/>
    </row>
    <row r="18" spans="1:30" ht="15">
      <c r="A18" s="46" t="s">
        <v>62</v>
      </c>
      <c r="B18" s="47"/>
      <c r="C18" s="49" t="s">
        <v>63</v>
      </c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22"/>
      <c r="AD18" s="22"/>
    </row>
    <row r="19" spans="1:30" ht="15">
      <c r="A19" s="46" t="s">
        <v>64</v>
      </c>
      <c r="B19" s="47"/>
      <c r="C19" s="49" t="s">
        <v>65</v>
      </c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22"/>
      <c r="AD19" s="22"/>
    </row>
    <row r="20" spans="1:30" ht="15">
      <c r="A20" s="46" t="s">
        <v>66</v>
      </c>
      <c r="B20" s="47"/>
      <c r="C20" s="49" t="s">
        <v>67</v>
      </c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22"/>
      <c r="AD20" s="22"/>
    </row>
    <row r="21" spans="1:30" ht="15">
      <c r="A21" s="46" t="s">
        <v>68</v>
      </c>
      <c r="B21" s="47"/>
      <c r="C21" s="49" t="s">
        <v>69</v>
      </c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22">
        <v>17431000</v>
      </c>
      <c r="AD21" s="22">
        <v>17645600</v>
      </c>
    </row>
    <row r="22" spans="1:30" ht="15">
      <c r="A22" s="50" t="s">
        <v>70</v>
      </c>
      <c r="B22" s="51"/>
      <c r="C22" s="52" t="s">
        <v>71</v>
      </c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27">
        <f>SUM(AC16:AC21)</f>
        <v>32208083</v>
      </c>
      <c r="AD22" s="27">
        <f>SUM(AD16:AD21)</f>
        <v>34848507</v>
      </c>
    </row>
    <row r="23" spans="1:30" ht="15">
      <c r="A23" s="46" t="s">
        <v>72</v>
      </c>
      <c r="B23" s="47"/>
      <c r="C23" s="49" t="s">
        <v>73</v>
      </c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22"/>
      <c r="AD23" s="22"/>
    </row>
    <row r="24" spans="1:30" ht="15">
      <c r="A24" s="46" t="s">
        <v>74</v>
      </c>
      <c r="B24" s="47"/>
      <c r="C24" s="49" t="s">
        <v>75</v>
      </c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22"/>
      <c r="AD24" s="22"/>
    </row>
    <row r="25" spans="1:30" ht="15">
      <c r="A25" s="46" t="s">
        <v>76</v>
      </c>
      <c r="B25" s="47"/>
      <c r="C25" s="49" t="s">
        <v>77</v>
      </c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22"/>
      <c r="AD25" s="22"/>
    </row>
    <row r="26" spans="1:30" ht="15">
      <c r="A26" s="46" t="s">
        <v>78</v>
      </c>
      <c r="B26" s="47"/>
      <c r="C26" s="49" t="s">
        <v>79</v>
      </c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22"/>
      <c r="AD26" s="22"/>
    </row>
    <row r="27" spans="1:30" ht="15">
      <c r="A27" s="46" t="s">
        <v>80</v>
      </c>
      <c r="B27" s="47"/>
      <c r="C27" s="49" t="s">
        <v>81</v>
      </c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22">
        <v>791000</v>
      </c>
      <c r="AD27" s="22"/>
    </row>
    <row r="28" spans="1:30" ht="15">
      <c r="A28" s="50" t="s">
        <v>82</v>
      </c>
      <c r="B28" s="51"/>
      <c r="C28" s="52" t="s">
        <v>83</v>
      </c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27">
        <f>SUM(AC23:AC27)</f>
        <v>791000</v>
      </c>
      <c r="AD28" s="27"/>
    </row>
    <row r="29" spans="1:30" ht="15">
      <c r="A29" s="46" t="s">
        <v>84</v>
      </c>
      <c r="B29" s="47"/>
      <c r="C29" s="49" t="s">
        <v>85</v>
      </c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22"/>
      <c r="AD29" s="22"/>
    </row>
    <row r="30" spans="1:30" ht="15">
      <c r="A30" s="46" t="s">
        <v>86</v>
      </c>
      <c r="B30" s="47"/>
      <c r="C30" s="49" t="s">
        <v>87</v>
      </c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22"/>
      <c r="AD30" s="22"/>
    </row>
    <row r="31" spans="1:30" ht="15">
      <c r="A31" s="50" t="s">
        <v>88</v>
      </c>
      <c r="B31" s="51"/>
      <c r="C31" s="52" t="s">
        <v>89</v>
      </c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27"/>
      <c r="AD31" s="27"/>
    </row>
    <row r="32" spans="1:30" ht="15">
      <c r="A32" s="46" t="s">
        <v>90</v>
      </c>
      <c r="B32" s="47"/>
      <c r="C32" s="49" t="s">
        <v>91</v>
      </c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22"/>
      <c r="AD32" s="22"/>
    </row>
    <row r="33" spans="1:30" ht="15">
      <c r="A33" s="46" t="s">
        <v>92</v>
      </c>
      <c r="B33" s="47"/>
      <c r="C33" s="49" t="s">
        <v>93</v>
      </c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22"/>
      <c r="AD33" s="22"/>
    </row>
    <row r="34" spans="1:30" ht="15">
      <c r="A34" s="46" t="s">
        <v>94</v>
      </c>
      <c r="B34" s="47"/>
      <c r="C34" s="49" t="s">
        <v>95</v>
      </c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22">
        <v>1212982</v>
      </c>
      <c r="AD34" s="22">
        <v>1386982</v>
      </c>
    </row>
    <row r="35" spans="1:30" ht="15">
      <c r="A35" s="46" t="s">
        <v>96</v>
      </c>
      <c r="B35" s="47"/>
      <c r="C35" s="49" t="s">
        <v>97</v>
      </c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22"/>
      <c r="AD35" s="22"/>
    </row>
    <row r="36" spans="1:30" ht="15">
      <c r="A36" s="46" t="s">
        <v>98</v>
      </c>
      <c r="B36" s="47"/>
      <c r="C36" s="49" t="s">
        <v>99</v>
      </c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22"/>
      <c r="AD36" s="22"/>
    </row>
    <row r="37" spans="1:30" ht="15">
      <c r="A37" s="46" t="s">
        <v>100</v>
      </c>
      <c r="B37" s="47"/>
      <c r="C37" s="49" t="s">
        <v>101</v>
      </c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22"/>
      <c r="AD37" s="22"/>
    </row>
    <row r="38" spans="1:30" ht="15">
      <c r="A38" s="46" t="s">
        <v>102</v>
      </c>
      <c r="B38" s="47"/>
      <c r="C38" s="49" t="s">
        <v>103</v>
      </c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22">
        <v>578000</v>
      </c>
      <c r="AD38" s="22">
        <v>578000</v>
      </c>
    </row>
    <row r="39" spans="1:30" ht="15">
      <c r="A39" s="46" t="s">
        <v>104</v>
      </c>
      <c r="B39" s="47"/>
      <c r="C39" s="49" t="s">
        <v>105</v>
      </c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22"/>
      <c r="AD39" s="22"/>
    </row>
    <row r="40" spans="1:30" ht="15">
      <c r="A40" s="50" t="s">
        <v>106</v>
      </c>
      <c r="B40" s="51"/>
      <c r="C40" s="52" t="s">
        <v>107</v>
      </c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27">
        <f>SUM(AC35:AC39)</f>
        <v>578000</v>
      </c>
      <c r="AD40" s="27">
        <f>SUM(AD35:AD39)</f>
        <v>578000</v>
      </c>
    </row>
    <row r="41" spans="1:30" ht="15">
      <c r="A41" s="46" t="s">
        <v>108</v>
      </c>
      <c r="B41" s="47"/>
      <c r="C41" s="49" t="s">
        <v>109</v>
      </c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22"/>
      <c r="AD41" s="22">
        <v>224000</v>
      </c>
    </row>
    <row r="42" spans="1:30" ht="15">
      <c r="A42" s="50" t="s">
        <v>110</v>
      </c>
      <c r="B42" s="51"/>
      <c r="C42" s="52" t="s">
        <v>111</v>
      </c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27">
        <f>AC31+AC32+AC33+AC34+AC40+AC41</f>
        <v>1790982</v>
      </c>
      <c r="AD42" s="27">
        <f>AD31+AD32+AD33+AD34+AD40+AD41</f>
        <v>2188982</v>
      </c>
    </row>
    <row r="43" spans="1:30" ht="15">
      <c r="A43" s="46" t="s">
        <v>112</v>
      </c>
      <c r="B43" s="47"/>
      <c r="C43" s="53" t="s">
        <v>113</v>
      </c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22">
        <v>400000</v>
      </c>
      <c r="AD43" s="22">
        <v>400000</v>
      </c>
    </row>
    <row r="44" spans="1:30" ht="15">
      <c r="A44" s="46" t="s">
        <v>114</v>
      </c>
      <c r="B44" s="47"/>
      <c r="C44" s="53" t="s">
        <v>115</v>
      </c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22">
        <v>1500000</v>
      </c>
      <c r="AD44" s="22">
        <v>3132000</v>
      </c>
    </row>
    <row r="45" spans="1:30" ht="15">
      <c r="A45" s="46" t="s">
        <v>116</v>
      </c>
      <c r="B45" s="47"/>
      <c r="C45" s="53" t="s">
        <v>117</v>
      </c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22">
        <v>4000</v>
      </c>
      <c r="AD45" s="22">
        <v>584000</v>
      </c>
    </row>
    <row r="46" spans="1:30" ht="15">
      <c r="A46" s="46" t="s">
        <v>118</v>
      </c>
      <c r="B46" s="47"/>
      <c r="C46" s="53" t="s">
        <v>119</v>
      </c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22"/>
      <c r="AD46" s="22"/>
    </row>
    <row r="47" spans="1:30" ht="15">
      <c r="A47" s="46" t="s">
        <v>120</v>
      </c>
      <c r="B47" s="47"/>
      <c r="C47" s="53" t="s">
        <v>121</v>
      </c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22"/>
      <c r="AD47" s="22"/>
    </row>
    <row r="48" spans="1:30" ht="15">
      <c r="A48" s="46" t="s">
        <v>122</v>
      </c>
      <c r="B48" s="47"/>
      <c r="C48" s="53" t="s">
        <v>123</v>
      </c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22"/>
      <c r="AD48" s="22"/>
    </row>
    <row r="49" spans="1:30" ht="15">
      <c r="A49" s="46" t="s">
        <v>124</v>
      </c>
      <c r="B49" s="47"/>
      <c r="C49" s="53" t="s">
        <v>125</v>
      </c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22"/>
      <c r="AD49" s="22"/>
    </row>
    <row r="50" spans="1:30" ht="15">
      <c r="A50" s="46" t="s">
        <v>126</v>
      </c>
      <c r="B50" s="47"/>
      <c r="C50" s="53" t="s">
        <v>127</v>
      </c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22">
        <v>156000</v>
      </c>
      <c r="AD50" s="22">
        <v>245873</v>
      </c>
    </row>
    <row r="51" spans="1:30" ht="15">
      <c r="A51" s="46" t="s">
        <v>128</v>
      </c>
      <c r="B51" s="47"/>
      <c r="C51" s="53" t="s">
        <v>129</v>
      </c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22"/>
      <c r="AD51" s="22"/>
    </row>
    <row r="52" spans="1:30" ht="15">
      <c r="A52" s="46" t="s">
        <v>130</v>
      </c>
      <c r="B52" s="47"/>
      <c r="C52" s="53" t="s">
        <v>131</v>
      </c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22"/>
      <c r="AD52" s="22">
        <v>20000</v>
      </c>
    </row>
    <row r="53" spans="1:30" ht="15">
      <c r="A53" s="50" t="s">
        <v>132</v>
      </c>
      <c r="B53" s="51"/>
      <c r="C53" s="54" t="s">
        <v>133</v>
      </c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27">
        <f>SUM(AC43:AC52)</f>
        <v>2060000</v>
      </c>
      <c r="AD53" s="27">
        <f>SUM(AD43:AD52)</f>
        <v>4381873</v>
      </c>
    </row>
    <row r="54" spans="1:30" ht="15">
      <c r="A54" s="46">
        <v>45</v>
      </c>
      <c r="B54" s="55"/>
      <c r="C54" s="53" t="s">
        <v>134</v>
      </c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22"/>
      <c r="AD54" s="22"/>
    </row>
    <row r="55" spans="1:30" ht="15">
      <c r="A55" s="46">
        <v>46</v>
      </c>
      <c r="B55" s="55"/>
      <c r="C55" s="53" t="s">
        <v>135</v>
      </c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22"/>
      <c r="AD55" s="22"/>
    </row>
    <row r="56" spans="1:30" ht="15">
      <c r="A56" s="46">
        <v>47</v>
      </c>
      <c r="B56" s="55"/>
      <c r="C56" s="53" t="s">
        <v>136</v>
      </c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22"/>
      <c r="AD56" s="22"/>
    </row>
    <row r="57" spans="1:30" ht="15">
      <c r="A57" s="46">
        <v>48</v>
      </c>
      <c r="B57" s="55"/>
      <c r="C57" s="53" t="s">
        <v>137</v>
      </c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22"/>
      <c r="AD57" s="22"/>
    </row>
    <row r="58" spans="1:30" ht="15">
      <c r="A58" s="46">
        <v>49</v>
      </c>
      <c r="B58" s="55"/>
      <c r="C58" s="53" t="s">
        <v>138</v>
      </c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22"/>
      <c r="AD58" s="22"/>
    </row>
    <row r="59" spans="1:30" ht="15">
      <c r="A59" s="50">
        <v>50</v>
      </c>
      <c r="B59" s="56"/>
      <c r="C59" s="52" t="s">
        <v>139</v>
      </c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27"/>
      <c r="AD59" s="27"/>
    </row>
    <row r="60" spans="1:30" ht="15">
      <c r="A60" s="46">
        <v>51</v>
      </c>
      <c r="B60" s="55"/>
      <c r="C60" s="53" t="s">
        <v>140</v>
      </c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22"/>
      <c r="AD60" s="22"/>
    </row>
    <row r="61" spans="1:30" ht="15">
      <c r="A61" s="46">
        <v>52</v>
      </c>
      <c r="B61" s="55"/>
      <c r="C61" s="49" t="s">
        <v>141</v>
      </c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22"/>
      <c r="AD61" s="22"/>
    </row>
    <row r="62" spans="1:30" ht="15">
      <c r="A62" s="46">
        <v>53</v>
      </c>
      <c r="B62" s="55"/>
      <c r="C62" s="53" t="s">
        <v>142</v>
      </c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22"/>
      <c r="AD62" s="22"/>
    </row>
    <row r="63" spans="1:30" ht="15">
      <c r="A63" s="50">
        <v>54</v>
      </c>
      <c r="B63" s="56"/>
      <c r="C63" s="52" t="s">
        <v>143</v>
      </c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27"/>
      <c r="AD63" s="27"/>
    </row>
    <row r="64" spans="1:30" ht="24.75" customHeight="1">
      <c r="A64" s="46">
        <v>55</v>
      </c>
      <c r="B64" s="55"/>
      <c r="C64" s="53" t="s">
        <v>144</v>
      </c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22"/>
      <c r="AD64" s="22"/>
    </row>
    <row r="65" spans="1:30" ht="25.5" customHeight="1">
      <c r="A65" s="46">
        <v>56</v>
      </c>
      <c r="B65" s="55"/>
      <c r="C65" s="49" t="s">
        <v>145</v>
      </c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22"/>
      <c r="AD65" s="22"/>
    </row>
    <row r="66" spans="1:30" ht="15">
      <c r="A66" s="46">
        <v>57</v>
      </c>
      <c r="B66" s="55"/>
      <c r="C66" s="53" t="s">
        <v>146</v>
      </c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22"/>
      <c r="AD66" s="22"/>
    </row>
    <row r="67" spans="1:30" ht="15">
      <c r="A67" s="50">
        <v>58</v>
      </c>
      <c r="B67" s="56"/>
      <c r="C67" s="52" t="s">
        <v>147</v>
      </c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27"/>
      <c r="AD67" s="27"/>
    </row>
    <row r="68" spans="1:34" ht="15">
      <c r="A68" s="50">
        <v>59</v>
      </c>
      <c r="B68" s="56"/>
      <c r="C68" s="54" t="s">
        <v>148</v>
      </c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27">
        <f>AC22+AC28+AC42+AC53+AC63</f>
        <v>36850065</v>
      </c>
      <c r="AD68" s="27">
        <f>AD22+AD28+AD42+AD53+AD63</f>
        <v>41419362</v>
      </c>
      <c r="AH68" s="28"/>
    </row>
    <row r="69" spans="1:30" ht="26.25" customHeight="1">
      <c r="A69" s="42" t="s">
        <v>45</v>
      </c>
      <c r="B69" s="43"/>
      <c r="C69" s="44" t="s">
        <v>175</v>
      </c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27"/>
      <c r="AD69" s="27"/>
    </row>
    <row r="70" spans="1:30" ht="15">
      <c r="A70" s="57" t="s">
        <v>20</v>
      </c>
      <c r="B70" s="58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22"/>
      <c r="AD70" s="22"/>
    </row>
    <row r="71" spans="1:30" ht="15">
      <c r="A71" s="46" t="s">
        <v>46</v>
      </c>
      <c r="B71" s="55"/>
      <c r="C71" s="60" t="s">
        <v>149</v>
      </c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22"/>
      <c r="AD71" s="22"/>
    </row>
    <row r="72" spans="1:30" ht="15">
      <c r="A72" s="46" t="s">
        <v>48</v>
      </c>
      <c r="B72" s="55"/>
      <c r="C72" s="53" t="s">
        <v>150</v>
      </c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22"/>
      <c r="AD72" s="22"/>
    </row>
    <row r="73" spans="1:30" ht="15">
      <c r="A73" s="46" t="s">
        <v>50</v>
      </c>
      <c r="B73" s="55"/>
      <c r="C73" s="60" t="s">
        <v>151</v>
      </c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22"/>
      <c r="AD73" s="22"/>
    </row>
    <row r="74" spans="1:30" ht="15">
      <c r="A74" s="50" t="s">
        <v>52</v>
      </c>
      <c r="B74" s="56"/>
      <c r="C74" s="54" t="s">
        <v>152</v>
      </c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27"/>
      <c r="AD74" s="27"/>
    </row>
    <row r="75" spans="1:30" ht="15">
      <c r="A75" s="46" t="s">
        <v>54</v>
      </c>
      <c r="B75" s="55"/>
      <c r="C75" s="53" t="s">
        <v>153</v>
      </c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22"/>
      <c r="AD75" s="22"/>
    </row>
    <row r="76" spans="1:30" ht="15">
      <c r="A76" s="46" t="s">
        <v>56</v>
      </c>
      <c r="B76" s="55"/>
      <c r="C76" s="60" t="s">
        <v>154</v>
      </c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22"/>
      <c r="AD76" s="22"/>
    </row>
    <row r="77" spans="1:30" ht="15">
      <c r="A77" s="46" t="s">
        <v>58</v>
      </c>
      <c r="B77" s="55"/>
      <c r="C77" s="53" t="s">
        <v>155</v>
      </c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22"/>
      <c r="AD77" s="22"/>
    </row>
    <row r="78" spans="1:30" ht="15">
      <c r="A78" s="46" t="s">
        <v>60</v>
      </c>
      <c r="B78" s="55"/>
      <c r="C78" s="60" t="s">
        <v>156</v>
      </c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22"/>
      <c r="AD78" s="22"/>
    </row>
    <row r="79" spans="1:30" ht="15">
      <c r="A79" s="50" t="s">
        <v>62</v>
      </c>
      <c r="B79" s="56"/>
      <c r="C79" s="61" t="s">
        <v>157</v>
      </c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27"/>
      <c r="AD79" s="27"/>
    </row>
    <row r="80" spans="1:30" ht="15">
      <c r="A80" s="46" t="s">
        <v>64</v>
      </c>
      <c r="B80" s="55"/>
      <c r="C80" s="49" t="s">
        <v>158</v>
      </c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22">
        <v>8588935</v>
      </c>
      <c r="AD80" s="22">
        <v>8921210</v>
      </c>
    </row>
    <row r="81" spans="1:30" ht="15">
      <c r="A81" s="46" t="s">
        <v>66</v>
      </c>
      <c r="B81" s="55"/>
      <c r="C81" s="49" t="s">
        <v>159</v>
      </c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22"/>
      <c r="AD81" s="22"/>
    </row>
    <row r="82" spans="1:30" ht="15">
      <c r="A82" s="50" t="s">
        <v>68</v>
      </c>
      <c r="B82" s="56"/>
      <c r="C82" s="52" t="s">
        <v>160</v>
      </c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27">
        <f>SUM(AC80:AC81)</f>
        <v>8588935</v>
      </c>
      <c r="AD82" s="27">
        <f>SUM(AD80:AD81)</f>
        <v>8921210</v>
      </c>
    </row>
    <row r="83" spans="1:30" ht="15">
      <c r="A83" s="46" t="s">
        <v>70</v>
      </c>
      <c r="B83" s="55"/>
      <c r="C83" s="60" t="s">
        <v>161</v>
      </c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22"/>
      <c r="AD83" s="22">
        <v>677439</v>
      </c>
    </row>
    <row r="84" spans="1:30" ht="15">
      <c r="A84" s="46" t="s">
        <v>72</v>
      </c>
      <c r="B84" s="55"/>
      <c r="C84" s="60" t="s">
        <v>162</v>
      </c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22"/>
      <c r="AD84" s="22"/>
    </row>
    <row r="85" spans="1:30" ht="15">
      <c r="A85" s="46" t="s">
        <v>74</v>
      </c>
      <c r="B85" s="55"/>
      <c r="C85" s="60" t="s">
        <v>163</v>
      </c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22"/>
      <c r="AD85" s="22"/>
    </row>
    <row r="86" spans="1:30" ht="15">
      <c r="A86" s="46" t="s">
        <v>76</v>
      </c>
      <c r="B86" s="55"/>
      <c r="C86" s="60" t="s">
        <v>164</v>
      </c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22"/>
      <c r="AD86" s="22"/>
    </row>
    <row r="87" spans="1:30" ht="15">
      <c r="A87" s="46" t="s">
        <v>78</v>
      </c>
      <c r="B87" s="55"/>
      <c r="C87" s="53" t="s">
        <v>165</v>
      </c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22"/>
      <c r="AD87" s="22"/>
    </row>
    <row r="88" spans="1:30" ht="15">
      <c r="A88" s="50" t="s">
        <v>80</v>
      </c>
      <c r="B88" s="56"/>
      <c r="C88" s="54" t="s">
        <v>166</v>
      </c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27"/>
      <c r="AD88" s="27">
        <f>SUM(AD83:AD87)</f>
        <v>677439</v>
      </c>
    </row>
    <row r="89" spans="1:30" ht="15">
      <c r="A89" s="46" t="s">
        <v>82</v>
      </c>
      <c r="B89" s="55"/>
      <c r="C89" s="53" t="s">
        <v>167</v>
      </c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22"/>
      <c r="AD89" s="22"/>
    </row>
    <row r="90" spans="1:30" ht="15">
      <c r="A90" s="46" t="s">
        <v>84</v>
      </c>
      <c r="B90" s="55"/>
      <c r="C90" s="53" t="s">
        <v>168</v>
      </c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22"/>
      <c r="AD90" s="22"/>
    </row>
    <row r="91" spans="1:30" ht="15">
      <c r="A91" s="46" t="s">
        <v>86</v>
      </c>
      <c r="B91" s="55"/>
      <c r="C91" s="60" t="s">
        <v>169</v>
      </c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22"/>
      <c r="AD91" s="22"/>
    </row>
    <row r="92" spans="1:30" ht="15">
      <c r="A92" s="46" t="s">
        <v>88</v>
      </c>
      <c r="B92" s="55"/>
      <c r="C92" s="60" t="s">
        <v>170</v>
      </c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22"/>
      <c r="AD92" s="22"/>
    </row>
    <row r="93" spans="1:30" ht="15">
      <c r="A93" s="50" t="s">
        <v>90</v>
      </c>
      <c r="B93" s="56"/>
      <c r="C93" s="61" t="s">
        <v>171</v>
      </c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27"/>
      <c r="AD93" s="27"/>
    </row>
    <row r="94" spans="1:30" ht="15">
      <c r="A94" s="46" t="s">
        <v>92</v>
      </c>
      <c r="B94" s="55"/>
      <c r="C94" s="53" t="s">
        <v>172</v>
      </c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22"/>
      <c r="AD94" s="22"/>
    </row>
    <row r="95" spans="1:30" ht="15">
      <c r="A95" s="50" t="s">
        <v>94</v>
      </c>
      <c r="B95" s="56"/>
      <c r="C95" s="61" t="s">
        <v>173</v>
      </c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27"/>
      <c r="AD95" s="27"/>
    </row>
    <row r="96" spans="1:30" ht="29.25" customHeight="1">
      <c r="A96" s="62" t="s">
        <v>176</v>
      </c>
      <c r="B96" s="63"/>
      <c r="C96" s="64"/>
      <c r="D96" s="62"/>
      <c r="E96" s="62"/>
      <c r="F96" s="62"/>
      <c r="G96" s="62"/>
      <c r="H96" s="62"/>
      <c r="I96" s="62"/>
      <c r="J96" s="62"/>
      <c r="K96" s="63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30">
        <f>AC68+AC82</f>
        <v>45439000</v>
      </c>
      <c r="AD96" s="30">
        <f>AD68+AD82+AD88</f>
        <v>51018011</v>
      </c>
    </row>
    <row r="97" spans="1:30" ht="33" customHeight="1">
      <c r="A97" s="65" t="s">
        <v>45</v>
      </c>
      <c r="B97" s="66"/>
      <c r="C97" s="44" t="s">
        <v>313</v>
      </c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27"/>
      <c r="AD97" s="27"/>
    </row>
    <row r="98" spans="1:30" ht="15">
      <c r="A98" s="57" t="s">
        <v>20</v>
      </c>
      <c r="B98" s="58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22"/>
      <c r="AD98" s="22"/>
    </row>
    <row r="99" spans="1:30" ht="15">
      <c r="A99" s="67" t="s">
        <v>46</v>
      </c>
      <c r="B99" s="68"/>
      <c r="C99" s="69" t="s">
        <v>177</v>
      </c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22">
        <v>14476000</v>
      </c>
      <c r="AD99" s="22">
        <v>12198363</v>
      </c>
    </row>
    <row r="100" spans="1:30" ht="15">
      <c r="A100" s="67" t="s">
        <v>48</v>
      </c>
      <c r="B100" s="68"/>
      <c r="C100" s="69" t="s">
        <v>178</v>
      </c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22"/>
      <c r="AD100" s="22"/>
    </row>
    <row r="101" spans="1:30" ht="15">
      <c r="A101" s="67" t="s">
        <v>50</v>
      </c>
      <c r="B101" s="68"/>
      <c r="C101" s="69" t="s">
        <v>179</v>
      </c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22"/>
      <c r="AD101" s="22"/>
    </row>
    <row r="102" spans="1:30" ht="15">
      <c r="A102" s="67" t="s">
        <v>52</v>
      </c>
      <c r="B102" s="68"/>
      <c r="C102" s="48" t="s">
        <v>180</v>
      </c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22"/>
      <c r="AD102" s="22"/>
    </row>
    <row r="103" spans="1:30" ht="15">
      <c r="A103" s="67" t="s">
        <v>54</v>
      </c>
      <c r="B103" s="68"/>
      <c r="C103" s="48" t="s">
        <v>181</v>
      </c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22"/>
      <c r="AD103" s="22"/>
    </row>
    <row r="104" spans="1:30" ht="15">
      <c r="A104" s="67" t="s">
        <v>56</v>
      </c>
      <c r="B104" s="68"/>
      <c r="C104" s="48" t="s">
        <v>182</v>
      </c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22"/>
      <c r="AD104" s="22"/>
    </row>
    <row r="105" spans="1:30" ht="15">
      <c r="A105" s="67" t="s">
        <v>58</v>
      </c>
      <c r="B105" s="68"/>
      <c r="C105" s="48" t="s">
        <v>183</v>
      </c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22">
        <v>96000</v>
      </c>
      <c r="AD105" s="22">
        <v>96000</v>
      </c>
    </row>
    <row r="106" spans="1:30" ht="15">
      <c r="A106" s="67" t="s">
        <v>60</v>
      </c>
      <c r="B106" s="68"/>
      <c r="C106" s="48" t="s">
        <v>184</v>
      </c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22"/>
      <c r="AD106" s="22"/>
    </row>
    <row r="107" spans="1:30" ht="15">
      <c r="A107" s="67" t="s">
        <v>62</v>
      </c>
      <c r="B107" s="68"/>
      <c r="C107" s="49" t="s">
        <v>185</v>
      </c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22"/>
      <c r="AD107" s="22">
        <v>47520</v>
      </c>
    </row>
    <row r="108" spans="1:30" ht="15">
      <c r="A108" s="67" t="s">
        <v>64</v>
      </c>
      <c r="B108" s="68"/>
      <c r="C108" s="49" t="s">
        <v>186</v>
      </c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22"/>
      <c r="AD108" s="22"/>
    </row>
    <row r="109" spans="1:30" ht="15">
      <c r="A109" s="67" t="s">
        <v>66</v>
      </c>
      <c r="B109" s="68"/>
      <c r="C109" s="49" t="s">
        <v>187</v>
      </c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22"/>
      <c r="AD109" s="22"/>
    </row>
    <row r="110" spans="1:30" ht="15">
      <c r="A110" s="67" t="s">
        <v>68</v>
      </c>
      <c r="B110" s="68"/>
      <c r="C110" s="49" t="s">
        <v>188</v>
      </c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22"/>
      <c r="AD110" s="22"/>
    </row>
    <row r="111" spans="1:30" ht="15">
      <c r="A111" s="67" t="s">
        <v>70</v>
      </c>
      <c r="B111" s="68"/>
      <c r="C111" s="49" t="s">
        <v>189</v>
      </c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22"/>
      <c r="AD111" s="22"/>
    </row>
    <row r="112" spans="1:30" ht="15">
      <c r="A112" s="70" t="s">
        <v>72</v>
      </c>
      <c r="B112" s="71"/>
      <c r="C112" s="72" t="s">
        <v>190</v>
      </c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72"/>
      <c r="AB112" s="72"/>
      <c r="AC112" s="27">
        <f>SUM(AC99:AC111)</f>
        <v>14572000</v>
      </c>
      <c r="AD112" s="27">
        <f>SUM(AD99:AD111)</f>
        <v>12341883</v>
      </c>
    </row>
    <row r="113" spans="1:30" ht="15">
      <c r="A113" s="67" t="s">
        <v>74</v>
      </c>
      <c r="B113" s="68"/>
      <c r="C113" s="49" t="s">
        <v>191</v>
      </c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22">
        <v>1789000</v>
      </c>
      <c r="AD113" s="22">
        <v>1766460</v>
      </c>
    </row>
    <row r="114" spans="1:30" ht="15">
      <c r="A114" s="67" t="s">
        <v>76</v>
      </c>
      <c r="B114" s="68"/>
      <c r="C114" s="49" t="s">
        <v>192</v>
      </c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22"/>
      <c r="AD114" s="22"/>
    </row>
    <row r="115" spans="1:30" ht="15">
      <c r="A115" s="67" t="s">
        <v>78</v>
      </c>
      <c r="B115" s="68"/>
      <c r="C115" s="73" t="s">
        <v>193</v>
      </c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22">
        <v>180000</v>
      </c>
      <c r="AD115" s="22">
        <v>195000</v>
      </c>
    </row>
    <row r="116" spans="1:30" ht="15">
      <c r="A116" s="70" t="s">
        <v>80</v>
      </c>
      <c r="B116" s="71"/>
      <c r="C116" s="52" t="s">
        <v>194</v>
      </c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27">
        <f>SUM(AC113:AC115)</f>
        <v>1969000</v>
      </c>
      <c r="AD116" s="27">
        <f>SUM(AD113:AD115)</f>
        <v>1961460</v>
      </c>
    </row>
    <row r="117" spans="1:30" ht="15">
      <c r="A117" s="70" t="s">
        <v>82</v>
      </c>
      <c r="B117" s="71"/>
      <c r="C117" s="72" t="s">
        <v>195</v>
      </c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27">
        <f>AC112+AC116</f>
        <v>16541000</v>
      </c>
      <c r="AD117" s="27">
        <f>AD112+AD116</f>
        <v>14303343</v>
      </c>
    </row>
    <row r="118" spans="1:30" ht="15">
      <c r="A118" s="70" t="s">
        <v>84</v>
      </c>
      <c r="B118" s="71"/>
      <c r="C118" s="52" t="s">
        <v>196</v>
      </c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27">
        <v>2773000</v>
      </c>
      <c r="AD118" s="27">
        <v>2468668</v>
      </c>
    </row>
    <row r="119" spans="1:30" ht="15">
      <c r="A119" s="67" t="s">
        <v>86</v>
      </c>
      <c r="B119" s="68"/>
      <c r="C119" s="49" t="s">
        <v>197</v>
      </c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22"/>
      <c r="AD119" s="22">
        <v>64000</v>
      </c>
    </row>
    <row r="120" spans="1:30" ht="15">
      <c r="A120" s="67" t="s">
        <v>88</v>
      </c>
      <c r="B120" s="68"/>
      <c r="C120" s="49" t="s">
        <v>198</v>
      </c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22">
        <v>4669000</v>
      </c>
      <c r="AD120" s="22">
        <v>5082000</v>
      </c>
    </row>
    <row r="121" spans="1:30" ht="15">
      <c r="A121" s="67" t="s">
        <v>90</v>
      </c>
      <c r="B121" s="68"/>
      <c r="C121" s="49" t="s">
        <v>199</v>
      </c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22"/>
      <c r="AD121" s="22"/>
    </row>
    <row r="122" spans="1:30" ht="15">
      <c r="A122" s="70" t="s">
        <v>92</v>
      </c>
      <c r="B122" s="71"/>
      <c r="C122" s="52" t="s">
        <v>200</v>
      </c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27">
        <f>SUM(AC119:AC121)</f>
        <v>4669000</v>
      </c>
      <c r="AD122" s="27">
        <f>SUM(AD119:AD121)</f>
        <v>5146000</v>
      </c>
    </row>
    <row r="123" spans="1:30" ht="15">
      <c r="A123" s="67" t="s">
        <v>94</v>
      </c>
      <c r="B123" s="68"/>
      <c r="C123" s="49" t="s">
        <v>201</v>
      </c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22">
        <v>70000</v>
      </c>
      <c r="AD123" s="22">
        <v>70000</v>
      </c>
    </row>
    <row r="124" spans="1:30" ht="15">
      <c r="A124" s="67" t="s">
        <v>96</v>
      </c>
      <c r="B124" s="68"/>
      <c r="C124" s="49" t="s">
        <v>202</v>
      </c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22">
        <v>320000</v>
      </c>
      <c r="AD124" s="22">
        <v>320000</v>
      </c>
    </row>
    <row r="125" spans="1:30" ht="15">
      <c r="A125" s="70" t="s">
        <v>98</v>
      </c>
      <c r="B125" s="71"/>
      <c r="C125" s="52" t="s">
        <v>203</v>
      </c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27">
        <f>SUM(AC123:AC124)</f>
        <v>390000</v>
      </c>
      <c r="AD125" s="27">
        <f>SUM(AD123:AD124)</f>
        <v>390000</v>
      </c>
    </row>
    <row r="126" spans="1:30" ht="15">
      <c r="A126" s="67" t="s">
        <v>100</v>
      </c>
      <c r="B126" s="68"/>
      <c r="C126" s="49" t="s">
        <v>204</v>
      </c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22">
        <v>1214000</v>
      </c>
      <c r="AD126" s="22">
        <v>1235000</v>
      </c>
    </row>
    <row r="127" spans="1:30" ht="15">
      <c r="A127" s="67" t="s">
        <v>102</v>
      </c>
      <c r="B127" s="68"/>
      <c r="C127" s="49" t="s">
        <v>205</v>
      </c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22"/>
      <c r="AD127" s="22">
        <v>248000</v>
      </c>
    </row>
    <row r="128" spans="1:30" ht="15">
      <c r="A128" s="67" t="s">
        <v>104</v>
      </c>
      <c r="B128" s="68"/>
      <c r="C128" s="49" t="s">
        <v>206</v>
      </c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22"/>
      <c r="AD128" s="22"/>
    </row>
    <row r="129" spans="1:30" ht="15">
      <c r="A129" s="67" t="s">
        <v>106</v>
      </c>
      <c r="B129" s="68"/>
      <c r="C129" s="49" t="s">
        <v>207</v>
      </c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22">
        <v>2846000</v>
      </c>
      <c r="AD129" s="22">
        <v>7019000</v>
      </c>
    </row>
    <row r="130" spans="1:30" ht="15">
      <c r="A130" s="67" t="s">
        <v>108</v>
      </c>
      <c r="B130" s="68"/>
      <c r="C130" s="74" t="s">
        <v>208</v>
      </c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22"/>
      <c r="AD130" s="22">
        <v>580000</v>
      </c>
    </row>
    <row r="131" spans="1:30" ht="15">
      <c r="A131" s="67" t="s">
        <v>110</v>
      </c>
      <c r="B131" s="68"/>
      <c r="C131" s="73" t="s">
        <v>209</v>
      </c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  <c r="AB131" s="73"/>
      <c r="AC131" s="22"/>
      <c r="AD131" s="22">
        <v>30000</v>
      </c>
    </row>
    <row r="132" spans="1:30" ht="15">
      <c r="A132" s="67" t="s">
        <v>112</v>
      </c>
      <c r="B132" s="68"/>
      <c r="C132" s="49" t="s">
        <v>210</v>
      </c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22">
        <v>1334000</v>
      </c>
      <c r="AD132" s="22">
        <v>1597000</v>
      </c>
    </row>
    <row r="133" spans="1:30" ht="15">
      <c r="A133" s="70" t="s">
        <v>114</v>
      </c>
      <c r="B133" s="71"/>
      <c r="C133" s="52" t="s">
        <v>211</v>
      </c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27">
        <f>SUM(AC126:AC132)</f>
        <v>5394000</v>
      </c>
      <c r="AD133" s="27">
        <f>SUM(AD126:AD132)</f>
        <v>10709000</v>
      </c>
    </row>
    <row r="134" spans="1:30" ht="15">
      <c r="A134" s="67" t="s">
        <v>116</v>
      </c>
      <c r="B134" s="68"/>
      <c r="C134" s="49" t="s">
        <v>212</v>
      </c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22"/>
      <c r="AD134" s="22"/>
    </row>
    <row r="135" spans="1:30" ht="15">
      <c r="A135" s="67" t="s">
        <v>118</v>
      </c>
      <c r="B135" s="68"/>
      <c r="C135" s="49" t="s">
        <v>213</v>
      </c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22"/>
      <c r="AD135" s="22">
        <v>3000</v>
      </c>
    </row>
    <row r="136" spans="1:30" ht="15">
      <c r="A136" s="70" t="s">
        <v>120</v>
      </c>
      <c r="B136" s="71"/>
      <c r="C136" s="52" t="s">
        <v>214</v>
      </c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27"/>
      <c r="AD136" s="27">
        <f>SUM(AD134:AD135)</f>
        <v>3000</v>
      </c>
    </row>
    <row r="137" spans="1:30" ht="15">
      <c r="A137" s="67" t="s">
        <v>122</v>
      </c>
      <c r="B137" s="68"/>
      <c r="C137" s="49" t="s">
        <v>215</v>
      </c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22">
        <v>2625000</v>
      </c>
      <c r="AD137" s="22">
        <v>3647000</v>
      </c>
    </row>
    <row r="138" spans="1:30" ht="15">
      <c r="A138" s="67" t="s">
        <v>124</v>
      </c>
      <c r="B138" s="68"/>
      <c r="C138" s="49" t="s">
        <v>216</v>
      </c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22"/>
      <c r="AD138" s="22"/>
    </row>
    <row r="139" spans="1:30" ht="15">
      <c r="A139" s="67" t="s">
        <v>126</v>
      </c>
      <c r="B139" s="68"/>
      <c r="C139" s="49" t="s">
        <v>217</v>
      </c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22"/>
      <c r="AD139" s="22"/>
    </row>
    <row r="140" spans="1:30" ht="15">
      <c r="A140" s="67" t="s">
        <v>128</v>
      </c>
      <c r="B140" s="68"/>
      <c r="C140" s="49" t="s">
        <v>218</v>
      </c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22"/>
      <c r="AD140" s="22"/>
    </row>
    <row r="141" spans="1:30" ht="15">
      <c r="A141" s="67" t="s">
        <v>130</v>
      </c>
      <c r="B141" s="68"/>
      <c r="C141" s="49" t="s">
        <v>219</v>
      </c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22">
        <v>50000</v>
      </c>
      <c r="AD141" s="22">
        <v>186000</v>
      </c>
    </row>
    <row r="142" spans="1:30" ht="15">
      <c r="A142" s="70" t="s">
        <v>132</v>
      </c>
      <c r="B142" s="71"/>
      <c r="C142" s="52" t="s">
        <v>220</v>
      </c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27">
        <f>SUM(AC137:AC141)</f>
        <v>2675000</v>
      </c>
      <c r="AD142" s="27">
        <f>SUM(AD137:AD141)</f>
        <v>3833000</v>
      </c>
    </row>
    <row r="143" spans="1:34" ht="15">
      <c r="A143" s="70" t="s">
        <v>221</v>
      </c>
      <c r="B143" s="71"/>
      <c r="C143" s="52" t="s">
        <v>222</v>
      </c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27">
        <f>AC122+AC125+AC133+AC136+AC142</f>
        <v>13128000</v>
      </c>
      <c r="AD143" s="27">
        <f>AD122+AD125+AD133+AD136+AD142</f>
        <v>20081000</v>
      </c>
      <c r="AH143" s="28"/>
    </row>
    <row r="144" spans="1:30" ht="15">
      <c r="A144" s="67" t="s">
        <v>223</v>
      </c>
      <c r="B144" s="68"/>
      <c r="C144" s="53" t="s">
        <v>224</v>
      </c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  <c r="AA144" s="53"/>
      <c r="AB144" s="53"/>
      <c r="AC144" s="22"/>
      <c r="AD144" s="22"/>
    </row>
    <row r="145" spans="1:30" ht="15">
      <c r="A145" s="67" t="s">
        <v>225</v>
      </c>
      <c r="B145" s="68"/>
      <c r="C145" s="53" t="s">
        <v>226</v>
      </c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  <c r="AA145" s="53"/>
      <c r="AB145" s="53"/>
      <c r="AC145" s="22">
        <v>250000</v>
      </c>
      <c r="AD145" s="22">
        <v>250000</v>
      </c>
    </row>
    <row r="146" spans="1:30" ht="15">
      <c r="A146" s="67" t="s">
        <v>227</v>
      </c>
      <c r="B146" s="68"/>
      <c r="C146" s="75" t="s">
        <v>228</v>
      </c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  <c r="AA146" s="75"/>
      <c r="AB146" s="75"/>
      <c r="AC146" s="22"/>
      <c r="AD146" s="22"/>
    </row>
    <row r="147" spans="1:30" ht="15">
      <c r="A147" s="67" t="s">
        <v>229</v>
      </c>
      <c r="B147" s="68"/>
      <c r="C147" s="75" t="s">
        <v>230</v>
      </c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  <c r="AA147" s="75"/>
      <c r="AB147" s="75"/>
      <c r="AC147" s="22"/>
      <c r="AD147" s="22"/>
    </row>
    <row r="148" spans="1:30" ht="15">
      <c r="A148" s="67" t="s">
        <v>231</v>
      </c>
      <c r="B148" s="68"/>
      <c r="C148" s="75" t="s">
        <v>232</v>
      </c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5"/>
      <c r="AA148" s="75"/>
      <c r="AB148" s="75"/>
      <c r="AC148" s="22"/>
      <c r="AD148" s="22"/>
    </row>
    <row r="149" spans="1:30" ht="15">
      <c r="A149" s="67" t="s">
        <v>233</v>
      </c>
      <c r="B149" s="68"/>
      <c r="C149" s="53" t="s">
        <v>234</v>
      </c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  <c r="AA149" s="53"/>
      <c r="AB149" s="53"/>
      <c r="AC149" s="22"/>
      <c r="AD149" s="22"/>
    </row>
    <row r="150" spans="1:30" ht="15">
      <c r="A150" s="67" t="s">
        <v>235</v>
      </c>
      <c r="B150" s="68"/>
      <c r="C150" s="53" t="s">
        <v>236</v>
      </c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  <c r="AA150" s="53"/>
      <c r="AB150" s="53"/>
      <c r="AC150" s="22"/>
      <c r="AD150" s="22"/>
    </row>
    <row r="151" spans="1:30" ht="15">
      <c r="A151" s="67" t="s">
        <v>237</v>
      </c>
      <c r="B151" s="68"/>
      <c r="C151" s="53" t="s">
        <v>238</v>
      </c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  <c r="AA151" s="53"/>
      <c r="AB151" s="53"/>
      <c r="AC151" s="22">
        <v>1478000</v>
      </c>
      <c r="AD151" s="22">
        <v>1818000</v>
      </c>
    </row>
    <row r="152" spans="1:30" ht="15">
      <c r="A152" s="70" t="s">
        <v>239</v>
      </c>
      <c r="B152" s="71"/>
      <c r="C152" s="54" t="s">
        <v>240</v>
      </c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27">
        <f>SUM(AC144:AC151)</f>
        <v>1728000</v>
      </c>
      <c r="AD152" s="27">
        <f>SUM(AD144:AD151)</f>
        <v>2068000</v>
      </c>
    </row>
    <row r="153" spans="1:30" ht="15">
      <c r="A153" s="67" t="s">
        <v>241</v>
      </c>
      <c r="B153" s="68"/>
      <c r="C153" s="76" t="s">
        <v>242</v>
      </c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  <c r="AA153" s="76"/>
      <c r="AB153" s="76"/>
      <c r="AC153" s="22"/>
      <c r="AD153" s="22"/>
    </row>
    <row r="154" spans="1:30" ht="15">
      <c r="A154" s="67" t="s">
        <v>243</v>
      </c>
      <c r="B154" s="68"/>
      <c r="C154" s="76" t="s">
        <v>244</v>
      </c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  <c r="AA154" s="76"/>
      <c r="AB154" s="76"/>
      <c r="AC154" s="22"/>
      <c r="AD154" s="22"/>
    </row>
    <row r="155" spans="1:30" ht="15">
      <c r="A155" s="67" t="s">
        <v>245</v>
      </c>
      <c r="B155" s="68"/>
      <c r="C155" s="76" t="s">
        <v>246</v>
      </c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  <c r="W155" s="76"/>
      <c r="X155" s="76"/>
      <c r="Y155" s="76"/>
      <c r="Z155" s="76"/>
      <c r="AA155" s="76"/>
      <c r="AB155" s="76"/>
      <c r="AC155" s="22"/>
      <c r="AD155" s="22"/>
    </row>
    <row r="156" spans="1:30" ht="15">
      <c r="A156" s="67" t="s">
        <v>247</v>
      </c>
      <c r="B156" s="68"/>
      <c r="C156" s="76" t="s">
        <v>248</v>
      </c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  <c r="W156" s="76"/>
      <c r="X156" s="76"/>
      <c r="Y156" s="76"/>
      <c r="Z156" s="76"/>
      <c r="AA156" s="76"/>
      <c r="AB156" s="76"/>
      <c r="AC156" s="22"/>
      <c r="AD156" s="22"/>
    </row>
    <row r="157" spans="1:30" ht="15">
      <c r="A157" s="67" t="s">
        <v>249</v>
      </c>
      <c r="B157" s="68"/>
      <c r="C157" s="76" t="s">
        <v>250</v>
      </c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  <c r="AA157" s="76"/>
      <c r="AB157" s="76"/>
      <c r="AC157" s="22"/>
      <c r="AD157" s="22"/>
    </row>
    <row r="158" spans="1:30" ht="15">
      <c r="A158" s="67" t="s">
        <v>251</v>
      </c>
      <c r="B158" s="68"/>
      <c r="C158" s="76" t="s">
        <v>252</v>
      </c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  <c r="AA158" s="76"/>
      <c r="AB158" s="76"/>
      <c r="AC158" s="22">
        <v>297000</v>
      </c>
      <c r="AD158" s="22">
        <v>297000</v>
      </c>
    </row>
    <row r="159" spans="1:30" ht="15">
      <c r="A159" s="67" t="s">
        <v>253</v>
      </c>
      <c r="B159" s="68"/>
      <c r="C159" s="76" t="s">
        <v>254</v>
      </c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  <c r="W159" s="76"/>
      <c r="X159" s="76"/>
      <c r="Y159" s="76"/>
      <c r="Z159" s="76"/>
      <c r="AA159" s="76"/>
      <c r="AB159" s="76"/>
      <c r="AC159" s="22"/>
      <c r="AD159" s="22"/>
    </row>
    <row r="160" spans="1:30" ht="15">
      <c r="A160" s="67" t="s">
        <v>255</v>
      </c>
      <c r="B160" s="68"/>
      <c r="C160" s="76" t="s">
        <v>256</v>
      </c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  <c r="W160" s="76"/>
      <c r="X160" s="76"/>
      <c r="Y160" s="76"/>
      <c r="Z160" s="76"/>
      <c r="AA160" s="76"/>
      <c r="AB160" s="76"/>
      <c r="AC160" s="22"/>
      <c r="AD160" s="22"/>
    </row>
    <row r="161" spans="1:30" ht="15">
      <c r="A161" s="67" t="s">
        <v>257</v>
      </c>
      <c r="B161" s="68"/>
      <c r="C161" s="76" t="s">
        <v>258</v>
      </c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76"/>
      <c r="Z161" s="76"/>
      <c r="AA161" s="76"/>
      <c r="AB161" s="76"/>
      <c r="AC161" s="22"/>
      <c r="AD161" s="22"/>
    </row>
    <row r="162" spans="1:30" ht="15">
      <c r="A162" s="67" t="s">
        <v>259</v>
      </c>
      <c r="B162" s="68"/>
      <c r="C162" s="77" t="s">
        <v>260</v>
      </c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77"/>
      <c r="Y162" s="77"/>
      <c r="Z162" s="77"/>
      <c r="AA162" s="77"/>
      <c r="AB162" s="77"/>
      <c r="AC162" s="22"/>
      <c r="AD162" s="22"/>
    </row>
    <row r="163" spans="1:30" ht="15">
      <c r="A163" s="67" t="s">
        <v>261</v>
      </c>
      <c r="B163" s="68"/>
      <c r="C163" s="76" t="s">
        <v>262</v>
      </c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/>
      <c r="AA163" s="76"/>
      <c r="AB163" s="76"/>
      <c r="AC163" s="22">
        <v>688000</v>
      </c>
      <c r="AD163" s="22">
        <v>729000</v>
      </c>
    </row>
    <row r="164" spans="1:30" ht="15">
      <c r="A164" s="67" t="s">
        <v>263</v>
      </c>
      <c r="B164" s="68"/>
      <c r="C164" s="77" t="s">
        <v>264</v>
      </c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77"/>
      <c r="W164" s="77"/>
      <c r="X164" s="77"/>
      <c r="Y164" s="77"/>
      <c r="Z164" s="77"/>
      <c r="AA164" s="77"/>
      <c r="AB164" s="77"/>
      <c r="AC164" s="22">
        <v>7633672</v>
      </c>
      <c r="AD164" s="22">
        <v>7633672</v>
      </c>
    </row>
    <row r="165" spans="1:30" ht="15">
      <c r="A165" s="70" t="s">
        <v>265</v>
      </c>
      <c r="B165" s="71"/>
      <c r="C165" s="54" t="s">
        <v>266</v>
      </c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27">
        <f>SUM(AC153:AC164)</f>
        <v>8618672</v>
      </c>
      <c r="AD165" s="27">
        <f>SUM(AD153:AD164)</f>
        <v>8659672</v>
      </c>
    </row>
    <row r="166" spans="1:30" ht="15">
      <c r="A166" s="67" t="s">
        <v>267</v>
      </c>
      <c r="B166" s="68"/>
      <c r="C166" s="78" t="s">
        <v>268</v>
      </c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  <c r="X166" s="78"/>
      <c r="Y166" s="78"/>
      <c r="Z166" s="78"/>
      <c r="AA166" s="78"/>
      <c r="AB166" s="78"/>
      <c r="AC166" s="22"/>
      <c r="AD166" s="22"/>
    </row>
    <row r="167" spans="1:30" ht="15">
      <c r="A167" s="67" t="s">
        <v>269</v>
      </c>
      <c r="B167" s="68"/>
      <c r="C167" s="78" t="s">
        <v>270</v>
      </c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  <c r="X167" s="78"/>
      <c r="Y167" s="78"/>
      <c r="Z167" s="78"/>
      <c r="AA167" s="78"/>
      <c r="AB167" s="78"/>
      <c r="AC167" s="22"/>
      <c r="AD167" s="22"/>
    </row>
    <row r="168" spans="1:30" ht="15">
      <c r="A168" s="67" t="s">
        <v>271</v>
      </c>
      <c r="B168" s="68"/>
      <c r="C168" s="78" t="s">
        <v>272</v>
      </c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  <c r="X168" s="78"/>
      <c r="Y168" s="78"/>
      <c r="Z168" s="78"/>
      <c r="AA168" s="78"/>
      <c r="AB168" s="78"/>
      <c r="AC168" s="22"/>
      <c r="AD168" s="22">
        <v>90348</v>
      </c>
    </row>
    <row r="169" spans="1:30" ht="15">
      <c r="A169" s="67" t="s">
        <v>273</v>
      </c>
      <c r="B169" s="68"/>
      <c r="C169" s="78" t="s">
        <v>274</v>
      </c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  <c r="X169" s="78"/>
      <c r="Y169" s="78"/>
      <c r="Z169" s="78"/>
      <c r="AA169" s="78"/>
      <c r="AB169" s="78"/>
      <c r="AC169" s="22">
        <v>1123000</v>
      </c>
      <c r="AD169" s="22">
        <v>1032652</v>
      </c>
    </row>
    <row r="170" spans="1:30" ht="15">
      <c r="A170" s="67" t="s">
        <v>275</v>
      </c>
      <c r="B170" s="68"/>
      <c r="C170" s="73" t="s">
        <v>276</v>
      </c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73"/>
      <c r="U170" s="73"/>
      <c r="V170" s="73"/>
      <c r="W170" s="73"/>
      <c r="X170" s="73"/>
      <c r="Y170" s="73"/>
      <c r="Z170" s="73"/>
      <c r="AA170" s="73"/>
      <c r="AB170" s="73"/>
      <c r="AC170" s="22"/>
      <c r="AD170" s="22"/>
    </row>
    <row r="171" spans="1:30" ht="15">
      <c r="A171" s="67" t="s">
        <v>277</v>
      </c>
      <c r="B171" s="68"/>
      <c r="C171" s="73" t="s">
        <v>278</v>
      </c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73"/>
      <c r="U171" s="73"/>
      <c r="V171" s="73"/>
      <c r="W171" s="73"/>
      <c r="X171" s="73"/>
      <c r="Y171" s="73"/>
      <c r="Z171" s="73"/>
      <c r="AA171" s="73"/>
      <c r="AB171" s="73"/>
      <c r="AC171" s="22"/>
      <c r="AD171" s="22"/>
    </row>
    <row r="172" spans="1:30" ht="15">
      <c r="A172" s="67" t="s">
        <v>279</v>
      </c>
      <c r="B172" s="68"/>
      <c r="C172" s="73" t="s">
        <v>280</v>
      </c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3"/>
      <c r="Z172" s="73"/>
      <c r="AA172" s="73"/>
      <c r="AB172" s="73"/>
      <c r="AC172" s="22">
        <v>303000</v>
      </c>
      <c r="AD172" s="22">
        <v>303000</v>
      </c>
    </row>
    <row r="173" spans="1:30" ht="15">
      <c r="A173" s="70" t="s">
        <v>281</v>
      </c>
      <c r="B173" s="71"/>
      <c r="C173" s="79" t="s">
        <v>282</v>
      </c>
      <c r="D173" s="79"/>
      <c r="E173" s="79"/>
      <c r="F173" s="79"/>
      <c r="G173" s="79"/>
      <c r="H173" s="79"/>
      <c r="I173" s="79"/>
      <c r="J173" s="79"/>
      <c r="K173" s="79"/>
      <c r="L173" s="79"/>
      <c r="M173" s="79"/>
      <c r="N173" s="79"/>
      <c r="O173" s="79"/>
      <c r="P173" s="79"/>
      <c r="Q173" s="79"/>
      <c r="R173" s="79"/>
      <c r="S173" s="79"/>
      <c r="T173" s="79"/>
      <c r="U173" s="79"/>
      <c r="V173" s="79"/>
      <c r="W173" s="79"/>
      <c r="X173" s="79"/>
      <c r="Y173" s="79"/>
      <c r="Z173" s="79"/>
      <c r="AA173" s="79"/>
      <c r="AB173" s="79"/>
      <c r="AC173" s="27">
        <f>SUM(AC166:AC172)</f>
        <v>1426000</v>
      </c>
      <c r="AD173" s="27">
        <f>SUM(AD166:AD172)</f>
        <v>1426000</v>
      </c>
    </row>
    <row r="174" spans="1:30" ht="15">
      <c r="A174" s="67" t="s">
        <v>283</v>
      </c>
      <c r="B174" s="68"/>
      <c r="C174" s="53" t="s">
        <v>284</v>
      </c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  <c r="AA174" s="53"/>
      <c r="AB174" s="53"/>
      <c r="AC174" s="22">
        <v>474000</v>
      </c>
      <c r="AD174" s="22">
        <v>948000</v>
      </c>
    </row>
    <row r="175" spans="1:30" ht="15">
      <c r="A175" s="67" t="s">
        <v>285</v>
      </c>
      <c r="B175" s="68"/>
      <c r="C175" s="53" t="s">
        <v>286</v>
      </c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  <c r="AA175" s="53"/>
      <c r="AB175" s="53"/>
      <c r="AC175" s="22"/>
      <c r="AD175" s="22"/>
    </row>
    <row r="176" spans="1:30" ht="15">
      <c r="A176" s="67" t="s">
        <v>287</v>
      </c>
      <c r="B176" s="68"/>
      <c r="C176" s="53" t="s">
        <v>288</v>
      </c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  <c r="AA176" s="53"/>
      <c r="AB176" s="53"/>
      <c r="AC176" s="22"/>
      <c r="AD176" s="22">
        <v>313000</v>
      </c>
    </row>
    <row r="177" spans="1:30" ht="15">
      <c r="A177" s="67" t="s">
        <v>289</v>
      </c>
      <c r="B177" s="68"/>
      <c r="C177" s="53" t="s">
        <v>290</v>
      </c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  <c r="AA177" s="53"/>
      <c r="AB177" s="53"/>
      <c r="AC177" s="22">
        <v>176000</v>
      </c>
      <c r="AD177" s="22">
        <v>176000</v>
      </c>
    </row>
    <row r="178" spans="1:30" ht="15">
      <c r="A178" s="70" t="s">
        <v>291</v>
      </c>
      <c r="B178" s="71"/>
      <c r="C178" s="54" t="s">
        <v>292</v>
      </c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27">
        <f>SUM(AC174:AC177)</f>
        <v>650000</v>
      </c>
      <c r="AD178" s="27">
        <f>SUM(AD174:AD177)</f>
        <v>1437000</v>
      </c>
    </row>
    <row r="179" spans="1:30" ht="15">
      <c r="A179" s="67" t="s">
        <v>293</v>
      </c>
      <c r="B179" s="68"/>
      <c r="C179" s="53" t="s">
        <v>294</v>
      </c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  <c r="AA179" s="53"/>
      <c r="AB179" s="53"/>
      <c r="AC179" s="22"/>
      <c r="AD179" s="22"/>
    </row>
    <row r="180" spans="1:30" ht="15">
      <c r="A180" s="67" t="s">
        <v>295</v>
      </c>
      <c r="B180" s="68"/>
      <c r="C180" s="53" t="s">
        <v>296</v>
      </c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  <c r="AA180" s="53"/>
      <c r="AB180" s="53"/>
      <c r="AC180" s="22"/>
      <c r="AD180" s="22"/>
    </row>
    <row r="181" spans="1:30" ht="15">
      <c r="A181" s="67" t="s">
        <v>297</v>
      </c>
      <c r="B181" s="68"/>
      <c r="C181" s="53" t="s">
        <v>298</v>
      </c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  <c r="AA181" s="53"/>
      <c r="AB181" s="53"/>
      <c r="AC181" s="22"/>
      <c r="AD181" s="22"/>
    </row>
    <row r="182" spans="1:30" ht="15">
      <c r="A182" s="67" t="s">
        <v>299</v>
      </c>
      <c r="B182" s="68"/>
      <c r="C182" s="53" t="s">
        <v>300</v>
      </c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3"/>
      <c r="AB182" s="53"/>
      <c r="AC182" s="22"/>
      <c r="AD182" s="22"/>
    </row>
    <row r="183" spans="1:30" ht="15">
      <c r="A183" s="67" t="s">
        <v>301</v>
      </c>
      <c r="B183" s="68"/>
      <c r="C183" s="53" t="s">
        <v>302</v>
      </c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  <c r="AA183" s="53"/>
      <c r="AB183" s="53"/>
      <c r="AC183" s="22"/>
      <c r="AD183" s="22"/>
    </row>
    <row r="184" spans="1:35" ht="15">
      <c r="A184" s="67" t="s">
        <v>303</v>
      </c>
      <c r="B184" s="68"/>
      <c r="C184" s="53" t="s">
        <v>304</v>
      </c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  <c r="AA184" s="53"/>
      <c r="AB184" s="53"/>
      <c r="AC184" s="22"/>
      <c r="AD184" s="22"/>
      <c r="AI184" s="28"/>
    </row>
    <row r="185" spans="1:30" ht="15">
      <c r="A185" s="67" t="s">
        <v>305</v>
      </c>
      <c r="B185" s="68"/>
      <c r="C185" s="53" t="s">
        <v>306</v>
      </c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  <c r="AA185" s="53"/>
      <c r="AB185" s="53"/>
      <c r="AC185" s="22"/>
      <c r="AD185" s="22"/>
    </row>
    <row r="186" spans="1:30" ht="15">
      <c r="A186" s="67" t="s">
        <v>307</v>
      </c>
      <c r="B186" s="68"/>
      <c r="C186" s="53" t="s">
        <v>308</v>
      </c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  <c r="AA186" s="53"/>
      <c r="AB186" s="53"/>
      <c r="AC186" s="22"/>
      <c r="AD186" s="22"/>
    </row>
    <row r="187" spans="1:30" ht="15">
      <c r="A187" s="70" t="s">
        <v>309</v>
      </c>
      <c r="B187" s="71"/>
      <c r="C187" s="54" t="s">
        <v>310</v>
      </c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27"/>
      <c r="AD187" s="27"/>
    </row>
    <row r="188" spans="1:34" ht="15">
      <c r="A188" s="70" t="s">
        <v>311</v>
      </c>
      <c r="B188" s="71"/>
      <c r="C188" s="79" t="s">
        <v>312</v>
      </c>
      <c r="D188" s="79"/>
      <c r="E188" s="79"/>
      <c r="F188" s="79"/>
      <c r="G188" s="79"/>
      <c r="H188" s="79"/>
      <c r="I188" s="79"/>
      <c r="J188" s="79"/>
      <c r="K188" s="79"/>
      <c r="L188" s="79"/>
      <c r="M188" s="79"/>
      <c r="N188" s="79"/>
      <c r="O188" s="79"/>
      <c r="P188" s="79"/>
      <c r="Q188" s="79"/>
      <c r="R188" s="79"/>
      <c r="S188" s="79"/>
      <c r="T188" s="79"/>
      <c r="U188" s="79"/>
      <c r="V188" s="79"/>
      <c r="W188" s="79"/>
      <c r="X188" s="79"/>
      <c r="Y188" s="79"/>
      <c r="Z188" s="79"/>
      <c r="AA188" s="79"/>
      <c r="AB188" s="79"/>
      <c r="AC188" s="27">
        <f>AC117+AC118+AC143+AC152+AC165+AC173+AC178</f>
        <v>44864672</v>
      </c>
      <c r="AD188" s="27">
        <f>AD117+AD118+AD143+AD152+AD165+AD173+AD178</f>
        <v>50443683</v>
      </c>
      <c r="AH188" s="28"/>
    </row>
    <row r="189" spans="1:30" ht="27" customHeight="1">
      <c r="A189" s="80" t="s">
        <v>45</v>
      </c>
      <c r="B189" s="81"/>
      <c r="C189" s="44" t="s">
        <v>337</v>
      </c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27"/>
      <c r="AD189" s="27"/>
    </row>
    <row r="190" spans="1:30" ht="15">
      <c r="A190" s="57" t="s">
        <v>20</v>
      </c>
      <c r="B190" s="58"/>
      <c r="C190" s="59"/>
      <c r="D190" s="59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  <c r="AA190" s="59"/>
      <c r="AB190" s="59"/>
      <c r="AC190" s="22"/>
      <c r="AD190" s="22"/>
    </row>
    <row r="191" spans="1:30" ht="15">
      <c r="A191" s="46" t="s">
        <v>46</v>
      </c>
      <c r="B191" s="55"/>
      <c r="C191" s="53" t="s">
        <v>314</v>
      </c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  <c r="AA191" s="53"/>
      <c r="AB191" s="53"/>
      <c r="AC191" s="22"/>
      <c r="AD191" s="22"/>
    </row>
    <row r="192" spans="1:30" ht="15">
      <c r="A192" s="46" t="s">
        <v>48</v>
      </c>
      <c r="B192" s="55"/>
      <c r="C192" s="53" t="s">
        <v>315</v>
      </c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  <c r="AA192" s="53"/>
      <c r="AB192" s="53"/>
      <c r="AC192" s="22"/>
      <c r="AD192" s="22"/>
    </row>
    <row r="193" spans="1:30" ht="15">
      <c r="A193" s="46" t="s">
        <v>50</v>
      </c>
      <c r="B193" s="55"/>
      <c r="C193" s="53" t="s">
        <v>316</v>
      </c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3"/>
      <c r="Z193" s="53"/>
      <c r="AA193" s="53"/>
      <c r="AB193" s="53"/>
      <c r="AC193" s="22"/>
      <c r="AD193" s="22"/>
    </row>
    <row r="194" spans="1:30" ht="15">
      <c r="A194" s="50" t="s">
        <v>52</v>
      </c>
      <c r="B194" s="56"/>
      <c r="C194" s="54" t="s">
        <v>317</v>
      </c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27"/>
      <c r="AD194" s="27"/>
    </row>
    <row r="195" spans="1:30" ht="15">
      <c r="A195" s="46" t="s">
        <v>54</v>
      </c>
      <c r="B195" s="55"/>
      <c r="C195" s="60" t="s">
        <v>318</v>
      </c>
      <c r="D195" s="60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22"/>
      <c r="AD195" s="22"/>
    </row>
    <row r="196" spans="1:30" ht="15">
      <c r="A196" s="46" t="s">
        <v>56</v>
      </c>
      <c r="B196" s="55"/>
      <c r="C196" s="60" t="s">
        <v>319</v>
      </c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22"/>
      <c r="AD196" s="22"/>
    </row>
    <row r="197" spans="1:30" ht="15">
      <c r="A197" s="46" t="s">
        <v>58</v>
      </c>
      <c r="B197" s="55"/>
      <c r="C197" s="53" t="s">
        <v>320</v>
      </c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  <c r="AA197" s="53"/>
      <c r="AB197" s="53"/>
      <c r="AC197" s="22"/>
      <c r="AD197" s="22"/>
    </row>
    <row r="198" spans="1:30" ht="15">
      <c r="A198" s="46" t="s">
        <v>60</v>
      </c>
      <c r="B198" s="55"/>
      <c r="C198" s="53" t="s">
        <v>321</v>
      </c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53"/>
      <c r="Z198" s="53"/>
      <c r="AA198" s="53"/>
      <c r="AB198" s="53"/>
      <c r="AC198" s="22"/>
      <c r="AD198" s="22"/>
    </row>
    <row r="199" spans="1:30" ht="15">
      <c r="A199" s="50" t="s">
        <v>62</v>
      </c>
      <c r="B199" s="56"/>
      <c r="C199" s="61" t="s">
        <v>322</v>
      </c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27"/>
      <c r="AD199" s="27"/>
    </row>
    <row r="200" spans="1:30" ht="15">
      <c r="A200" s="46" t="s">
        <v>64</v>
      </c>
      <c r="B200" s="55"/>
      <c r="C200" s="60" t="s">
        <v>323</v>
      </c>
      <c r="D200" s="60"/>
      <c r="E200" s="60"/>
      <c r="F200" s="60"/>
      <c r="G200" s="60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  <c r="AB200" s="60"/>
      <c r="AC200" s="22">
        <v>574328</v>
      </c>
      <c r="AD200" s="22">
        <v>574328</v>
      </c>
    </row>
    <row r="201" spans="1:30" ht="15">
      <c r="A201" s="46" t="s">
        <v>66</v>
      </c>
      <c r="B201" s="55"/>
      <c r="C201" s="60" t="s">
        <v>324</v>
      </c>
      <c r="D201" s="60"/>
      <c r="E201" s="60"/>
      <c r="F201" s="60"/>
      <c r="G201" s="60"/>
      <c r="H201" s="60"/>
      <c r="I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C201" s="22"/>
      <c r="AD201" s="22"/>
    </row>
    <row r="202" spans="1:30" ht="15">
      <c r="A202" s="46" t="s">
        <v>68</v>
      </c>
      <c r="B202" s="55"/>
      <c r="C202" s="60" t="s">
        <v>325</v>
      </c>
      <c r="D202" s="60"/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22"/>
      <c r="AD202" s="22"/>
    </row>
    <row r="203" spans="1:30" ht="15">
      <c r="A203" s="46" t="s">
        <v>70</v>
      </c>
      <c r="B203" s="55"/>
      <c r="C203" s="60" t="s">
        <v>326</v>
      </c>
      <c r="D203" s="60"/>
      <c r="E203" s="60"/>
      <c r="F203" s="60"/>
      <c r="G203" s="60"/>
      <c r="H203" s="60"/>
      <c r="I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  <c r="AB203" s="60"/>
      <c r="AC203" s="22"/>
      <c r="AD203" s="22"/>
    </row>
    <row r="204" spans="1:30" ht="15">
      <c r="A204" s="46" t="s">
        <v>72</v>
      </c>
      <c r="B204" s="55"/>
      <c r="C204" s="60" t="s">
        <v>327</v>
      </c>
      <c r="D204" s="60"/>
      <c r="E204" s="60"/>
      <c r="F204" s="60"/>
      <c r="G204" s="60"/>
      <c r="H204" s="60"/>
      <c r="I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/>
      <c r="AA204" s="60"/>
      <c r="AB204" s="60"/>
      <c r="AC204" s="22"/>
      <c r="AD204" s="22"/>
    </row>
    <row r="205" spans="1:30" ht="15">
      <c r="A205" s="46" t="s">
        <v>74</v>
      </c>
      <c r="B205" s="55"/>
      <c r="C205" s="60" t="s">
        <v>328</v>
      </c>
      <c r="D205" s="60"/>
      <c r="E205" s="60"/>
      <c r="F205" s="60"/>
      <c r="G205" s="60"/>
      <c r="H205" s="60"/>
      <c r="I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0"/>
      <c r="AC205" s="22"/>
      <c r="AD205" s="22"/>
    </row>
    <row r="206" spans="1:30" ht="15">
      <c r="A206" s="50" t="s">
        <v>76</v>
      </c>
      <c r="B206" s="56"/>
      <c r="C206" s="61" t="s">
        <v>329</v>
      </c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27">
        <f>AC194+AC199+AC200+AC201+AC202+AC203+AC204+AC205</f>
        <v>574328</v>
      </c>
      <c r="AD206" s="27">
        <f>AD194+AD199+AD200+AD201+AD202+AD203+AD204+AD205</f>
        <v>574328</v>
      </c>
    </row>
    <row r="207" spans="1:30" ht="15">
      <c r="A207" s="46" t="s">
        <v>78</v>
      </c>
      <c r="B207" s="55"/>
      <c r="C207" s="60" t="s">
        <v>330</v>
      </c>
      <c r="D207" s="60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22"/>
      <c r="AD207" s="22"/>
    </row>
    <row r="208" spans="1:30" ht="15">
      <c r="A208" s="46" t="s">
        <v>80</v>
      </c>
      <c r="B208" s="55"/>
      <c r="C208" s="53" t="s">
        <v>331</v>
      </c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53"/>
      <c r="AA208" s="53"/>
      <c r="AB208" s="53"/>
      <c r="AC208" s="22"/>
      <c r="AD208" s="22"/>
    </row>
    <row r="209" spans="1:30" ht="15">
      <c r="A209" s="46" t="s">
        <v>82</v>
      </c>
      <c r="B209" s="55"/>
      <c r="C209" s="60" t="s">
        <v>332</v>
      </c>
      <c r="D209" s="60"/>
      <c r="E209" s="60"/>
      <c r="F209" s="60"/>
      <c r="G209" s="60"/>
      <c r="H209" s="60"/>
      <c r="I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0"/>
      <c r="Z209" s="60"/>
      <c r="AA209" s="60"/>
      <c r="AB209" s="60"/>
      <c r="AC209" s="22"/>
      <c r="AD209" s="22"/>
    </row>
    <row r="210" spans="1:30" ht="15">
      <c r="A210" s="46" t="s">
        <v>84</v>
      </c>
      <c r="B210" s="55"/>
      <c r="C210" s="60" t="s">
        <v>333</v>
      </c>
      <c r="D210" s="60"/>
      <c r="E210" s="60"/>
      <c r="F210" s="60"/>
      <c r="G210" s="60"/>
      <c r="H210" s="60"/>
      <c r="I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  <c r="AA210" s="60"/>
      <c r="AB210" s="60"/>
      <c r="AC210" s="22"/>
      <c r="AD210" s="22"/>
    </row>
    <row r="211" spans="1:30" ht="15">
      <c r="A211" s="50" t="s">
        <v>86</v>
      </c>
      <c r="B211" s="56"/>
      <c r="C211" s="61" t="s">
        <v>334</v>
      </c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  <c r="AA211" s="61"/>
      <c r="AB211" s="61"/>
      <c r="AC211" s="27"/>
      <c r="AD211" s="27"/>
    </row>
    <row r="212" spans="1:30" ht="15">
      <c r="A212" s="46" t="s">
        <v>88</v>
      </c>
      <c r="B212" s="55"/>
      <c r="C212" s="53" t="s">
        <v>335</v>
      </c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3"/>
      <c r="U212" s="53"/>
      <c r="V212" s="53"/>
      <c r="W212" s="53"/>
      <c r="X212" s="53"/>
      <c r="Y212" s="53"/>
      <c r="Z212" s="53"/>
      <c r="AA212" s="53"/>
      <c r="AB212" s="53"/>
      <c r="AC212" s="22"/>
      <c r="AD212" s="22"/>
    </row>
    <row r="213" spans="1:30" ht="15">
      <c r="A213" s="50" t="s">
        <v>90</v>
      </c>
      <c r="B213" s="56"/>
      <c r="C213" s="61" t="s">
        <v>336</v>
      </c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  <c r="AA213" s="61"/>
      <c r="AB213" s="61"/>
      <c r="AC213" s="27"/>
      <c r="AD213" s="27"/>
    </row>
    <row r="214" spans="1:30" ht="15.75" customHeight="1">
      <c r="A214" s="62" t="s">
        <v>338</v>
      </c>
      <c r="B214" s="63"/>
      <c r="C214" s="64"/>
      <c r="D214" s="62"/>
      <c r="E214" s="62"/>
      <c r="F214" s="62"/>
      <c r="G214" s="62"/>
      <c r="H214" s="62"/>
      <c r="I214" s="62"/>
      <c r="J214" s="62"/>
      <c r="K214" s="63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30">
        <f>AC188+AC206</f>
        <v>45439000</v>
      </c>
      <c r="AD214" s="30">
        <f>AD188+AD206</f>
        <v>51018011</v>
      </c>
    </row>
    <row r="216" spans="1:30" ht="15">
      <c r="A216" s="13" t="s">
        <v>339</v>
      </c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</row>
  </sheetData>
  <sheetProtection/>
  <mergeCells count="414">
    <mergeCell ref="A212:B212"/>
    <mergeCell ref="C212:AB212"/>
    <mergeCell ref="A213:B213"/>
    <mergeCell ref="C213:AB213"/>
    <mergeCell ref="A214:B214"/>
    <mergeCell ref="C214:K214"/>
    <mergeCell ref="A209:B209"/>
    <mergeCell ref="C209:AB209"/>
    <mergeCell ref="A210:B210"/>
    <mergeCell ref="C210:AB210"/>
    <mergeCell ref="A211:B211"/>
    <mergeCell ref="C211:AB211"/>
    <mergeCell ref="A206:B206"/>
    <mergeCell ref="C206:AB206"/>
    <mergeCell ref="A207:B207"/>
    <mergeCell ref="C207:AB207"/>
    <mergeCell ref="A208:B208"/>
    <mergeCell ref="C208:AB208"/>
    <mergeCell ref="A203:B203"/>
    <mergeCell ref="C203:AB203"/>
    <mergeCell ref="A204:B204"/>
    <mergeCell ref="C204:AB204"/>
    <mergeCell ref="A205:B205"/>
    <mergeCell ref="C205:AB205"/>
    <mergeCell ref="A200:B200"/>
    <mergeCell ref="C200:AB200"/>
    <mergeCell ref="A201:B201"/>
    <mergeCell ref="C201:AB201"/>
    <mergeCell ref="A202:B202"/>
    <mergeCell ref="C202:AB202"/>
    <mergeCell ref="A197:B197"/>
    <mergeCell ref="C197:AB197"/>
    <mergeCell ref="A198:B198"/>
    <mergeCell ref="C198:AB198"/>
    <mergeCell ref="A199:B199"/>
    <mergeCell ref="C199:AB199"/>
    <mergeCell ref="A194:B194"/>
    <mergeCell ref="C194:AB194"/>
    <mergeCell ref="A195:B195"/>
    <mergeCell ref="C195:AB195"/>
    <mergeCell ref="A196:B196"/>
    <mergeCell ref="C196:AB196"/>
    <mergeCell ref="A191:B191"/>
    <mergeCell ref="C191:AB191"/>
    <mergeCell ref="A192:B192"/>
    <mergeCell ref="C192:AB192"/>
    <mergeCell ref="A193:B193"/>
    <mergeCell ref="C193:AB193"/>
    <mergeCell ref="A188:B188"/>
    <mergeCell ref="C188:AB188"/>
    <mergeCell ref="A189:B189"/>
    <mergeCell ref="C189:AB189"/>
    <mergeCell ref="A190:B190"/>
    <mergeCell ref="C190:AB190"/>
    <mergeCell ref="A185:B185"/>
    <mergeCell ref="C185:AB185"/>
    <mergeCell ref="A186:B186"/>
    <mergeCell ref="C186:AB186"/>
    <mergeCell ref="A187:B187"/>
    <mergeCell ref="C187:AB187"/>
    <mergeCell ref="A182:B182"/>
    <mergeCell ref="C182:AB182"/>
    <mergeCell ref="A183:B183"/>
    <mergeCell ref="C183:AB183"/>
    <mergeCell ref="A184:B184"/>
    <mergeCell ref="C184:AB184"/>
    <mergeCell ref="A179:B179"/>
    <mergeCell ref="C179:AB179"/>
    <mergeCell ref="A180:B180"/>
    <mergeCell ref="C180:AB180"/>
    <mergeCell ref="A181:B181"/>
    <mergeCell ref="C181:AB181"/>
    <mergeCell ref="A176:B176"/>
    <mergeCell ref="C176:AB176"/>
    <mergeCell ref="A177:B177"/>
    <mergeCell ref="C177:AB177"/>
    <mergeCell ref="A178:B178"/>
    <mergeCell ref="C178:AB178"/>
    <mergeCell ref="A173:B173"/>
    <mergeCell ref="C173:AB173"/>
    <mergeCell ref="A174:B174"/>
    <mergeCell ref="C174:AB174"/>
    <mergeCell ref="A175:B175"/>
    <mergeCell ref="C175:AB175"/>
    <mergeCell ref="A170:B170"/>
    <mergeCell ref="C170:AB170"/>
    <mergeCell ref="A171:B171"/>
    <mergeCell ref="C171:AB171"/>
    <mergeCell ref="A172:B172"/>
    <mergeCell ref="C172:AB172"/>
    <mergeCell ref="A167:B167"/>
    <mergeCell ref="C167:AB167"/>
    <mergeCell ref="A168:B168"/>
    <mergeCell ref="C168:AB168"/>
    <mergeCell ref="A169:B169"/>
    <mergeCell ref="C169:AB169"/>
    <mergeCell ref="A164:B164"/>
    <mergeCell ref="C164:AB164"/>
    <mergeCell ref="A165:B165"/>
    <mergeCell ref="C165:AB165"/>
    <mergeCell ref="A166:B166"/>
    <mergeCell ref="C166:AB166"/>
    <mergeCell ref="A161:B161"/>
    <mergeCell ref="C161:AB161"/>
    <mergeCell ref="A162:B162"/>
    <mergeCell ref="C162:AB162"/>
    <mergeCell ref="A163:B163"/>
    <mergeCell ref="C163:AB163"/>
    <mergeCell ref="A158:B158"/>
    <mergeCell ref="C158:AB158"/>
    <mergeCell ref="A159:B159"/>
    <mergeCell ref="C159:AB159"/>
    <mergeCell ref="A160:B160"/>
    <mergeCell ref="C160:AB160"/>
    <mergeCell ref="A155:B155"/>
    <mergeCell ref="C155:AB155"/>
    <mergeCell ref="A156:B156"/>
    <mergeCell ref="C156:AB156"/>
    <mergeCell ref="A157:B157"/>
    <mergeCell ref="C157:AB157"/>
    <mergeCell ref="A152:B152"/>
    <mergeCell ref="C152:AB152"/>
    <mergeCell ref="A153:B153"/>
    <mergeCell ref="C153:AB153"/>
    <mergeCell ref="A154:B154"/>
    <mergeCell ref="C154:AB154"/>
    <mergeCell ref="A149:B149"/>
    <mergeCell ref="C149:AB149"/>
    <mergeCell ref="A150:B150"/>
    <mergeCell ref="C150:AB150"/>
    <mergeCell ref="A151:B151"/>
    <mergeCell ref="C151:AB151"/>
    <mergeCell ref="A146:B146"/>
    <mergeCell ref="C146:AB146"/>
    <mergeCell ref="A147:B147"/>
    <mergeCell ref="C147:AB147"/>
    <mergeCell ref="A148:B148"/>
    <mergeCell ref="C148:AB148"/>
    <mergeCell ref="A143:B143"/>
    <mergeCell ref="C143:AB143"/>
    <mergeCell ref="A144:B144"/>
    <mergeCell ref="C144:AB144"/>
    <mergeCell ref="A145:B145"/>
    <mergeCell ref="C145:AB145"/>
    <mergeCell ref="A140:B140"/>
    <mergeCell ref="C140:AB140"/>
    <mergeCell ref="A141:B141"/>
    <mergeCell ref="C141:AB141"/>
    <mergeCell ref="A142:B142"/>
    <mergeCell ref="C142:AB142"/>
    <mergeCell ref="A137:B137"/>
    <mergeCell ref="C137:AB137"/>
    <mergeCell ref="A138:B138"/>
    <mergeCell ref="C138:AB138"/>
    <mergeCell ref="A139:B139"/>
    <mergeCell ref="C139:AB139"/>
    <mergeCell ref="A134:B134"/>
    <mergeCell ref="C134:AB134"/>
    <mergeCell ref="A135:B135"/>
    <mergeCell ref="C135:AB135"/>
    <mergeCell ref="A136:B136"/>
    <mergeCell ref="C136:AB136"/>
    <mergeCell ref="A131:B131"/>
    <mergeCell ref="C131:AB131"/>
    <mergeCell ref="A132:B132"/>
    <mergeCell ref="C132:AB132"/>
    <mergeCell ref="A133:B133"/>
    <mergeCell ref="C133:AB133"/>
    <mergeCell ref="A128:B128"/>
    <mergeCell ref="C128:AB128"/>
    <mergeCell ref="A129:B129"/>
    <mergeCell ref="C129:AB129"/>
    <mergeCell ref="A130:B130"/>
    <mergeCell ref="C130:AB130"/>
    <mergeCell ref="A125:B125"/>
    <mergeCell ref="C125:AB125"/>
    <mergeCell ref="A126:B126"/>
    <mergeCell ref="C126:AB126"/>
    <mergeCell ref="A127:B127"/>
    <mergeCell ref="C127:AB127"/>
    <mergeCell ref="A122:B122"/>
    <mergeCell ref="C122:AB122"/>
    <mergeCell ref="A123:B123"/>
    <mergeCell ref="C123:AB123"/>
    <mergeCell ref="A124:B124"/>
    <mergeCell ref="C124:AB124"/>
    <mergeCell ref="A119:B119"/>
    <mergeCell ref="C119:AB119"/>
    <mergeCell ref="A120:B120"/>
    <mergeCell ref="C120:AB120"/>
    <mergeCell ref="A121:B121"/>
    <mergeCell ref="C121:AB121"/>
    <mergeCell ref="A116:B116"/>
    <mergeCell ref="C116:AB116"/>
    <mergeCell ref="A117:B117"/>
    <mergeCell ref="C117:AB117"/>
    <mergeCell ref="A118:B118"/>
    <mergeCell ref="C118:AB118"/>
    <mergeCell ref="A113:B113"/>
    <mergeCell ref="C113:AB113"/>
    <mergeCell ref="A114:B114"/>
    <mergeCell ref="C114:AB114"/>
    <mergeCell ref="A115:B115"/>
    <mergeCell ref="C115:AB115"/>
    <mergeCell ref="A110:B110"/>
    <mergeCell ref="C110:AB110"/>
    <mergeCell ref="A111:B111"/>
    <mergeCell ref="C111:AB111"/>
    <mergeCell ref="A112:B112"/>
    <mergeCell ref="C112:AB112"/>
    <mergeCell ref="A107:B107"/>
    <mergeCell ref="C107:AB107"/>
    <mergeCell ref="A108:B108"/>
    <mergeCell ref="C108:AB108"/>
    <mergeCell ref="A109:B109"/>
    <mergeCell ref="C109:AB109"/>
    <mergeCell ref="A104:B104"/>
    <mergeCell ref="C104:AB104"/>
    <mergeCell ref="A105:B105"/>
    <mergeCell ref="C105:AB105"/>
    <mergeCell ref="A106:B106"/>
    <mergeCell ref="C106:AB106"/>
    <mergeCell ref="A101:B101"/>
    <mergeCell ref="C101:AB101"/>
    <mergeCell ref="A102:B102"/>
    <mergeCell ref="C102:AB102"/>
    <mergeCell ref="A103:B103"/>
    <mergeCell ref="C103:AB103"/>
    <mergeCell ref="A98:B98"/>
    <mergeCell ref="C98:AB98"/>
    <mergeCell ref="A99:B99"/>
    <mergeCell ref="C99:AB99"/>
    <mergeCell ref="A100:B100"/>
    <mergeCell ref="C100:AB100"/>
    <mergeCell ref="A95:B95"/>
    <mergeCell ref="C95:AB95"/>
    <mergeCell ref="A96:B96"/>
    <mergeCell ref="C96:K96"/>
    <mergeCell ref="A97:B97"/>
    <mergeCell ref="C97:AB97"/>
    <mergeCell ref="A92:B92"/>
    <mergeCell ref="C92:AB92"/>
    <mergeCell ref="A93:B93"/>
    <mergeCell ref="C93:AB93"/>
    <mergeCell ref="A94:B94"/>
    <mergeCell ref="C94:AB94"/>
    <mergeCell ref="A89:B89"/>
    <mergeCell ref="C89:AB89"/>
    <mergeCell ref="A90:B90"/>
    <mergeCell ref="C90:AB90"/>
    <mergeCell ref="A91:B91"/>
    <mergeCell ref="C91:AB91"/>
    <mergeCell ref="A86:B86"/>
    <mergeCell ref="C86:AB86"/>
    <mergeCell ref="A87:B87"/>
    <mergeCell ref="C87:AB87"/>
    <mergeCell ref="A88:B88"/>
    <mergeCell ref="C88:AB88"/>
    <mergeCell ref="A83:B83"/>
    <mergeCell ref="C83:AB83"/>
    <mergeCell ref="A84:B84"/>
    <mergeCell ref="C84:AB84"/>
    <mergeCell ref="A85:B85"/>
    <mergeCell ref="C85:AB85"/>
    <mergeCell ref="A80:B80"/>
    <mergeCell ref="C80:AB80"/>
    <mergeCell ref="A81:B81"/>
    <mergeCell ref="C81:AB81"/>
    <mergeCell ref="A82:B82"/>
    <mergeCell ref="C82:AB82"/>
    <mergeCell ref="A77:B77"/>
    <mergeCell ref="C77:AB77"/>
    <mergeCell ref="A78:B78"/>
    <mergeCell ref="C78:AB78"/>
    <mergeCell ref="A79:B79"/>
    <mergeCell ref="C79:AB79"/>
    <mergeCell ref="A74:B74"/>
    <mergeCell ref="C74:AB74"/>
    <mergeCell ref="A75:B75"/>
    <mergeCell ref="C75:AB75"/>
    <mergeCell ref="A76:B76"/>
    <mergeCell ref="C76:AB76"/>
    <mergeCell ref="A71:B71"/>
    <mergeCell ref="C71:AB71"/>
    <mergeCell ref="A72:B72"/>
    <mergeCell ref="C72:AB72"/>
    <mergeCell ref="A73:B73"/>
    <mergeCell ref="C73:AB73"/>
    <mergeCell ref="A68:B68"/>
    <mergeCell ref="C68:AB68"/>
    <mergeCell ref="A69:B69"/>
    <mergeCell ref="C69:AB69"/>
    <mergeCell ref="A70:B70"/>
    <mergeCell ref="C70:AB70"/>
    <mergeCell ref="A65:B65"/>
    <mergeCell ref="C65:AB65"/>
    <mergeCell ref="A66:B66"/>
    <mergeCell ref="C66:AB66"/>
    <mergeCell ref="A67:B67"/>
    <mergeCell ref="C67:AB67"/>
    <mergeCell ref="A62:B62"/>
    <mergeCell ref="C62:AB62"/>
    <mergeCell ref="A63:B63"/>
    <mergeCell ref="C63:AB63"/>
    <mergeCell ref="A64:B64"/>
    <mergeCell ref="C64:AB64"/>
    <mergeCell ref="A59:B59"/>
    <mergeCell ref="C59:AB59"/>
    <mergeCell ref="A60:B60"/>
    <mergeCell ref="C60:AB60"/>
    <mergeCell ref="A61:B61"/>
    <mergeCell ref="C61:AB61"/>
    <mergeCell ref="A56:B56"/>
    <mergeCell ref="C56:AB56"/>
    <mergeCell ref="A57:B57"/>
    <mergeCell ref="C57:AB57"/>
    <mergeCell ref="A58:B58"/>
    <mergeCell ref="C58:AB58"/>
    <mergeCell ref="A53:B53"/>
    <mergeCell ref="C53:AB53"/>
    <mergeCell ref="A54:B54"/>
    <mergeCell ref="C54:AB54"/>
    <mergeCell ref="A55:B55"/>
    <mergeCell ref="C55:AB55"/>
    <mergeCell ref="A50:B50"/>
    <mergeCell ref="C50:AB50"/>
    <mergeCell ref="A51:B51"/>
    <mergeCell ref="C51:AB51"/>
    <mergeCell ref="A52:B52"/>
    <mergeCell ref="C52:AB52"/>
    <mergeCell ref="A47:B47"/>
    <mergeCell ref="C47:AB47"/>
    <mergeCell ref="A48:B48"/>
    <mergeCell ref="C48:AB48"/>
    <mergeCell ref="A49:B49"/>
    <mergeCell ref="C49:AB49"/>
    <mergeCell ref="A44:B44"/>
    <mergeCell ref="C44:AB44"/>
    <mergeCell ref="A45:B45"/>
    <mergeCell ref="C45:AB45"/>
    <mergeCell ref="A46:B46"/>
    <mergeCell ref="C46:AB46"/>
    <mergeCell ref="A41:B41"/>
    <mergeCell ref="C41:AB41"/>
    <mergeCell ref="A42:B42"/>
    <mergeCell ref="C42:AB42"/>
    <mergeCell ref="A43:B43"/>
    <mergeCell ref="C43:AB43"/>
    <mergeCell ref="A38:B38"/>
    <mergeCell ref="C38:AB38"/>
    <mergeCell ref="A39:B39"/>
    <mergeCell ref="C39:AB39"/>
    <mergeCell ref="A40:B40"/>
    <mergeCell ref="C40:AB40"/>
    <mergeCell ref="A35:B35"/>
    <mergeCell ref="C35:AB35"/>
    <mergeCell ref="A36:B36"/>
    <mergeCell ref="C36:AB36"/>
    <mergeCell ref="A37:B37"/>
    <mergeCell ref="C37:AB37"/>
    <mergeCell ref="A32:B32"/>
    <mergeCell ref="C32:AB32"/>
    <mergeCell ref="A33:B33"/>
    <mergeCell ref="C33:AB33"/>
    <mergeCell ref="A34:B34"/>
    <mergeCell ref="C34:AB34"/>
    <mergeCell ref="A29:B29"/>
    <mergeCell ref="C29:AB29"/>
    <mergeCell ref="A30:B30"/>
    <mergeCell ref="C30:AB30"/>
    <mergeCell ref="A31:B31"/>
    <mergeCell ref="C31:AB31"/>
    <mergeCell ref="A26:B26"/>
    <mergeCell ref="C26:AB26"/>
    <mergeCell ref="A27:B27"/>
    <mergeCell ref="C27:AB27"/>
    <mergeCell ref="A28:B28"/>
    <mergeCell ref="C28:AB28"/>
    <mergeCell ref="A23:B23"/>
    <mergeCell ref="C23:AB23"/>
    <mergeCell ref="A24:B24"/>
    <mergeCell ref="C24:AB24"/>
    <mergeCell ref="A25:B25"/>
    <mergeCell ref="C25:AB25"/>
    <mergeCell ref="A20:B20"/>
    <mergeCell ref="C20:AB20"/>
    <mergeCell ref="A21:B21"/>
    <mergeCell ref="C21:AB21"/>
    <mergeCell ref="A22:B22"/>
    <mergeCell ref="C22:AB22"/>
    <mergeCell ref="A17:B17"/>
    <mergeCell ref="C17:AB17"/>
    <mergeCell ref="A18:B18"/>
    <mergeCell ref="C18:AB18"/>
    <mergeCell ref="A19:B19"/>
    <mergeCell ref="C19:AB19"/>
    <mergeCell ref="A14:B14"/>
    <mergeCell ref="C14:AB14"/>
    <mergeCell ref="A15:B15"/>
    <mergeCell ref="C15:AB15"/>
    <mergeCell ref="A16:B16"/>
    <mergeCell ref="C16:AB16"/>
    <mergeCell ref="A11:B11"/>
    <mergeCell ref="C11:AB11"/>
    <mergeCell ref="A12:B12"/>
    <mergeCell ref="C12:AB12"/>
    <mergeCell ref="A13:B13"/>
    <mergeCell ref="C13:AB13"/>
    <mergeCell ref="A1:D1"/>
    <mergeCell ref="A4:AD4"/>
    <mergeCell ref="A9:B9"/>
    <mergeCell ref="C9:AB9"/>
    <mergeCell ref="A10:B10"/>
    <mergeCell ref="C10:AB10"/>
  </mergeCells>
  <printOptions/>
  <pageMargins left="0.7" right="0.7" top="0.75" bottom="0.75" header="0.3" footer="0.3"/>
  <pageSetup fitToHeight="0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2:F33"/>
  <sheetViews>
    <sheetView zoomScalePageLayoutView="0" workbookViewId="0" topLeftCell="A16">
      <selection activeCell="B43" sqref="B43"/>
    </sheetView>
  </sheetViews>
  <sheetFormatPr defaultColWidth="9.140625" defaultRowHeight="15"/>
  <cols>
    <col min="1" max="1" width="1.28515625" style="0" customWidth="1"/>
    <col min="2" max="2" width="50.00390625" style="0" customWidth="1"/>
    <col min="3" max="4" width="17.7109375" style="0" customWidth="1"/>
    <col min="5" max="5" width="12.7109375" style="0" customWidth="1"/>
  </cols>
  <sheetData>
    <row r="2" spans="1:3" ht="15">
      <c r="A2" s="82" t="s">
        <v>385</v>
      </c>
      <c r="B2" s="82"/>
      <c r="C2" s="82"/>
    </row>
    <row r="4" spans="2:4" ht="63.75" customHeight="1">
      <c r="B4" s="83" t="s">
        <v>363</v>
      </c>
      <c r="C4" s="41"/>
      <c r="D4" s="41"/>
    </row>
    <row r="7" spans="2:4" ht="15">
      <c r="B7" s="2" t="s">
        <v>0</v>
      </c>
      <c r="C7" s="2" t="s">
        <v>1</v>
      </c>
      <c r="D7" s="2" t="s">
        <v>2</v>
      </c>
    </row>
    <row r="8" spans="2:4" ht="15">
      <c r="B8" s="5" t="s">
        <v>3</v>
      </c>
      <c r="C8" s="5" t="s">
        <v>358</v>
      </c>
      <c r="D8" s="5" t="s">
        <v>359</v>
      </c>
    </row>
    <row r="9" spans="2:4" ht="15">
      <c r="B9" s="2"/>
      <c r="C9" s="2"/>
      <c r="D9" s="2"/>
    </row>
    <row r="10" spans="2:4" ht="25.5" customHeight="1">
      <c r="B10" s="84" t="s">
        <v>4</v>
      </c>
      <c r="C10" s="84"/>
      <c r="D10" s="84"/>
    </row>
    <row r="11" spans="2:4" ht="46.5" customHeight="1">
      <c r="B11" s="3" t="s">
        <v>5</v>
      </c>
      <c r="C11" s="22"/>
      <c r="D11" s="22"/>
    </row>
    <row r="12" spans="2:4" ht="30">
      <c r="B12" s="3" t="s">
        <v>7</v>
      </c>
      <c r="C12" s="22">
        <v>1302320</v>
      </c>
      <c r="D12" s="22">
        <v>1302320</v>
      </c>
    </row>
    <row r="13" spans="2:4" ht="30">
      <c r="B13" s="3" t="s">
        <v>8</v>
      </c>
      <c r="C13" s="22">
        <v>1888000</v>
      </c>
      <c r="D13" s="22">
        <v>1888000</v>
      </c>
    </row>
    <row r="14" spans="2:4" ht="30">
      <c r="B14" s="3" t="s">
        <v>9</v>
      </c>
      <c r="C14" s="22">
        <v>355902</v>
      </c>
      <c r="D14" s="22">
        <v>355902</v>
      </c>
    </row>
    <row r="15" spans="2:6" ht="30">
      <c r="B15" s="3" t="s">
        <v>10</v>
      </c>
      <c r="C15" s="22">
        <v>694620</v>
      </c>
      <c r="D15" s="22">
        <v>694620</v>
      </c>
      <c r="F15" s="28"/>
    </row>
    <row r="16" spans="2:4" ht="30">
      <c r="B16" s="3" t="s">
        <v>11</v>
      </c>
      <c r="C16" s="22">
        <v>4928652</v>
      </c>
      <c r="D16" s="22">
        <v>5000000</v>
      </c>
    </row>
    <row r="17" spans="2:4" ht="15">
      <c r="B17" s="3" t="s">
        <v>365</v>
      </c>
      <c r="C17" s="22"/>
      <c r="D17" s="22">
        <v>1387656</v>
      </c>
    </row>
    <row r="18" spans="2:5" ht="15">
      <c r="B18" s="3" t="s">
        <v>366</v>
      </c>
      <c r="C18" s="22">
        <v>29885</v>
      </c>
      <c r="D18" s="22">
        <v>29885</v>
      </c>
      <c r="E18" s="28"/>
    </row>
    <row r="19" spans="2:4" ht="32.25" customHeight="1">
      <c r="B19" s="3" t="s">
        <v>367</v>
      </c>
      <c r="C19" s="22">
        <v>1650504</v>
      </c>
      <c r="D19" s="22">
        <v>1650716</v>
      </c>
    </row>
    <row r="20" spans="2:4" ht="30" customHeight="1">
      <c r="B20" s="3" t="s">
        <v>368</v>
      </c>
      <c r="C20" s="22"/>
      <c r="D20" s="22">
        <v>308370</v>
      </c>
    </row>
    <row r="21" spans="2:4" ht="30" customHeight="1">
      <c r="B21" s="3" t="s">
        <v>369</v>
      </c>
      <c r="C21" s="22"/>
      <c r="D21" s="22">
        <v>28188</v>
      </c>
    </row>
    <row r="22" spans="2:4" ht="46.5" customHeight="1">
      <c r="B22" s="7" t="s">
        <v>47</v>
      </c>
      <c r="C22" s="23">
        <f>SUM(C11:C19)</f>
        <v>10849883</v>
      </c>
      <c r="D22" s="23">
        <f>SUM(D11:D21)</f>
        <v>12645657</v>
      </c>
    </row>
    <row r="23" spans="2:4" ht="15">
      <c r="B23" s="84" t="s">
        <v>12</v>
      </c>
      <c r="C23" s="84"/>
      <c r="D23" s="84"/>
    </row>
    <row r="24" spans="2:4" ht="18" customHeight="1">
      <c r="B24" s="3" t="s">
        <v>370</v>
      </c>
      <c r="C24" s="22">
        <v>0</v>
      </c>
      <c r="D24" s="22">
        <v>0</v>
      </c>
    </row>
    <row r="25" spans="2:5" ht="15">
      <c r="B25" s="1" t="s">
        <v>15</v>
      </c>
      <c r="C25" s="22">
        <v>2500000</v>
      </c>
      <c r="D25" s="22">
        <v>2500000</v>
      </c>
      <c r="E25" s="28"/>
    </row>
    <row r="26" spans="2:4" ht="30">
      <c r="B26" s="3" t="s">
        <v>371</v>
      </c>
      <c r="C26" s="22">
        <v>0</v>
      </c>
      <c r="D26" s="22">
        <v>0</v>
      </c>
    </row>
    <row r="27" spans="2:4" ht="43.5" customHeight="1">
      <c r="B27" s="3" t="s">
        <v>372</v>
      </c>
      <c r="C27" s="23">
        <f>SUM(C24:C26)</f>
        <v>2500000</v>
      </c>
      <c r="D27" s="23">
        <f>SUM(D24:D26)</f>
        <v>2500000</v>
      </c>
    </row>
    <row r="28" spans="2:4" ht="15">
      <c r="B28" s="85" t="s">
        <v>13</v>
      </c>
      <c r="C28" s="86"/>
      <c r="D28" s="86"/>
    </row>
    <row r="29" spans="2:5" ht="45">
      <c r="B29" s="7" t="s">
        <v>14</v>
      </c>
      <c r="C29" s="23">
        <v>1200000</v>
      </c>
      <c r="D29" s="23">
        <v>1200000</v>
      </c>
      <c r="E29" s="28"/>
    </row>
    <row r="30" spans="2:4" ht="36" customHeight="1">
      <c r="B30" s="7" t="s">
        <v>340</v>
      </c>
      <c r="C30" s="23">
        <v>10200</v>
      </c>
      <c r="D30" s="23"/>
    </row>
    <row r="31" spans="2:4" ht="36" customHeight="1">
      <c r="B31" s="31" t="s">
        <v>373</v>
      </c>
      <c r="C31" s="32">
        <v>217000</v>
      </c>
      <c r="D31" s="23">
        <v>209550</v>
      </c>
    </row>
    <row r="32" spans="2:5" ht="36" customHeight="1">
      <c r="B32" s="31" t="s">
        <v>374</v>
      </c>
      <c r="C32" s="32"/>
      <c r="D32" s="23">
        <v>647700</v>
      </c>
      <c r="E32" s="28"/>
    </row>
    <row r="33" spans="2:4" ht="15">
      <c r="B33" s="4" t="s">
        <v>16</v>
      </c>
      <c r="C33" s="24">
        <f>C22+C27+C29+C30+C31</f>
        <v>14777083</v>
      </c>
      <c r="D33" s="24">
        <f>D22+D27+D29+D30+D31+D32</f>
        <v>17202907</v>
      </c>
    </row>
  </sheetData>
  <sheetProtection/>
  <mergeCells count="5">
    <mergeCell ref="A2:C2"/>
    <mergeCell ref="B4:D4"/>
    <mergeCell ref="B10:D10"/>
    <mergeCell ref="B23:D23"/>
    <mergeCell ref="B28:D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2:E16"/>
  <sheetViews>
    <sheetView zoomScalePageLayoutView="0" workbookViewId="0" topLeftCell="A1">
      <selection activeCell="J14" sqref="J14"/>
    </sheetView>
  </sheetViews>
  <sheetFormatPr defaultColWidth="9.140625" defaultRowHeight="15"/>
  <cols>
    <col min="1" max="1" width="14.00390625" style="0" customWidth="1"/>
    <col min="2" max="2" width="5.8515625" style="0" customWidth="1"/>
    <col min="3" max="3" width="27.57421875" style="0" customWidth="1"/>
    <col min="4" max="4" width="13.421875" style="0" customWidth="1"/>
    <col min="5" max="5" width="14.00390625" style="0" customWidth="1"/>
  </cols>
  <sheetData>
    <row r="2" spans="2:4" ht="15">
      <c r="B2" s="82" t="s">
        <v>386</v>
      </c>
      <c r="C2" s="82"/>
      <c r="D2" s="82"/>
    </row>
    <row r="6" spans="2:5" ht="15">
      <c r="B6" s="41" t="s">
        <v>35</v>
      </c>
      <c r="C6" s="41"/>
      <c r="D6" s="41"/>
      <c r="E6" s="41"/>
    </row>
    <row r="7" spans="2:5" ht="15">
      <c r="B7" s="41" t="s">
        <v>36</v>
      </c>
      <c r="C7" s="41"/>
      <c r="D7" s="41"/>
      <c r="E7" s="41"/>
    </row>
    <row r="10" spans="1:5" ht="15">
      <c r="A10" s="10"/>
      <c r="B10" s="5" t="s">
        <v>0</v>
      </c>
      <c r="C10" s="5" t="s">
        <v>1</v>
      </c>
      <c r="D10" s="5" t="s">
        <v>2</v>
      </c>
      <c r="E10" s="5" t="s">
        <v>364</v>
      </c>
    </row>
    <row r="11" spans="1:5" ht="15">
      <c r="A11" s="10"/>
      <c r="B11" s="5" t="s">
        <v>17</v>
      </c>
      <c r="C11" s="5" t="s">
        <v>18</v>
      </c>
      <c r="D11" s="5" t="s">
        <v>358</v>
      </c>
      <c r="E11" s="5" t="s">
        <v>359</v>
      </c>
    </row>
    <row r="12" spans="1:5" ht="15">
      <c r="A12" s="10"/>
      <c r="B12" s="1" t="s">
        <v>37</v>
      </c>
      <c r="C12" s="1" t="s">
        <v>375</v>
      </c>
      <c r="D12" s="22">
        <v>1426000</v>
      </c>
      <c r="E12" s="22">
        <v>1426000</v>
      </c>
    </row>
    <row r="13" spans="1:5" ht="15">
      <c r="A13" s="10"/>
      <c r="B13" s="1" t="s">
        <v>39</v>
      </c>
      <c r="C13" s="1"/>
      <c r="D13" s="22"/>
      <c r="E13" s="22"/>
    </row>
    <row r="14" spans="1:5" ht="15">
      <c r="A14" s="10"/>
      <c r="B14" s="1" t="s">
        <v>40</v>
      </c>
      <c r="C14" s="1"/>
      <c r="D14" s="22"/>
      <c r="E14" s="22"/>
    </row>
    <row r="15" spans="1:5" ht="15">
      <c r="A15" s="10"/>
      <c r="B15" s="1" t="s">
        <v>41</v>
      </c>
      <c r="C15" s="1"/>
      <c r="D15" s="22"/>
      <c r="E15" s="22"/>
    </row>
    <row r="16" spans="3:5" ht="15">
      <c r="C16" s="9" t="s">
        <v>16</v>
      </c>
      <c r="D16" s="33">
        <f>SUM(D12:D15)</f>
        <v>1426000</v>
      </c>
      <c r="E16" s="33">
        <f>SUM(E12:E15)</f>
        <v>1426000</v>
      </c>
    </row>
  </sheetData>
  <sheetProtection/>
  <mergeCells count="3">
    <mergeCell ref="B2:D2"/>
    <mergeCell ref="B6:E6"/>
    <mergeCell ref="B7:E7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D2:G17"/>
  <sheetViews>
    <sheetView zoomScalePageLayoutView="0" workbookViewId="0" topLeftCell="A1">
      <selection activeCell="D2" sqref="D2:F2"/>
    </sheetView>
  </sheetViews>
  <sheetFormatPr defaultColWidth="9.140625" defaultRowHeight="15"/>
  <cols>
    <col min="1" max="1" width="6.140625" style="0" customWidth="1"/>
    <col min="2" max="2" width="7.00390625" style="0" customWidth="1"/>
    <col min="3" max="3" width="9.00390625" style="0" customWidth="1"/>
    <col min="4" max="4" width="7.140625" style="0" customWidth="1"/>
    <col min="5" max="5" width="16.57421875" style="0" customWidth="1"/>
    <col min="6" max="6" width="15.7109375" style="0" customWidth="1"/>
    <col min="7" max="7" width="12.8515625" style="0" bestFit="1" customWidth="1"/>
  </cols>
  <sheetData>
    <row r="2" spans="4:6" ht="15">
      <c r="D2" s="82" t="s">
        <v>384</v>
      </c>
      <c r="E2" s="82"/>
      <c r="F2" s="82"/>
    </row>
    <row r="3" spans="4:5" ht="15">
      <c r="D3" s="82" t="s">
        <v>33</v>
      </c>
      <c r="E3" s="82"/>
    </row>
    <row r="6" spans="4:7" ht="15">
      <c r="D6" s="41" t="s">
        <v>35</v>
      </c>
      <c r="E6" s="41"/>
      <c r="F6" s="41"/>
      <c r="G6" s="41"/>
    </row>
    <row r="7" spans="4:7" ht="15">
      <c r="D7" s="41" t="s">
        <v>42</v>
      </c>
      <c r="E7" s="41"/>
      <c r="F7" s="41"/>
      <c r="G7" s="41"/>
    </row>
    <row r="10" spans="4:7" ht="15">
      <c r="D10" s="5" t="s">
        <v>0</v>
      </c>
      <c r="E10" s="5" t="s">
        <v>1</v>
      </c>
      <c r="F10" s="5" t="s">
        <v>2</v>
      </c>
      <c r="G10" s="5" t="s">
        <v>364</v>
      </c>
    </row>
    <row r="11" spans="4:7" ht="15">
      <c r="D11" s="6" t="s">
        <v>17</v>
      </c>
      <c r="E11" s="5" t="s">
        <v>18</v>
      </c>
      <c r="F11" s="5" t="s">
        <v>358</v>
      </c>
      <c r="G11" s="5" t="s">
        <v>376</v>
      </c>
    </row>
    <row r="12" spans="4:7" ht="15">
      <c r="D12" s="1" t="s">
        <v>20</v>
      </c>
      <c r="E12" s="1" t="s">
        <v>377</v>
      </c>
      <c r="F12" s="34">
        <v>650000</v>
      </c>
      <c r="G12" s="22">
        <v>1437000</v>
      </c>
    </row>
    <row r="13" spans="4:7" ht="15">
      <c r="D13" s="1" t="s">
        <v>21</v>
      </c>
      <c r="E13" s="1"/>
      <c r="F13" s="22"/>
      <c r="G13" s="22"/>
    </row>
    <row r="14" spans="4:7" ht="15">
      <c r="D14" s="1" t="s">
        <v>22</v>
      </c>
      <c r="E14" s="1"/>
      <c r="F14" s="34"/>
      <c r="G14" s="34"/>
    </row>
    <row r="15" spans="4:7" ht="15">
      <c r="D15" s="1" t="s">
        <v>23</v>
      </c>
      <c r="E15" s="1"/>
      <c r="F15" s="34"/>
      <c r="G15" s="34"/>
    </row>
    <row r="16" spans="5:7" ht="15">
      <c r="E16" s="9" t="s">
        <v>16</v>
      </c>
      <c r="F16" s="35">
        <f>SUM(F12:F15)</f>
        <v>650000</v>
      </c>
      <c r="G16" s="35">
        <f>SUM(G12:G15)</f>
        <v>1437000</v>
      </c>
    </row>
    <row r="17" ht="15">
      <c r="G17" s="28"/>
    </row>
  </sheetData>
  <sheetProtection/>
  <mergeCells count="4">
    <mergeCell ref="D2:F2"/>
    <mergeCell ref="D3:E3"/>
    <mergeCell ref="D6:G6"/>
    <mergeCell ref="D7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2:D15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1.1484375" style="0" customWidth="1"/>
    <col min="2" max="2" width="18.28125" style="0" customWidth="1"/>
    <col min="3" max="3" width="33.00390625" style="0" customWidth="1"/>
    <col min="4" max="4" width="32.140625" style="0" customWidth="1"/>
  </cols>
  <sheetData>
    <row r="2" spans="1:3" ht="15">
      <c r="A2" s="40" t="s">
        <v>387</v>
      </c>
      <c r="B2" s="40"/>
      <c r="C2" s="40"/>
    </row>
    <row r="3" ht="15">
      <c r="A3" t="s">
        <v>33</v>
      </c>
    </row>
    <row r="6" spans="2:4" ht="45" customHeight="1">
      <c r="B6" s="83" t="s">
        <v>378</v>
      </c>
      <c r="C6" s="41"/>
      <c r="D6" s="41"/>
    </row>
    <row r="8" ht="15">
      <c r="D8" s="8" t="s">
        <v>6</v>
      </c>
    </row>
    <row r="9" spans="2:4" ht="15">
      <c r="B9" s="1" t="s">
        <v>0</v>
      </c>
      <c r="C9" s="15" t="s">
        <v>1</v>
      </c>
      <c r="D9" s="1" t="s">
        <v>2</v>
      </c>
    </row>
    <row r="10" spans="2:4" ht="15">
      <c r="B10" s="5" t="s">
        <v>18</v>
      </c>
      <c r="C10" s="14" t="s">
        <v>379</v>
      </c>
      <c r="D10" s="5" t="s">
        <v>43</v>
      </c>
    </row>
    <row r="11" spans="2:4" ht="15">
      <c r="B11" s="1"/>
      <c r="C11" s="11" t="s">
        <v>380</v>
      </c>
      <c r="D11" s="2" t="s">
        <v>382</v>
      </c>
    </row>
    <row r="12" spans="2:4" ht="15">
      <c r="B12" s="6" t="s">
        <v>44</v>
      </c>
      <c r="C12" s="1">
        <v>1</v>
      </c>
      <c r="D12" s="1">
        <v>1</v>
      </c>
    </row>
    <row r="13" spans="2:4" ht="46.5" customHeight="1">
      <c r="B13" s="7" t="s">
        <v>360</v>
      </c>
      <c r="C13" s="1">
        <v>0</v>
      </c>
      <c r="D13" s="1">
        <v>0</v>
      </c>
    </row>
    <row r="14" spans="2:4" ht="28.5" customHeight="1">
      <c r="B14" s="7" t="s">
        <v>361</v>
      </c>
      <c r="C14" s="1">
        <v>13</v>
      </c>
      <c r="D14" s="3">
        <v>11</v>
      </c>
    </row>
    <row r="15" spans="2:4" ht="15">
      <c r="B15" s="9" t="s">
        <v>19</v>
      </c>
      <c r="C15" s="9">
        <f>SUM(C12:C14)</f>
        <v>14</v>
      </c>
      <c r="D15" s="36">
        <f>SUM(D12:D14)</f>
        <v>12</v>
      </c>
    </row>
  </sheetData>
  <sheetProtection/>
  <mergeCells count="2">
    <mergeCell ref="A2:C2"/>
    <mergeCell ref="B6:D6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B2:I23"/>
  <sheetViews>
    <sheetView tabSelected="1" zoomScalePageLayoutView="0" workbookViewId="0" topLeftCell="A4">
      <selection activeCell="B2" sqref="B2"/>
    </sheetView>
  </sheetViews>
  <sheetFormatPr defaultColWidth="9.140625" defaultRowHeight="15"/>
  <cols>
    <col min="1" max="1" width="2.421875" style="17" customWidth="1"/>
    <col min="2" max="2" width="48.57421875" style="17" customWidth="1"/>
    <col min="3" max="3" width="13.57421875" style="17" customWidth="1"/>
    <col min="4" max="4" width="12.8515625" style="17" customWidth="1"/>
    <col min="5" max="5" width="39.140625" style="17" customWidth="1"/>
    <col min="6" max="7" width="13.28125" style="17" customWidth="1"/>
    <col min="8" max="16384" width="9.140625" style="17" customWidth="1"/>
  </cols>
  <sheetData>
    <row r="2" ht="12.75">
      <c r="B2" s="17" t="s">
        <v>388</v>
      </c>
    </row>
    <row r="3" spans="3:4" ht="12.75">
      <c r="C3" s="18" t="s">
        <v>342</v>
      </c>
      <c r="D3" s="18"/>
    </row>
    <row r="6" spans="2:7" ht="12.75">
      <c r="B6" s="21" t="s">
        <v>18</v>
      </c>
      <c r="C6" s="21" t="s">
        <v>381</v>
      </c>
      <c r="D6" s="21" t="s">
        <v>359</v>
      </c>
      <c r="E6" s="21" t="s">
        <v>18</v>
      </c>
      <c r="F6" s="21" t="s">
        <v>358</v>
      </c>
      <c r="G6" s="21" t="s">
        <v>359</v>
      </c>
    </row>
    <row r="7" spans="2:7" ht="12.75">
      <c r="B7" s="87" t="s">
        <v>24</v>
      </c>
      <c r="C7" s="88"/>
      <c r="D7" s="25"/>
      <c r="E7" s="89" t="s">
        <v>26</v>
      </c>
      <c r="F7" s="90"/>
      <c r="G7" s="90"/>
    </row>
    <row r="8" spans="2:7" ht="12.75">
      <c r="B8" s="19" t="s">
        <v>24</v>
      </c>
      <c r="C8" s="37">
        <v>2060000</v>
      </c>
      <c r="D8" s="37">
        <v>4381873</v>
      </c>
      <c r="E8" s="19" t="s">
        <v>26</v>
      </c>
      <c r="F8" s="37">
        <v>791000</v>
      </c>
      <c r="G8" s="37"/>
    </row>
    <row r="9" spans="2:7" ht="12.75">
      <c r="B9" s="19" t="s">
        <v>25</v>
      </c>
      <c r="C9" s="37">
        <v>1790982</v>
      </c>
      <c r="D9" s="37">
        <v>2188982</v>
      </c>
      <c r="E9" s="19" t="s">
        <v>343</v>
      </c>
      <c r="F9" s="37"/>
      <c r="G9" s="37"/>
    </row>
    <row r="10" spans="2:7" ht="12.75">
      <c r="B10" s="19" t="s">
        <v>344</v>
      </c>
      <c r="C10" s="37">
        <v>32208083</v>
      </c>
      <c r="D10" s="37">
        <v>34848507</v>
      </c>
      <c r="E10" s="19" t="s">
        <v>345</v>
      </c>
      <c r="F10" s="37"/>
      <c r="G10" s="37"/>
    </row>
    <row r="11" spans="2:7" ht="12.75">
      <c r="B11" s="19" t="s">
        <v>34</v>
      </c>
      <c r="C11" s="37">
        <v>0</v>
      </c>
      <c r="D11" s="37"/>
      <c r="E11" s="19" t="s">
        <v>346</v>
      </c>
      <c r="F11" s="37"/>
      <c r="G11" s="37"/>
    </row>
    <row r="12" spans="2:7" ht="12.75">
      <c r="B12" s="19" t="s">
        <v>347</v>
      </c>
      <c r="C12" s="37">
        <v>8588935</v>
      </c>
      <c r="D12" s="37">
        <v>8921210</v>
      </c>
      <c r="E12" s="19" t="s">
        <v>28</v>
      </c>
      <c r="F12" s="37"/>
      <c r="G12" s="37"/>
    </row>
    <row r="13" spans="2:7" ht="12.75">
      <c r="B13" s="19" t="s">
        <v>27</v>
      </c>
      <c r="C13" s="37"/>
      <c r="D13" s="37">
        <v>677439</v>
      </c>
      <c r="E13" s="19"/>
      <c r="F13" s="37"/>
      <c r="G13" s="37"/>
    </row>
    <row r="14" spans="2:9" ht="12.75">
      <c r="B14" s="20" t="s">
        <v>348</v>
      </c>
      <c r="C14" s="38">
        <f>SUM(C8:C13)</f>
        <v>44648000</v>
      </c>
      <c r="D14" s="38">
        <f>SUM(D8:D13)</f>
        <v>51018011</v>
      </c>
      <c r="E14" s="20" t="s">
        <v>349</v>
      </c>
      <c r="F14" s="38">
        <f>SUM(F8:F13)</f>
        <v>791000</v>
      </c>
      <c r="G14" s="38"/>
      <c r="I14" s="39"/>
    </row>
    <row r="15" spans="2:7" ht="12.75">
      <c r="B15" s="89" t="s">
        <v>341</v>
      </c>
      <c r="C15" s="91"/>
      <c r="D15" s="26"/>
      <c r="E15" s="89" t="s">
        <v>35</v>
      </c>
      <c r="F15" s="90"/>
      <c r="G15" s="90"/>
    </row>
    <row r="16" spans="2:7" ht="12.75">
      <c r="B16" s="19" t="s">
        <v>350</v>
      </c>
      <c r="C16" s="37">
        <v>16541000</v>
      </c>
      <c r="D16" s="37">
        <v>14303343</v>
      </c>
      <c r="E16" s="19" t="s">
        <v>36</v>
      </c>
      <c r="F16" s="37">
        <v>1426000</v>
      </c>
      <c r="G16" s="37">
        <v>1426000</v>
      </c>
    </row>
    <row r="17" spans="2:7" ht="12.75">
      <c r="B17" s="19" t="s">
        <v>351</v>
      </c>
      <c r="C17" s="37">
        <v>2773000</v>
      </c>
      <c r="D17" s="37">
        <v>2468668</v>
      </c>
      <c r="E17" s="19" t="s">
        <v>352</v>
      </c>
      <c r="F17" s="37">
        <v>650000</v>
      </c>
      <c r="G17" s="37">
        <v>1437000</v>
      </c>
    </row>
    <row r="18" spans="2:7" ht="12.75">
      <c r="B18" s="19" t="s">
        <v>29</v>
      </c>
      <c r="C18" s="37">
        <v>13128000</v>
      </c>
      <c r="D18" s="37">
        <v>20081000</v>
      </c>
      <c r="E18" s="19" t="s">
        <v>31</v>
      </c>
      <c r="F18" s="37"/>
      <c r="G18" s="37"/>
    </row>
    <row r="19" spans="2:7" ht="12.75">
      <c r="B19" s="19" t="s">
        <v>353</v>
      </c>
      <c r="C19" s="37">
        <v>9193000</v>
      </c>
      <c r="D19" s="37">
        <v>9234000</v>
      </c>
      <c r="E19" s="19"/>
      <c r="F19" s="37"/>
      <c r="G19" s="37"/>
    </row>
    <row r="20" spans="2:7" ht="12.75">
      <c r="B20" s="19" t="s">
        <v>30</v>
      </c>
      <c r="C20" s="37">
        <v>1728000</v>
      </c>
      <c r="D20" s="37">
        <v>2068000</v>
      </c>
      <c r="E20" s="19"/>
      <c r="F20" s="37"/>
      <c r="G20" s="37"/>
    </row>
    <row r="21" spans="2:7" ht="12.75">
      <c r="B21" s="19" t="s">
        <v>32</v>
      </c>
      <c r="C21" s="37"/>
      <c r="D21" s="37"/>
      <c r="E21" s="19"/>
      <c r="F21" s="37"/>
      <c r="G21" s="37"/>
    </row>
    <row r="22" spans="2:9" ht="12.75">
      <c r="B22" s="20" t="s">
        <v>354</v>
      </c>
      <c r="C22" s="38">
        <f>SUM(C16:C21)</f>
        <v>43363000</v>
      </c>
      <c r="D22" s="38">
        <f>SUM(D16:D21)</f>
        <v>48155011</v>
      </c>
      <c r="E22" s="20" t="s">
        <v>355</v>
      </c>
      <c r="F22" s="38">
        <f>SUM(F16:F21)</f>
        <v>2076000</v>
      </c>
      <c r="G22" s="38">
        <f>SUM(G16:G21)</f>
        <v>2863000</v>
      </c>
      <c r="I22" s="39"/>
    </row>
    <row r="23" spans="2:7" ht="12.75">
      <c r="B23" s="20" t="s">
        <v>356</v>
      </c>
      <c r="C23" s="38">
        <f>C14-C22</f>
        <v>1285000</v>
      </c>
      <c r="D23" s="38">
        <f>D14-D22</f>
        <v>2863000</v>
      </c>
      <c r="E23" s="20" t="s">
        <v>357</v>
      </c>
      <c r="F23" s="38">
        <f>F14-F22</f>
        <v>-1285000</v>
      </c>
      <c r="G23" s="38">
        <f>G14-G22</f>
        <v>-2863000</v>
      </c>
    </row>
  </sheetData>
  <sheetProtection/>
  <mergeCells count="4">
    <mergeCell ref="B7:C7"/>
    <mergeCell ref="E7:G7"/>
    <mergeCell ref="B15:C15"/>
    <mergeCell ref="E15:G15"/>
  </mergeCells>
  <printOptions/>
  <pageMargins left="0.7" right="0.7" top="0.75" bottom="0.75" header="0.3" footer="0.3"/>
  <pageSetup horizontalDpi="1200" verticalDpi="12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4" sqref="B24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Jegyző</dc:creator>
  <cp:keywords/>
  <dc:description/>
  <cp:lastModifiedBy>Penzugy</cp:lastModifiedBy>
  <cp:lastPrinted>2017-05-29T12:47:34Z</cp:lastPrinted>
  <dcterms:created xsi:type="dcterms:W3CDTF">2014-02-10T13:59:11Z</dcterms:created>
  <dcterms:modified xsi:type="dcterms:W3CDTF">2017-05-29T12:49:18Z</dcterms:modified>
  <cp:category/>
  <cp:version/>
  <cp:contentType/>
  <cp:contentStatus/>
</cp:coreProperties>
</file>