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.sz.mell." sheetId="1" r:id="rId1"/>
  </sheets>
  <definedNames>
    <definedName name="_xlnm.Print_Area" localSheetId="0">'1.sz.mell.'!$A$1:$F$134</definedName>
  </definedNames>
  <calcPr fullCalcOnLoad="1"/>
</workbook>
</file>

<file path=xl/sharedStrings.xml><?xml version="1.0" encoding="utf-8"?>
<sst xmlns="http://schemas.openxmlformats.org/spreadsheetml/2006/main" count="236" uniqueCount="214">
  <si>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</si>
  <si>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</si>
  <si>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</si>
  <si>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</si>
  <si>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</si>
  <si>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</si>
  <si>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</si>
  <si>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</si>
  <si>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</si>
  <si>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</si>
  <si>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</si>
  <si>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</si>
  <si>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</si>
  <si>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</si>
  <si>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</si>
  <si>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</si>
  <si>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</si>
  <si>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</si>
  <si>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</si>
  <si>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</si>
  <si>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</si>
  <si>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</si>
  <si>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</si>
  <si>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</si>
  <si>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</si>
  <si>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</si>
  <si>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</si>
  <si>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</si>
  <si>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</si>
  <si>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</si>
  <si>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</si>
  <si>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</si>
  <si>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</si>
  <si>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</si>
  <si>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</si>
  <si>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</si>
  <si>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</si>
  <si>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</si>
  <si>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</si>
  <si>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</si>
  <si>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</si>
  <si>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</si>
  <si>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</si>
  <si>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</si>
  <si>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</si>
  <si>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</si>
  <si>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</si>
  <si>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</si>
  <si>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</si>
  <si>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</si>
  <si>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</si>
  <si>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</si>
  <si>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</si>
  <si>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</si>
  <si>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</si>
  <si>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</si>
  <si>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</si>
  <si>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</si>
  <si>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</si>
  <si>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</si>
  <si>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</si>
  <si>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</si>
  <si>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</si>
  <si>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</si>
  <si>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</si>
  <si>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</si>
  <si>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</si>
  <si>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</si>
  <si>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</si>
  <si>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</si>
  <si>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</si>
  <si>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</si>
  <si>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</si>
  <si>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</si>
  <si>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</si>
  <si>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</si>
  <si>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</si>
  <si>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</si>
  <si>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</si>
  <si>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</si>
  <si>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</si>
  <si>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</si>
  <si>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</si>
  <si>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</si>
  <si>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</si>
  <si>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</si>
  <si>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</si>
  <si>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</si>
  <si>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</si>
  <si>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</si>
  <si>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</si>
  <si>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</si>
  <si>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</si>
  <si>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</si>
  <si>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</si>
  <si>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</si>
  <si>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</si>
  <si>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</si>
  <si>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</si>
  <si>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</si>
  <si>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</si>
  <si>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</si>
  <si>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</si>
  <si>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</si>
  <si>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</si>
  <si>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</si>
  <si>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</si>
  <si>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</si>
  <si>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</si>
  <si>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</si>
  <si>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</si>
  <si>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</si>
  <si>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</si>
  <si>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</si>
  <si>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</si>
  <si>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</si>
  <si>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</si>
  <si>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</si>
  <si>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</si>
  <si>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</si>
  <si>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</si>
  <si>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</si>
  <si>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</si>
  <si>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</si>
  <si>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</si>
  <si>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</si>
  <si>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</si>
  <si>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</si>
  <si>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</si>
  <si>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</si>
  <si>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</si>
  <si>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</si>
  <si>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</si>
  <si>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</si>
  <si>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</si>
  <si>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</si>
  <si>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</si>
  <si>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</si>
  <si>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</si>
  <si>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</si>
  <si>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</si>
  <si>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</si>
  <si>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</si>
  <si>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</si>
  <si>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</si>
  <si>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</si>
  <si>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</si>
  <si>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</si>
  <si>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</si>
  <si>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Költségvetési bevételek összesen</t>
  </si>
  <si>
    <t>4.3.</t>
  </si>
  <si>
    <t>4.4.</t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</si>
  <si>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</si>
  <si>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</si>
  <si>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</si>
  <si>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</si>
  <si>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</si>
  <si>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</si>
  <si>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</si>
  <si>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</si>
  <si>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</si>
  <si>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8.5.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</si>
  <si>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</si>
  <si>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</si>
  <si>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</si>
  <si>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</si>
  <si>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</si>
  <si>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</si>
  <si>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</si>
  <si>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</si>
  <si>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</si>
  <si>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</si>
  <si>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</si>
  <si>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</si>
  <si>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</si>
  <si>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</si>
  <si>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</si>
  <si>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</si>
  <si>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t xml:space="preserve"> KIADÁSOK ÖSSZESEN</t>
  </si>
  <si>
    <t>B E V É T E L E K összevont önkormányzati szinten</t>
  </si>
  <si>
    <t>K I A D Á S O K összevont önkormányzati szinten</t>
  </si>
  <si>
    <t>Települési önkormányzatok egyes köznevelési feladatainak támogatása</t>
  </si>
  <si>
    <t>I. Önkormányzatok működési támogatása összesen (1.1+….+1.6.)</t>
  </si>
  <si>
    <t>Egyéb áruhasználati és szolgáltatási adók</t>
  </si>
  <si>
    <t>2019. évi előirányzat  Önkormányzat</t>
  </si>
  <si>
    <t>2019. évi előirányzat Polgármesteri Hivatal</t>
  </si>
  <si>
    <t xml:space="preserve">2019. évi összes előirányzat </t>
  </si>
  <si>
    <t>2019. évi előirányzat Óvoda</t>
  </si>
  <si>
    <t>II. Egyéb működési célú támogatások államháztartáson belülről (2.1.+….+2.10.)</t>
  </si>
  <si>
    <t>VII. Egyéb működési célú átvett pénzeszközök  összesen (7.1.+…..+7.5.)</t>
  </si>
  <si>
    <t>7.1.</t>
  </si>
  <si>
    <t>IX. Egyéb felhalmozási célú átvett pénzeszközök</t>
  </si>
  <si>
    <t>9.1.</t>
  </si>
  <si>
    <t>9.2.</t>
  </si>
  <si>
    <t>9.3.</t>
  </si>
  <si>
    <t>9.4.</t>
  </si>
  <si>
    <t>9.5.</t>
  </si>
  <si>
    <t>VIII. Működési c. visszatérítendő támogatások államháztartáson kívülről összesen (8.1.+…..+8.5.)</t>
  </si>
  <si>
    <t>X. Felhalmozási c. visszatérítendő támogatások államháztartáson kívülről</t>
  </si>
  <si>
    <t>10.1.</t>
  </si>
  <si>
    <t>10.2.</t>
  </si>
  <si>
    <t>10.3.</t>
  </si>
  <si>
    <t>10.4.</t>
  </si>
  <si>
    <t>10.5.</t>
  </si>
  <si>
    <t>X. Felhalmozási c. visszatérítendő támogatások államháztartáson kívülről összesen (10.1+….+10.5.)</t>
  </si>
  <si>
    <t>VIII. Egyéb felhalmozási célú átvett pénzeszközök összesen (9.1.+….+9.5.)</t>
  </si>
  <si>
    <t>XI.  Hitel-, kölcsönfelvétel pénzügyi vállalkozástól</t>
  </si>
  <si>
    <t>XIII. Maradvány igénybevétele</t>
  </si>
  <si>
    <t>12.</t>
  </si>
  <si>
    <t>13.</t>
  </si>
  <si>
    <t>ezer Ft</t>
  </si>
  <si>
    <t>I. Működési költségvetés kiadásai  összesen (1.1+…+1.9.)</t>
  </si>
  <si>
    <t>II. Felhalmozási költségvetés kiadásai  összesen (2.1+…+2.4)</t>
  </si>
  <si>
    <t>XII. Központi, irányító szervi támogatás bevétele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</si>
</sst>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#,##0_ ;\-#,##0\ "/>
  </numFmts>
  <fonts count="49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0" xfId="58">
      <alignment/>
      <protection/>
    </xf>
    <xf numFmtId="0" fontId="5" fillId="0" borderId="0" xfId="58" applyFont="1">
      <alignment/>
      <protection/>
    </xf>
    <xf numFmtId="0" fontId="1" fillId="0" borderId="0" xfId="58" applyFont="1">
      <alignment/>
      <protection/>
    </xf>
    <xf numFmtId="0" fontId="7" fillId="0" borderId="0" xfId="58" applyFont="1">
      <alignment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vertical="center" wrapText="1"/>
      <protection/>
    </xf>
    <xf numFmtId="164" fontId="6" fillId="0" borderId="0" xfId="58" applyNumberFormat="1" applyFont="1" applyAlignment="1">
      <alignment vertical="center" wrapText="1"/>
      <protection/>
    </xf>
    <xf numFmtId="0" fontId="6" fillId="0" borderId="10" xfId="58" applyFont="1" applyBorder="1" applyAlignment="1">
      <alignment horizontal="left" vertical="center" wrapText="1" indent="1"/>
      <protection/>
    </xf>
    <xf numFmtId="0" fontId="6" fillId="33" borderId="10" xfId="58" applyFont="1" applyFill="1" applyBorder="1" applyAlignment="1">
      <alignment horizontal="left" vertical="center" wrapText="1" indent="1"/>
      <protection/>
    </xf>
    <xf numFmtId="0" fontId="6" fillId="0" borderId="11" xfId="58" applyFont="1" applyBorder="1" applyAlignment="1">
      <alignment horizontal="left" vertical="center" wrapText="1" indent="1"/>
      <protection/>
    </xf>
    <xf numFmtId="49" fontId="7" fillId="0" borderId="11" xfId="58" applyNumberFormat="1" applyFont="1" applyBorder="1" applyAlignment="1">
      <alignment horizontal="left" vertical="center" wrapText="1" indent="1"/>
      <protection/>
    </xf>
    <xf numFmtId="49" fontId="6" fillId="33" borderId="11" xfId="58" applyNumberFormat="1" applyFont="1" applyFill="1" applyBorder="1" applyAlignment="1">
      <alignment horizontal="left" vertical="center" wrapText="1" indent="1"/>
      <protection/>
    </xf>
    <xf numFmtId="0" fontId="6" fillId="33" borderId="11" xfId="58" applyFont="1" applyFill="1" applyBorder="1" applyAlignment="1">
      <alignment horizontal="left" vertical="center" wrapText="1" indent="1"/>
      <protection/>
    </xf>
    <xf numFmtId="49" fontId="6" fillId="0" borderId="11" xfId="58" applyNumberFormat="1" applyFont="1" applyBorder="1" applyAlignment="1">
      <alignment horizontal="left" vertical="center" wrapText="1" indent="1"/>
      <protection/>
    </xf>
    <xf numFmtId="0" fontId="6" fillId="33" borderId="12" xfId="58" applyFont="1" applyFill="1" applyBorder="1" applyAlignment="1">
      <alignment horizontal="left" vertical="center" wrapText="1" indent="1"/>
      <protection/>
    </xf>
    <xf numFmtId="0" fontId="7" fillId="0" borderId="11" xfId="58" applyFont="1" applyBorder="1" applyAlignment="1">
      <alignment horizontal="left" vertical="center" wrapText="1" indent="1"/>
      <protection/>
    </xf>
    <xf numFmtId="0" fontId="8" fillId="33" borderId="11" xfId="58" applyFont="1" applyFill="1" applyBorder="1" applyAlignment="1">
      <alignment horizontal="left" vertical="center" wrapText="1" indent="1"/>
      <protection/>
    </xf>
    <xf numFmtId="0" fontId="7" fillId="0" borderId="10" xfId="58" applyFont="1" applyBorder="1" applyAlignment="1">
      <alignment horizontal="left" vertical="center" wrapText="1" indent="1"/>
      <protection/>
    </xf>
    <xf numFmtId="0" fontId="7" fillId="0" borderId="10" xfId="58" applyFont="1" applyBorder="1" applyAlignment="1">
      <alignment horizontal="left" vertical="center" wrapText="1" indent="2"/>
      <protection/>
    </xf>
    <xf numFmtId="0" fontId="7" fillId="0" borderId="10" xfId="58" applyFont="1" applyBorder="1" applyAlignment="1">
      <alignment horizontal="left" indent="1"/>
      <protection/>
    </xf>
    <xf numFmtId="166" fontId="7" fillId="0" borderId="11" xfId="40" applyNumberFormat="1" applyFont="1" applyBorder="1" applyAlignment="1" applyProtection="1">
      <alignment horizontal="right" vertical="center" wrapText="1"/>
      <protection locked="0"/>
    </xf>
    <xf numFmtId="0" fontId="7" fillId="0" borderId="11" xfId="58" applyFont="1" applyBorder="1">
      <alignment/>
      <protection/>
    </xf>
    <xf numFmtId="166" fontId="7" fillId="0" borderId="11" xfId="40" applyNumberFormat="1" applyFont="1" applyBorder="1" applyAlignment="1">
      <alignment/>
    </xf>
    <xf numFmtId="49" fontId="7" fillId="33" borderId="11" xfId="58" applyNumberFormat="1" applyFont="1" applyFill="1" applyBorder="1" applyAlignment="1">
      <alignment horizontal="left" vertical="center" wrapText="1" indent="1"/>
      <protection/>
    </xf>
    <xf numFmtId="0" fontId="6" fillId="0" borderId="11" xfId="58" applyFont="1" applyBorder="1" applyAlignment="1">
      <alignment vertical="center" wrapText="1"/>
      <protection/>
    </xf>
    <xf numFmtId="0" fontId="6" fillId="33" borderId="11" xfId="58" applyFont="1" applyFill="1" applyBorder="1" applyAlignment="1">
      <alignment vertical="center" wrapText="1"/>
      <protection/>
    </xf>
    <xf numFmtId="0" fontId="6" fillId="33" borderId="12" xfId="58" applyFont="1" applyFill="1" applyBorder="1" applyAlignment="1">
      <alignment vertical="center" wrapText="1"/>
      <protection/>
    </xf>
    <xf numFmtId="164" fontId="6" fillId="0" borderId="11" xfId="58" applyNumberFormat="1" applyFont="1" applyBorder="1" applyAlignment="1">
      <alignment vertical="center" wrapText="1"/>
      <protection/>
    </xf>
    <xf numFmtId="164" fontId="7" fillId="0" borderId="11" xfId="58" applyNumberFormat="1" applyFont="1" applyBorder="1" applyAlignment="1" applyProtection="1">
      <alignment vertical="center" wrapText="1"/>
      <protection locked="0"/>
    </xf>
    <xf numFmtId="166" fontId="7" fillId="0" borderId="11" xfId="40" applyNumberFormat="1" applyFont="1" applyBorder="1" applyAlignment="1" applyProtection="1">
      <alignment vertical="center" wrapText="1"/>
      <protection locked="0"/>
    </xf>
    <xf numFmtId="0" fontId="6" fillId="33" borderId="13" xfId="58" applyFont="1" applyFill="1" applyBorder="1" applyAlignment="1">
      <alignment horizontal="left" vertical="center" wrapText="1" indent="1"/>
      <protection/>
    </xf>
    <xf numFmtId="0" fontId="6" fillId="33" borderId="13" xfId="58" applyFont="1" applyFill="1" applyBorder="1" applyAlignment="1">
      <alignment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7" fillId="0" borderId="14" xfId="58" applyFont="1" applyBorder="1">
      <alignment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 indent="1"/>
      <protection/>
    </xf>
    <xf numFmtId="166" fontId="6" fillId="0" borderId="0" xfId="40" applyNumberFormat="1" applyFont="1" applyAlignment="1">
      <alignment horizontal="right" vertical="center" wrapText="1"/>
    </xf>
    <xf numFmtId="49" fontId="7" fillId="0" borderId="0" xfId="58" applyNumberFormat="1" applyFont="1" applyAlignment="1">
      <alignment horizontal="left" vertical="center" wrapText="1" indent="1"/>
      <protection/>
    </xf>
    <xf numFmtId="0" fontId="7" fillId="0" borderId="0" xfId="58" applyFont="1" applyAlignment="1">
      <alignment horizontal="left" vertical="center" wrapText="1" indent="1"/>
      <protection/>
    </xf>
    <xf numFmtId="166" fontId="7" fillId="0" borderId="0" xfId="40" applyNumberFormat="1" applyFont="1" applyAlignment="1">
      <alignment horizontal="right" vertical="center" wrapText="1"/>
    </xf>
    <xf numFmtId="0" fontId="7" fillId="0" borderId="0" xfId="58" applyFont="1" applyAlignment="1">
      <alignment horizontal="left" indent="5"/>
      <protection/>
    </xf>
    <xf numFmtId="166" fontId="6" fillId="0" borderId="11" xfId="40" applyNumberFormat="1" applyFont="1" applyBorder="1" applyAlignment="1">
      <alignment/>
    </xf>
    <xf numFmtId="49" fontId="6" fillId="0" borderId="0" xfId="58" applyNumberFormat="1" applyFont="1" applyAlignment="1">
      <alignment horizontal="left" vertical="center" wrapText="1" indent="1"/>
      <protection/>
    </xf>
    <xf numFmtId="166" fontId="7" fillId="0" borderId="0" xfId="40" applyNumberFormat="1" applyFont="1" applyAlignment="1">
      <alignment/>
    </xf>
    <xf numFmtId="0" fontId="9" fillId="0" borderId="0" xfId="58" applyFont="1" applyAlignment="1">
      <alignment horizontal="left" vertical="center" wrapText="1" indent="1"/>
      <protection/>
    </xf>
    <xf numFmtId="166" fontId="9" fillId="0" borderId="0" xfId="40" applyNumberFormat="1" applyFont="1" applyAlignment="1">
      <alignment horizontal="right" vertical="center" wrapText="1"/>
    </xf>
    <xf numFmtId="0" fontId="6" fillId="33" borderId="16" xfId="58" applyFont="1" applyFill="1" applyBorder="1" applyAlignment="1">
      <alignment horizontal="left" vertical="center" wrapText="1" indent="1"/>
      <protection/>
    </xf>
    <xf numFmtId="0" fontId="6" fillId="33" borderId="17" xfId="58" applyFont="1" applyFill="1" applyBorder="1" applyAlignment="1">
      <alignment horizontal="left" vertical="center" wrapText="1" indent="1"/>
      <protection/>
    </xf>
    <xf numFmtId="0" fontId="7" fillId="0" borderId="18" xfId="58" applyFont="1" applyBorder="1" applyAlignment="1">
      <alignment horizontal="left" vertical="center" wrapText="1" indent="1"/>
      <protection/>
    </xf>
    <xf numFmtId="166" fontId="7" fillId="0" borderId="14" xfId="40" applyNumberFormat="1" applyFont="1" applyBorder="1" applyAlignment="1">
      <alignment/>
    </xf>
    <xf numFmtId="0" fontId="6" fillId="33" borderId="15" xfId="58" applyFont="1" applyFill="1" applyBorder="1" applyAlignment="1">
      <alignment horizontal="left" vertical="center" wrapText="1" indent="1"/>
      <protection/>
    </xf>
    <xf numFmtId="0" fontId="7" fillId="0" borderId="17" xfId="58" applyFont="1" applyBorder="1" applyAlignment="1">
      <alignment horizontal="left" vertical="center" wrapText="1" indent="1"/>
      <protection/>
    </xf>
    <xf numFmtId="166" fontId="7" fillId="0" borderId="16" xfId="40" applyNumberFormat="1" applyFont="1" applyBorder="1" applyAlignment="1">
      <alignment/>
    </xf>
    <xf numFmtId="49" fontId="6" fillId="33" borderId="13" xfId="58" applyNumberFormat="1" applyFont="1" applyFill="1" applyBorder="1" applyAlignment="1">
      <alignment horizontal="left" vertical="center" wrapText="1" indent="1"/>
      <protection/>
    </xf>
    <xf numFmtId="49" fontId="6" fillId="33" borderId="19" xfId="58" applyNumberFormat="1" applyFont="1" applyFill="1" applyBorder="1" applyAlignment="1">
      <alignment horizontal="left" vertical="center" wrapText="1" indent="1"/>
      <protection/>
    </xf>
    <xf numFmtId="0" fontId="6" fillId="33" borderId="20" xfId="58" applyFont="1" applyFill="1" applyBorder="1" applyAlignment="1">
      <alignment horizontal="left" vertical="center" wrapText="1" indent="1"/>
      <protection/>
    </xf>
    <xf numFmtId="49" fontId="7" fillId="0" borderId="14" xfId="58" applyNumberFormat="1" applyFont="1" applyBorder="1" applyAlignment="1">
      <alignment horizontal="left" vertical="center" wrapText="1" indent="1"/>
      <protection/>
    </xf>
    <xf numFmtId="49" fontId="7" fillId="0" borderId="16" xfId="58" applyNumberFormat="1" applyFont="1" applyBorder="1" applyAlignment="1">
      <alignment horizontal="left" vertical="center" wrapText="1" indent="1"/>
      <protection/>
    </xf>
    <xf numFmtId="0" fontId="7" fillId="0" borderId="11" xfId="58" applyFont="1" applyBorder="1" applyAlignment="1">
      <alignment horizontal="left" indent="1"/>
      <protection/>
    </xf>
    <xf numFmtId="166" fontId="6" fillId="33" borderId="11" xfId="40" applyNumberFormat="1" applyFont="1" applyFill="1" applyBorder="1" applyAlignment="1">
      <alignment/>
    </xf>
    <xf numFmtId="166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40" applyNumberFormat="1" applyFont="1" applyFill="1" applyBorder="1" applyAlignment="1">
      <alignment vertical="center"/>
    </xf>
    <xf numFmtId="166" fontId="6" fillId="33" borderId="16" xfId="40" applyNumberFormat="1" applyFont="1" applyFill="1" applyBorder="1" applyAlignment="1">
      <alignment/>
    </xf>
    <xf numFmtId="166" fontId="6" fillId="33" borderId="13" xfId="40" applyNumberFormat="1" applyFont="1" applyFill="1" applyBorder="1" applyAlignment="1">
      <alignment horizontal="right" vertical="center" wrapText="1"/>
    </xf>
    <xf numFmtId="166" fontId="6" fillId="33" borderId="13" xfId="40" applyNumberFormat="1" applyFont="1" applyFill="1" applyBorder="1" applyAlignment="1">
      <alignment/>
    </xf>
    <xf numFmtId="166" fontId="6" fillId="33" borderId="13" xfId="40" applyNumberFormat="1" applyFont="1" applyFill="1" applyBorder="1" applyAlignment="1">
      <alignment vertical="center"/>
    </xf>
    <xf numFmtId="166" fontId="6" fillId="33" borderId="20" xfId="40" applyNumberFormat="1" applyFont="1" applyFill="1" applyBorder="1" applyAlignment="1">
      <alignment vertical="center"/>
    </xf>
    <xf numFmtId="166" fontId="6" fillId="33" borderId="21" xfId="40" applyNumberFormat="1" applyFont="1" applyFill="1" applyBorder="1" applyAlignment="1">
      <alignment vertical="center"/>
    </xf>
    <xf numFmtId="166" fontId="6" fillId="33" borderId="12" xfId="40" applyNumberFormat="1" applyFont="1" applyFill="1" applyBorder="1" applyAlignment="1">
      <alignment/>
    </xf>
    <xf numFmtId="166" fontId="6" fillId="33" borderId="22" xfId="40" applyNumberFormat="1" applyFont="1" applyFill="1" applyBorder="1" applyAlignment="1">
      <alignment vertical="center"/>
    </xf>
    <xf numFmtId="166" fontId="6" fillId="33" borderId="11" xfId="40" applyNumberFormat="1" applyFont="1" applyFill="1" applyBorder="1" applyAlignment="1" applyProtection="1">
      <alignment vertical="center" wrapText="1"/>
      <protection locked="0"/>
    </xf>
    <xf numFmtId="166" fontId="7" fillId="0" borderId="11" xfId="40" applyNumberFormat="1" applyFont="1" applyBorder="1" applyAlignment="1">
      <alignment vertical="center" wrapText="1"/>
    </xf>
    <xf numFmtId="166" fontId="6" fillId="0" borderId="11" xfId="40" applyNumberFormat="1" applyFont="1" applyBorder="1" applyAlignment="1" applyProtection="1">
      <alignment vertical="center" wrapText="1"/>
      <protection locked="0"/>
    </xf>
    <xf numFmtId="164" fontId="6" fillId="0" borderId="11" xfId="58" applyNumberFormat="1" applyFont="1" applyBorder="1" applyAlignment="1" applyProtection="1">
      <alignment vertical="center" wrapText="1"/>
      <protection locked="0"/>
    </xf>
    <xf numFmtId="166" fontId="6" fillId="0" borderId="11" xfId="40" applyNumberFormat="1" applyFont="1" applyBorder="1" applyAlignment="1">
      <alignment vertical="center" wrapText="1"/>
    </xf>
    <xf numFmtId="166" fontId="6" fillId="33" borderId="16" xfId="40" applyNumberFormat="1" applyFont="1" applyFill="1" applyBorder="1" applyAlignment="1">
      <alignment vertical="center" wrapText="1"/>
    </xf>
    <xf numFmtId="166" fontId="6" fillId="33" borderId="13" xfId="40" applyNumberFormat="1" applyFont="1" applyFill="1" applyBorder="1" applyAlignment="1">
      <alignment vertical="center" wrapText="1"/>
    </xf>
    <xf numFmtId="166" fontId="7" fillId="0" borderId="14" xfId="40" applyNumberFormat="1" applyFont="1" applyBorder="1" applyAlignment="1">
      <alignment vertical="center" wrapText="1"/>
    </xf>
    <xf numFmtId="166" fontId="7" fillId="0" borderId="16" xfId="40" applyNumberFormat="1" applyFont="1" applyBorder="1" applyAlignment="1" applyProtection="1">
      <alignment vertical="center" wrapText="1"/>
      <protection locked="0"/>
    </xf>
    <xf numFmtId="166" fontId="6" fillId="33" borderId="13" xfId="40" applyNumberFormat="1" applyFont="1" applyFill="1" applyBorder="1" applyAlignment="1" applyProtection="1">
      <alignment vertical="center" wrapText="1"/>
      <protection locked="0"/>
    </xf>
    <xf numFmtId="166" fontId="6" fillId="33" borderId="20" xfId="40" applyNumberFormat="1" applyFont="1" applyFill="1" applyBorder="1" applyAlignment="1">
      <alignment vertical="center" wrapText="1"/>
    </xf>
    <xf numFmtId="164" fontId="7" fillId="0" borderId="11" xfId="58" applyNumberFormat="1" applyFont="1" applyBorder="1" applyAlignment="1" applyProtection="1">
      <alignment wrapText="1"/>
      <protection locked="0"/>
    </xf>
    <xf numFmtId="166" fontId="7" fillId="0" borderId="11" xfId="40" applyNumberFormat="1" applyFont="1" applyBorder="1" applyAlignment="1" applyProtection="1">
      <alignment wrapText="1"/>
      <protection locked="0"/>
    </xf>
    <xf numFmtId="164" fontId="6" fillId="0" borderId="11" xfId="58" applyNumberFormat="1" applyFont="1" applyBorder="1" applyAlignment="1">
      <alignment wrapText="1"/>
      <protection/>
    </xf>
    <xf numFmtId="43" fontId="6" fillId="0" borderId="11" xfId="40" applyFont="1" applyBorder="1" applyAlignment="1">
      <alignment wrapText="1"/>
    </xf>
    <xf numFmtId="169" fontId="7" fillId="0" borderId="11" xfId="40" applyNumberFormat="1" applyFont="1" applyBorder="1" applyAlignment="1" applyProtection="1">
      <alignment horizontal="right" wrapText="1" indent="2"/>
      <protection locked="0"/>
    </xf>
    <xf numFmtId="49" fontId="6" fillId="34" borderId="11" xfId="58" applyNumberFormat="1" applyFont="1" applyFill="1" applyBorder="1" applyAlignment="1">
      <alignment horizontal="left" vertical="center" wrapText="1" indent="1"/>
      <protection/>
    </xf>
    <xf numFmtId="0" fontId="6" fillId="34" borderId="11" xfId="58" applyFont="1" applyFill="1" applyBorder="1" applyAlignment="1">
      <alignment vertical="center" wrapText="1"/>
      <protection/>
    </xf>
    <xf numFmtId="166" fontId="7" fillId="34" borderId="11" xfId="40" applyNumberFormat="1" applyFont="1" applyFill="1" applyBorder="1" applyAlignment="1">
      <alignment/>
    </xf>
    <xf numFmtId="166" fontId="6" fillId="34" borderId="11" xfId="40" applyNumberFormat="1" applyFont="1" applyFill="1" applyBorder="1" applyAlignment="1">
      <alignment/>
    </xf>
    <xf numFmtId="164" fontId="2" fillId="0" borderId="23" xfId="58" applyNumberFormat="1" applyBorder="1" applyAlignment="1">
      <alignment horizontal="right"/>
      <protection/>
    </xf>
    <xf numFmtId="164" fontId="1" fillId="0" borderId="0" xfId="58" applyNumberFormat="1" applyFont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8" applyNumberFormat="1" applyFont="1" applyAlignment="1">
      <alignment horizontal="left" vertical="center"/>
      <protection/>
    </xf>
    <xf numFmtId="0" fontId="10" fillId="0" borderId="0" xfId="58" applyFont="1" applyAlignment="1">
      <alignment horizontal="left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24" xfId="58" applyFont="1" applyBorder="1" applyAlignment="1">
      <alignment horizontal="left" wrapText="1"/>
      <protection/>
    </xf>
    <xf numFmtId="0" fontId="7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6" fillId="0" borderId="0" xfId="58" applyNumberFormat="1" applyFont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Layout" zoomScale="80" zoomScaleNormal="120" zoomScaleSheetLayoutView="75" zoomScalePageLayoutView="80" workbookViewId="0" topLeftCell="A1">
      <selection activeCell="A100" sqref="A100:F100"/>
    </sheetView>
  </sheetViews>
  <sheetFormatPr defaultColWidth="7.875" defaultRowHeight="12.75"/>
  <cols>
    <col min="1" max="1" width="8.875" style="2" customWidth="1"/>
    <col min="2" max="2" width="106.375" style="2" customWidth="1"/>
    <col min="3" max="3" width="22.125" style="2" customWidth="1"/>
    <col min="4" max="5" width="21.00390625" style="2" customWidth="1"/>
    <col min="6" max="6" width="20.375" style="2" customWidth="1"/>
    <col min="7" max="16384" width="7.875" style="2" customWidth="1"/>
  </cols>
  <sheetData>
    <row r="1" spans="1:6" ht="15.75" customHeight="1">
      <c r="A1" s="94" t="s">
        <v>179</v>
      </c>
      <c r="B1" s="95"/>
      <c r="C1" s="95"/>
      <c r="D1" s="95"/>
      <c r="E1" s="95"/>
      <c r="F1" s="95"/>
    </row>
    <row r="2" spans="1:6" ht="55.5" customHeight="1" thickBot="1">
      <c r="A2" s="93" t="s">
        <v>210</v>
      </c>
      <c r="B2" s="93"/>
      <c r="C2" s="93"/>
      <c r="D2" s="93"/>
      <c r="E2" s="93"/>
      <c r="F2" s="93"/>
    </row>
    <row r="3" spans="1:6" ht="60" customHeight="1" thickBot="1">
      <c r="A3" s="36" t="s">
        <v>14</v>
      </c>
      <c r="B3" s="37" t="s">
        <v>1</v>
      </c>
      <c r="C3" s="36" t="s">
        <v>184</v>
      </c>
      <c r="D3" s="36" t="s">
        <v>185</v>
      </c>
      <c r="E3" s="36" t="s">
        <v>187</v>
      </c>
      <c r="F3" s="36" t="s">
        <v>186</v>
      </c>
    </row>
    <row r="4" spans="1:6" s="1" customFormat="1" ht="12.75" customHeight="1">
      <c r="A4" s="11"/>
      <c r="B4" s="9" t="s">
        <v>116</v>
      </c>
      <c r="C4" s="29"/>
      <c r="D4" s="24"/>
      <c r="E4" s="24"/>
      <c r="F4" s="24"/>
    </row>
    <row r="5" spans="1:6" s="1" customFormat="1" ht="12.75" customHeight="1">
      <c r="A5" s="12" t="s">
        <v>25</v>
      </c>
      <c r="B5" s="19" t="s">
        <v>81</v>
      </c>
      <c r="C5" s="31">
        <v>89532</v>
      </c>
      <c r="D5" s="24"/>
      <c r="E5" s="24"/>
      <c r="F5" s="24">
        <f aca="true" t="shared" si="0" ref="F5:F10">SUM(C5:D5)</f>
        <v>89532</v>
      </c>
    </row>
    <row r="6" spans="1:6" s="1" customFormat="1" ht="12.75" customHeight="1">
      <c r="A6" s="12" t="s">
        <v>26</v>
      </c>
      <c r="B6" s="19" t="s">
        <v>181</v>
      </c>
      <c r="C6" s="31">
        <v>46466</v>
      </c>
      <c r="D6" s="24"/>
      <c r="E6" s="24"/>
      <c r="F6" s="24">
        <f t="shared" si="0"/>
        <v>46466</v>
      </c>
    </row>
    <row r="7" spans="1:6" s="1" customFormat="1" ht="12.75" customHeight="1">
      <c r="A7" s="12" t="s">
        <v>27</v>
      </c>
      <c r="B7" s="19" t="s">
        <v>82</v>
      </c>
      <c r="C7" s="31">
        <v>29355</v>
      </c>
      <c r="D7" s="24"/>
      <c r="E7" s="24"/>
      <c r="F7" s="24">
        <f t="shared" si="0"/>
        <v>29355</v>
      </c>
    </row>
    <row r="8" spans="1:6" s="1" customFormat="1" ht="12.75" customHeight="1">
      <c r="A8" s="12" t="s">
        <v>28</v>
      </c>
      <c r="B8" s="19" t="s">
        <v>65</v>
      </c>
      <c r="C8" s="31">
        <v>3976</v>
      </c>
      <c r="D8" s="24"/>
      <c r="E8" s="24"/>
      <c r="F8" s="24">
        <f t="shared" si="0"/>
        <v>3976</v>
      </c>
    </row>
    <row r="9" spans="1:6" s="1" customFormat="1" ht="12.75" customHeight="1">
      <c r="A9" s="12" t="s">
        <v>152</v>
      </c>
      <c r="B9" s="19" t="s">
        <v>83</v>
      </c>
      <c r="C9" s="31"/>
      <c r="D9" s="24"/>
      <c r="E9" s="24"/>
      <c r="F9" s="24">
        <f t="shared" si="0"/>
        <v>0</v>
      </c>
    </row>
    <row r="10" spans="1:6" s="1" customFormat="1" ht="12.75" customHeight="1">
      <c r="A10" s="12" t="s">
        <v>29</v>
      </c>
      <c r="B10" s="19" t="s">
        <v>84</v>
      </c>
      <c r="C10" s="24"/>
      <c r="D10" s="24"/>
      <c r="E10" s="24"/>
      <c r="F10" s="24">
        <f t="shared" si="0"/>
        <v>0</v>
      </c>
    </row>
    <row r="11" spans="1:6" s="1" customFormat="1" ht="12.75" customHeight="1">
      <c r="A11" s="13" t="s">
        <v>2</v>
      </c>
      <c r="B11" s="10" t="s">
        <v>182</v>
      </c>
      <c r="C11" s="62">
        <f>SUM(C5:C10)</f>
        <v>169329</v>
      </c>
      <c r="D11" s="62"/>
      <c r="E11" s="62"/>
      <c r="F11" s="62">
        <f>SUM(F5:F10)</f>
        <v>169329</v>
      </c>
    </row>
    <row r="12" spans="1:6" s="1" customFormat="1" ht="12.75" customHeight="1">
      <c r="A12" s="11"/>
      <c r="B12" s="9" t="s">
        <v>120</v>
      </c>
      <c r="C12" s="29"/>
      <c r="D12" s="24"/>
      <c r="E12" s="24"/>
      <c r="F12" s="24"/>
    </row>
    <row r="13" spans="1:6" s="1" customFormat="1" ht="12.75" customHeight="1">
      <c r="A13" s="12" t="s">
        <v>31</v>
      </c>
      <c r="B13" s="20" t="s">
        <v>85</v>
      </c>
      <c r="C13" s="31"/>
      <c r="D13" s="22"/>
      <c r="E13" s="22"/>
      <c r="F13" s="24"/>
    </row>
    <row r="14" spans="1:6" s="1" customFormat="1" ht="12.75" customHeight="1">
      <c r="A14" s="12" t="s">
        <v>32</v>
      </c>
      <c r="B14" s="20" t="s">
        <v>86</v>
      </c>
      <c r="C14" s="31"/>
      <c r="D14" s="22"/>
      <c r="E14" s="22"/>
      <c r="F14" s="24"/>
    </row>
    <row r="15" spans="1:6" s="1" customFormat="1" ht="12.75" customHeight="1">
      <c r="A15" s="12" t="s">
        <v>33</v>
      </c>
      <c r="B15" s="20" t="s">
        <v>88</v>
      </c>
      <c r="C15" s="31"/>
      <c r="D15" s="22"/>
      <c r="E15" s="22"/>
      <c r="F15" s="24"/>
    </row>
    <row r="16" spans="1:6" s="1" customFormat="1" ht="12.75" customHeight="1">
      <c r="A16" s="12" t="s">
        <v>34</v>
      </c>
      <c r="B16" s="20" t="s">
        <v>89</v>
      </c>
      <c r="C16" s="31">
        <v>600</v>
      </c>
      <c r="D16" s="22"/>
      <c r="E16" s="22"/>
      <c r="F16" s="24">
        <f>C16</f>
        <v>600</v>
      </c>
    </row>
    <row r="17" spans="1:6" s="1" customFormat="1" ht="12.75" customHeight="1">
      <c r="A17" s="12" t="s">
        <v>35</v>
      </c>
      <c r="B17" s="20" t="s">
        <v>90</v>
      </c>
      <c r="C17" s="31">
        <v>5500</v>
      </c>
      <c r="D17" s="24"/>
      <c r="E17" s="24"/>
      <c r="F17" s="24">
        <f>SUM(C17:D17)</f>
        <v>5500</v>
      </c>
    </row>
    <row r="18" spans="1:6" s="1" customFormat="1" ht="12.75" customHeight="1">
      <c r="A18" s="12" t="s">
        <v>39</v>
      </c>
      <c r="B18" s="20" t="s">
        <v>91</v>
      </c>
      <c r="C18" s="31"/>
      <c r="D18" s="24"/>
      <c r="E18" s="24"/>
      <c r="F18" s="24">
        <f>SUM(C18:D18)</f>
        <v>0</v>
      </c>
    </row>
    <row r="19" spans="1:6" s="1" customFormat="1" ht="12.75" customHeight="1">
      <c r="A19" s="12" t="s">
        <v>40</v>
      </c>
      <c r="B19" s="20" t="s">
        <v>93</v>
      </c>
      <c r="C19" s="31"/>
      <c r="D19" s="24"/>
      <c r="E19" s="24"/>
      <c r="F19" s="24"/>
    </row>
    <row r="20" spans="1:6" s="1" customFormat="1" ht="12.75" customHeight="1">
      <c r="A20" s="12" t="s">
        <v>61</v>
      </c>
      <c r="B20" s="20" t="s">
        <v>94</v>
      </c>
      <c r="C20" s="31"/>
      <c r="D20" s="24"/>
      <c r="E20" s="24"/>
      <c r="F20" s="24"/>
    </row>
    <row r="21" spans="1:6" s="1" customFormat="1" ht="12.75" customHeight="1">
      <c r="A21" s="12" t="s">
        <v>62</v>
      </c>
      <c r="B21" s="20" t="s">
        <v>95</v>
      </c>
      <c r="C21" s="31"/>
      <c r="D21" s="24"/>
      <c r="E21" s="24"/>
      <c r="F21" s="24"/>
    </row>
    <row r="22" spans="1:6" s="1" customFormat="1" ht="12.75" customHeight="1">
      <c r="A22" s="12" t="s">
        <v>63</v>
      </c>
      <c r="B22" s="20" t="s">
        <v>96</v>
      </c>
      <c r="C22" s="31"/>
      <c r="D22" s="24"/>
      <c r="E22" s="24"/>
      <c r="F22" s="24"/>
    </row>
    <row r="23" spans="1:6" s="1" customFormat="1" ht="12.75" customHeight="1">
      <c r="A23" s="13" t="s">
        <v>3</v>
      </c>
      <c r="B23" s="10" t="s">
        <v>188</v>
      </c>
      <c r="C23" s="73">
        <f>SUM(C14:C18)</f>
        <v>6100</v>
      </c>
      <c r="D23" s="62"/>
      <c r="E23" s="62"/>
      <c r="F23" s="62">
        <f>SUM(F14:F18)</f>
        <v>6100</v>
      </c>
    </row>
    <row r="24" spans="1:6" s="1" customFormat="1" ht="12.75" customHeight="1">
      <c r="A24" s="12"/>
      <c r="B24" s="9" t="s">
        <v>117</v>
      </c>
      <c r="C24" s="74"/>
      <c r="D24" s="24"/>
      <c r="E24" s="24"/>
      <c r="F24" s="24"/>
    </row>
    <row r="25" spans="1:6" s="1" customFormat="1" ht="12.75" customHeight="1">
      <c r="A25" s="12" t="s">
        <v>15</v>
      </c>
      <c r="B25" s="20" t="s">
        <v>107</v>
      </c>
      <c r="C25" s="31"/>
      <c r="D25" s="24"/>
      <c r="E25" s="24"/>
      <c r="F25" s="24"/>
    </row>
    <row r="26" spans="1:6" s="1" customFormat="1" ht="12.75" customHeight="1">
      <c r="A26" s="12" t="s">
        <v>16</v>
      </c>
      <c r="B26" s="20" t="s">
        <v>97</v>
      </c>
      <c r="C26" s="31"/>
      <c r="D26" s="24"/>
      <c r="E26" s="24"/>
      <c r="F26" s="24"/>
    </row>
    <row r="27" spans="1:6" s="1" customFormat="1" ht="12.75" customHeight="1">
      <c r="A27" s="12" t="s">
        <v>70</v>
      </c>
      <c r="B27" s="20" t="s">
        <v>98</v>
      </c>
      <c r="C27" s="31"/>
      <c r="D27" s="24"/>
      <c r="E27" s="24"/>
      <c r="F27" s="24"/>
    </row>
    <row r="28" spans="1:6" s="1" customFormat="1" ht="12.75" customHeight="1">
      <c r="A28" s="12" t="s">
        <v>17</v>
      </c>
      <c r="B28" s="20" t="s">
        <v>101</v>
      </c>
      <c r="C28" s="31"/>
      <c r="D28" s="24"/>
      <c r="E28" s="24"/>
      <c r="F28" s="24"/>
    </row>
    <row r="29" spans="1:6" s="1" customFormat="1" ht="12.75" customHeight="1">
      <c r="A29" s="12" t="s">
        <v>43</v>
      </c>
      <c r="B29" s="20" t="s">
        <v>102</v>
      </c>
      <c r="C29" s="31"/>
      <c r="D29" s="24"/>
      <c r="E29" s="24"/>
      <c r="F29" s="24"/>
    </row>
    <row r="30" spans="1:6" s="1" customFormat="1" ht="12.75" customHeight="1">
      <c r="A30" s="12" t="s">
        <v>44</v>
      </c>
      <c r="B30" s="20" t="s">
        <v>99</v>
      </c>
      <c r="C30" s="31"/>
      <c r="D30" s="24"/>
      <c r="E30" s="24"/>
      <c r="F30" s="24"/>
    </row>
    <row r="31" spans="1:6" s="1" customFormat="1" ht="12.75" customHeight="1">
      <c r="A31" s="12" t="s">
        <v>45</v>
      </c>
      <c r="B31" s="20" t="s">
        <v>100</v>
      </c>
      <c r="C31" s="31"/>
      <c r="D31" s="24"/>
      <c r="E31" s="24"/>
      <c r="F31" s="24"/>
    </row>
    <row r="32" spans="1:6" s="1" customFormat="1" ht="12.75" customHeight="1">
      <c r="A32" s="12" t="s">
        <v>46</v>
      </c>
      <c r="B32" s="20" t="s">
        <v>103</v>
      </c>
      <c r="C32" s="31"/>
      <c r="D32" s="24"/>
      <c r="E32" s="24"/>
      <c r="F32" s="24"/>
    </row>
    <row r="33" spans="1:6" s="1" customFormat="1" ht="12.75" customHeight="1">
      <c r="A33" s="12" t="s">
        <v>71</v>
      </c>
      <c r="B33" s="20" t="s">
        <v>104</v>
      </c>
      <c r="C33" s="31"/>
      <c r="D33" s="24"/>
      <c r="E33" s="24"/>
      <c r="F33" s="24"/>
    </row>
    <row r="34" spans="1:6" s="1" customFormat="1" ht="12.75" customHeight="1">
      <c r="A34" s="12" t="s">
        <v>77</v>
      </c>
      <c r="B34" s="20" t="s">
        <v>105</v>
      </c>
      <c r="C34" s="31"/>
      <c r="D34" s="24"/>
      <c r="E34" s="24"/>
      <c r="F34" s="24"/>
    </row>
    <row r="35" spans="1:6" s="1" customFormat="1" ht="12.75" customHeight="1">
      <c r="A35" s="12" t="s">
        <v>79</v>
      </c>
      <c r="B35" s="20" t="s">
        <v>106</v>
      </c>
      <c r="C35" s="31"/>
      <c r="D35" s="24"/>
      <c r="E35" s="24"/>
      <c r="F35" s="24"/>
    </row>
    <row r="36" spans="1:6" s="1" customFormat="1" ht="12.75" customHeight="1">
      <c r="A36" s="13" t="s">
        <v>4</v>
      </c>
      <c r="B36" s="10" t="s">
        <v>153</v>
      </c>
      <c r="C36" s="73">
        <f>SUM(C26:C35)</f>
        <v>0</v>
      </c>
      <c r="D36" s="64">
        <f>SUM(D26:D35)</f>
        <v>0</v>
      </c>
      <c r="E36" s="64"/>
      <c r="F36" s="64">
        <f>SUM(F26:F35)</f>
        <v>0</v>
      </c>
    </row>
    <row r="37" spans="1:6" s="1" customFormat="1" ht="12.75" customHeight="1">
      <c r="A37" s="15"/>
      <c r="B37" s="9" t="s">
        <v>118</v>
      </c>
      <c r="C37" s="75"/>
      <c r="D37" s="44"/>
      <c r="E37" s="44"/>
      <c r="F37" s="44"/>
    </row>
    <row r="38" spans="1:6" s="1" customFormat="1" ht="12.75" customHeight="1">
      <c r="A38" s="12" t="s">
        <v>18</v>
      </c>
      <c r="B38" s="19" t="s">
        <v>110</v>
      </c>
      <c r="C38" s="31">
        <v>8500</v>
      </c>
      <c r="D38" s="24"/>
      <c r="E38" s="24"/>
      <c r="F38" s="24">
        <f>SUM(C38:D38)</f>
        <v>8500</v>
      </c>
    </row>
    <row r="39" spans="1:6" s="1" customFormat="1" ht="12.75" customHeight="1">
      <c r="A39" s="12" t="s">
        <v>19</v>
      </c>
      <c r="B39" s="19" t="s">
        <v>111</v>
      </c>
      <c r="C39" s="31">
        <v>36000</v>
      </c>
      <c r="D39" s="24"/>
      <c r="E39" s="24"/>
      <c r="F39" s="24">
        <f>SUM(C39:D39)</f>
        <v>36000</v>
      </c>
    </row>
    <row r="40" spans="1:6" s="1" customFormat="1" ht="12.75" customHeight="1">
      <c r="A40" s="12" t="s">
        <v>150</v>
      </c>
      <c r="B40" s="19" t="s">
        <v>112</v>
      </c>
      <c r="C40" s="31">
        <v>10000</v>
      </c>
      <c r="D40" s="24"/>
      <c r="E40" s="24"/>
      <c r="F40" s="24">
        <f>SUM(C40:D40)</f>
        <v>10000</v>
      </c>
    </row>
    <row r="41" spans="1:6" s="1" customFormat="1" ht="12.75" customHeight="1">
      <c r="A41" s="12" t="s">
        <v>151</v>
      </c>
      <c r="B41" s="19" t="s">
        <v>183</v>
      </c>
      <c r="C41" s="31"/>
      <c r="D41" s="24"/>
      <c r="E41" s="24"/>
      <c r="F41" s="24">
        <f>SUM(C41:D41)</f>
        <v>0</v>
      </c>
    </row>
    <row r="42" spans="1:6" s="1" customFormat="1" ht="12.75" customHeight="1">
      <c r="A42" s="12" t="s">
        <v>151</v>
      </c>
      <c r="B42" s="19" t="s">
        <v>113</v>
      </c>
      <c r="C42" s="31">
        <v>1700</v>
      </c>
      <c r="D42" s="24"/>
      <c r="E42" s="24"/>
      <c r="F42" s="24">
        <f>SUM(C42:D42)</f>
        <v>1700</v>
      </c>
    </row>
    <row r="43" spans="1:6" s="1" customFormat="1" ht="12.75" customHeight="1">
      <c r="A43" s="13" t="s">
        <v>5</v>
      </c>
      <c r="B43" s="10" t="s">
        <v>154</v>
      </c>
      <c r="C43" s="73">
        <f>SUM(C38:C42)</f>
        <v>56200</v>
      </c>
      <c r="D43" s="62"/>
      <c r="E43" s="62"/>
      <c r="F43" s="62">
        <f>SUM(F38:F42)</f>
        <v>56200</v>
      </c>
    </row>
    <row r="44" spans="1:6" s="1" customFormat="1" ht="12.75" customHeight="1">
      <c r="A44" s="15"/>
      <c r="B44" s="9" t="s">
        <v>119</v>
      </c>
      <c r="C44" s="29"/>
      <c r="D44" s="24"/>
      <c r="E44" s="24"/>
      <c r="F44" s="24"/>
    </row>
    <row r="45" spans="1:6" s="1" customFormat="1" ht="12.75" customHeight="1">
      <c r="A45" s="12" t="s">
        <v>20</v>
      </c>
      <c r="B45" s="19" t="s">
        <v>66</v>
      </c>
      <c r="C45" s="85"/>
      <c r="D45" s="24"/>
      <c r="E45" s="24"/>
      <c r="F45" s="24"/>
    </row>
    <row r="46" spans="1:6" s="1" customFormat="1" ht="12.75" customHeight="1">
      <c r="A46" s="12" t="s">
        <v>21</v>
      </c>
      <c r="B46" s="19" t="s">
        <v>67</v>
      </c>
      <c r="C46" s="85">
        <v>12000</v>
      </c>
      <c r="D46" s="24"/>
      <c r="E46" s="24"/>
      <c r="F46" s="24">
        <f>SUM(C46:D46)</f>
        <v>12000</v>
      </c>
    </row>
    <row r="47" spans="1:6" s="1" customFormat="1" ht="12.75" customHeight="1">
      <c r="A47" s="12" t="s">
        <v>22</v>
      </c>
      <c r="B47" s="19" t="s">
        <v>68</v>
      </c>
      <c r="C47" s="85">
        <v>4210</v>
      </c>
      <c r="D47" s="24"/>
      <c r="E47" s="24"/>
      <c r="F47" s="24">
        <f>SUM(C47:D47)</f>
        <v>4210</v>
      </c>
    </row>
    <row r="48" spans="1:6" s="1" customFormat="1" ht="12.75" customHeight="1">
      <c r="A48" s="12" t="s">
        <v>48</v>
      </c>
      <c r="B48" s="19" t="s">
        <v>69</v>
      </c>
      <c r="C48" s="85">
        <v>25</v>
      </c>
      <c r="D48" s="24"/>
      <c r="E48" s="24"/>
      <c r="F48" s="24">
        <f>SUM(C48:D48)</f>
        <v>25</v>
      </c>
    </row>
    <row r="49" spans="1:6" s="1" customFormat="1" ht="12.75" customHeight="1">
      <c r="A49" s="12" t="s">
        <v>49</v>
      </c>
      <c r="B49" s="19" t="s">
        <v>72</v>
      </c>
      <c r="C49" s="85">
        <v>6300</v>
      </c>
      <c r="D49" s="24"/>
      <c r="E49" s="24">
        <v>110</v>
      </c>
      <c r="F49" s="24">
        <f>C49+D49+E49</f>
        <v>6410</v>
      </c>
    </row>
    <row r="50" spans="1:6" s="1" customFormat="1" ht="12.75" customHeight="1">
      <c r="A50" s="12" t="s">
        <v>50</v>
      </c>
      <c r="B50" s="19" t="s">
        <v>73</v>
      </c>
      <c r="C50" s="85">
        <v>2558</v>
      </c>
      <c r="D50" s="24"/>
      <c r="E50" s="24">
        <v>30</v>
      </c>
      <c r="F50" s="24">
        <f>C50+D50+E50</f>
        <v>2588</v>
      </c>
    </row>
    <row r="51" spans="1:6" s="1" customFormat="1" ht="12.75" customHeight="1">
      <c r="A51" s="12" t="s">
        <v>51</v>
      </c>
      <c r="B51" s="19" t="s">
        <v>74</v>
      </c>
      <c r="C51" s="85"/>
      <c r="D51" s="24"/>
      <c r="E51" s="24"/>
      <c r="F51" s="24"/>
    </row>
    <row r="52" spans="1:6" s="1" customFormat="1" ht="12.75" customHeight="1">
      <c r="A52" s="12" t="s">
        <v>52</v>
      </c>
      <c r="B52" s="19" t="s">
        <v>75</v>
      </c>
      <c r="C52" s="85"/>
      <c r="D52" s="24"/>
      <c r="E52" s="24"/>
      <c r="F52" s="24">
        <f>SUM(C52:D52)</f>
        <v>0</v>
      </c>
    </row>
    <row r="53" spans="1:6" s="1" customFormat="1" ht="12.75" customHeight="1">
      <c r="A53" s="12" t="s">
        <v>155</v>
      </c>
      <c r="B53" s="19" t="s">
        <v>76</v>
      </c>
      <c r="C53" s="84"/>
      <c r="D53" s="24"/>
      <c r="E53" s="24"/>
      <c r="F53" s="24"/>
    </row>
    <row r="54" spans="1:6" s="1" customFormat="1" ht="12.75" customHeight="1">
      <c r="A54" s="12" t="s">
        <v>156</v>
      </c>
      <c r="B54" s="19" t="s">
        <v>78</v>
      </c>
      <c r="C54" s="84"/>
      <c r="D54" s="24"/>
      <c r="E54" s="24"/>
      <c r="F54" s="24"/>
    </row>
    <row r="55" spans="1:6" s="1" customFormat="1" ht="12.75" customHeight="1">
      <c r="A55" s="12" t="s">
        <v>157</v>
      </c>
      <c r="B55" s="19" t="s">
        <v>80</v>
      </c>
      <c r="C55" s="84"/>
      <c r="D55" s="24"/>
      <c r="E55" s="24"/>
      <c r="F55" s="24"/>
    </row>
    <row r="56" spans="1:6" s="1" customFormat="1" ht="12.75" customHeight="1">
      <c r="A56" s="14" t="s">
        <v>6</v>
      </c>
      <c r="B56" s="10" t="s">
        <v>159</v>
      </c>
      <c r="C56" s="62">
        <f>SUM(C44:C55)</f>
        <v>25093</v>
      </c>
      <c r="D56" s="62">
        <f>SUM(D44:D55)</f>
        <v>0</v>
      </c>
      <c r="E56" s="62">
        <f>SUM(E45:E55)</f>
        <v>140</v>
      </c>
      <c r="F56" s="62">
        <f>SUM(F45:F55)</f>
        <v>25233</v>
      </c>
    </row>
    <row r="57" spans="1:6" s="1" customFormat="1" ht="12.75" customHeight="1">
      <c r="A57" s="11"/>
      <c r="B57" s="9" t="s">
        <v>126</v>
      </c>
      <c r="C57" s="76"/>
      <c r="D57" s="44"/>
      <c r="E57" s="44"/>
      <c r="F57" s="44"/>
    </row>
    <row r="58" spans="1:6" s="1" customFormat="1" ht="12.75" customHeight="1">
      <c r="A58" s="12" t="s">
        <v>158</v>
      </c>
      <c r="B58" s="19" t="s">
        <v>122</v>
      </c>
      <c r="C58" s="31"/>
      <c r="D58" s="24"/>
      <c r="E58" s="24"/>
      <c r="F58" s="24"/>
    </row>
    <row r="59" spans="1:6" s="1" customFormat="1" ht="12.75" customHeight="1">
      <c r="A59" s="12" t="s">
        <v>23</v>
      </c>
      <c r="B59" s="19" t="s">
        <v>123</v>
      </c>
      <c r="C59" s="31"/>
      <c r="D59" s="24"/>
      <c r="E59" s="24"/>
      <c r="F59" s="24">
        <f>SUM(C59:D59)</f>
        <v>0</v>
      </c>
    </row>
    <row r="60" spans="1:6" s="1" customFormat="1" ht="12.75" customHeight="1">
      <c r="A60" s="12" t="s">
        <v>87</v>
      </c>
      <c r="B60" s="21" t="s">
        <v>124</v>
      </c>
      <c r="C60" s="31"/>
      <c r="D60" s="24"/>
      <c r="E60" s="24"/>
      <c r="F60" s="24"/>
    </row>
    <row r="61" spans="1:6" s="1" customFormat="1" ht="12.75" customHeight="1">
      <c r="A61" s="12" t="s">
        <v>92</v>
      </c>
      <c r="B61" s="21" t="s">
        <v>125</v>
      </c>
      <c r="C61" s="31"/>
      <c r="D61" s="24"/>
      <c r="E61" s="24"/>
      <c r="F61" s="24"/>
    </row>
    <row r="62" spans="1:6" s="1" customFormat="1" ht="12.75" customHeight="1">
      <c r="A62" s="13" t="s">
        <v>7</v>
      </c>
      <c r="B62" s="10" t="s">
        <v>160</v>
      </c>
      <c r="C62" s="73">
        <f>SUM(C57:C61)</f>
        <v>0</v>
      </c>
      <c r="D62" s="62"/>
      <c r="E62" s="62"/>
      <c r="F62" s="62">
        <f>SUM(C62:D62)</f>
        <v>0</v>
      </c>
    </row>
    <row r="63" spans="1:6" s="1" customFormat="1" ht="12.75" customHeight="1">
      <c r="A63" s="11"/>
      <c r="B63" s="9" t="s">
        <v>127</v>
      </c>
      <c r="C63" s="77"/>
      <c r="D63" s="24"/>
      <c r="E63" s="24"/>
      <c r="F63" s="24"/>
    </row>
    <row r="64" spans="1:6" s="1" customFormat="1" ht="12.75" customHeight="1">
      <c r="A64" s="12" t="s">
        <v>190</v>
      </c>
      <c r="B64" s="19" t="s">
        <v>129</v>
      </c>
      <c r="C64" s="31"/>
      <c r="D64" s="24"/>
      <c r="E64" s="24"/>
      <c r="F64" s="24"/>
    </row>
    <row r="65" spans="1:6" s="1" customFormat="1" ht="12.75" customHeight="1">
      <c r="A65" s="12" t="s">
        <v>24</v>
      </c>
      <c r="B65" s="19" t="s">
        <v>130</v>
      </c>
      <c r="C65" s="31"/>
      <c r="D65" s="24"/>
      <c r="E65" s="24"/>
      <c r="F65" s="24"/>
    </row>
    <row r="66" spans="1:6" s="1" customFormat="1" ht="12.75" customHeight="1">
      <c r="A66" s="12" t="s">
        <v>53</v>
      </c>
      <c r="B66" s="19" t="s">
        <v>131</v>
      </c>
      <c r="C66" s="31"/>
      <c r="D66" s="24"/>
      <c r="E66" s="24"/>
      <c r="F66" s="24">
        <f>SUM(C66:D66)</f>
        <v>0</v>
      </c>
    </row>
    <row r="67" spans="1:6" s="1" customFormat="1" ht="12.75" customHeight="1">
      <c r="A67" s="12" t="s">
        <v>108</v>
      </c>
      <c r="B67" s="19" t="s">
        <v>128</v>
      </c>
      <c r="C67" s="31"/>
      <c r="D67" s="24"/>
      <c r="E67" s="24"/>
      <c r="F67" s="24"/>
    </row>
    <row r="68" spans="1:6" s="1" customFormat="1" ht="12.75" customHeight="1">
      <c r="A68" s="12" t="s">
        <v>109</v>
      </c>
      <c r="B68" s="19" t="s">
        <v>132</v>
      </c>
      <c r="C68" s="31"/>
      <c r="D68" s="24"/>
      <c r="E68" s="24"/>
      <c r="F68" s="24"/>
    </row>
    <row r="69" spans="1:6" s="1" customFormat="1" ht="12.75" customHeight="1">
      <c r="A69" s="13" t="s">
        <v>8</v>
      </c>
      <c r="B69" s="10" t="s">
        <v>189</v>
      </c>
      <c r="C69" s="73">
        <f>SUM(C64:C68)</f>
        <v>0</v>
      </c>
      <c r="D69" s="63">
        <f>SUM(D64:D68)</f>
        <v>0</v>
      </c>
      <c r="E69" s="63">
        <f>SUM(E64:E68)</f>
        <v>0</v>
      </c>
      <c r="F69" s="63">
        <f>SUM(F64:F68)</f>
        <v>0</v>
      </c>
    </row>
    <row r="70" spans="1:6" s="1" customFormat="1" ht="12.75" customHeight="1">
      <c r="A70" s="12"/>
      <c r="B70" s="9" t="s">
        <v>133</v>
      </c>
      <c r="C70" s="31"/>
      <c r="D70" s="24"/>
      <c r="E70" s="24"/>
      <c r="F70" s="24"/>
    </row>
    <row r="71" spans="1:6" s="1" customFormat="1" ht="12.75" customHeight="1">
      <c r="A71" s="12" t="s">
        <v>54</v>
      </c>
      <c r="B71" s="19" t="s">
        <v>134</v>
      </c>
      <c r="C71" s="31"/>
      <c r="D71" s="24"/>
      <c r="E71" s="24"/>
      <c r="F71" s="24">
        <v>0</v>
      </c>
    </row>
    <row r="72" spans="1:6" s="1" customFormat="1" ht="12.75" customHeight="1">
      <c r="A72" s="12" t="s">
        <v>55</v>
      </c>
      <c r="B72" s="19" t="s">
        <v>135</v>
      </c>
      <c r="C72" s="31"/>
      <c r="D72" s="24"/>
      <c r="E72" s="24"/>
      <c r="F72" s="24"/>
    </row>
    <row r="73" spans="1:6" s="1" customFormat="1" ht="12.75" customHeight="1">
      <c r="A73" s="12" t="s">
        <v>114</v>
      </c>
      <c r="B73" s="19" t="s">
        <v>136</v>
      </c>
      <c r="C73" s="31"/>
      <c r="D73" s="24"/>
      <c r="E73" s="24"/>
      <c r="F73" s="24"/>
    </row>
    <row r="74" spans="1:6" s="1" customFormat="1" ht="12.75" customHeight="1">
      <c r="A74" s="12" t="s">
        <v>115</v>
      </c>
      <c r="B74" s="19" t="s">
        <v>137</v>
      </c>
      <c r="C74" s="31"/>
      <c r="D74" s="24"/>
      <c r="E74" s="24"/>
      <c r="F74" s="24"/>
    </row>
    <row r="75" spans="1:6" s="1" customFormat="1" ht="12.75" customHeight="1">
      <c r="A75" s="12" t="s">
        <v>161</v>
      </c>
      <c r="B75" s="19" t="s">
        <v>138</v>
      </c>
      <c r="C75" s="31"/>
      <c r="D75" s="24"/>
      <c r="E75" s="24"/>
      <c r="F75" s="24"/>
    </row>
    <row r="76" spans="1:6" s="1" customFormat="1" ht="25.5">
      <c r="A76" s="13" t="s">
        <v>9</v>
      </c>
      <c r="B76" s="10" t="s">
        <v>197</v>
      </c>
      <c r="C76" s="73">
        <f>SUM(C71:C75)</f>
        <v>0</v>
      </c>
      <c r="D76" s="63">
        <f>SUM(D71:D75)</f>
        <v>0</v>
      </c>
      <c r="E76" s="63">
        <f>SUM(E71:E75)</f>
        <v>0</v>
      </c>
      <c r="F76" s="63">
        <f>SUM(F71:F75)</f>
        <v>0</v>
      </c>
    </row>
    <row r="77" spans="1:6" s="1" customFormat="1" ht="12.75" customHeight="1">
      <c r="A77" s="15"/>
      <c r="B77" s="9" t="s">
        <v>191</v>
      </c>
      <c r="C77" s="75"/>
      <c r="D77" s="44"/>
      <c r="E77" s="44"/>
      <c r="F77" s="44"/>
    </row>
    <row r="78" spans="1:6" s="1" customFormat="1" ht="12.75" customHeight="1">
      <c r="A78" s="12" t="s">
        <v>192</v>
      </c>
      <c r="B78" s="19" t="s">
        <v>139</v>
      </c>
      <c r="C78" s="75"/>
      <c r="D78" s="44"/>
      <c r="E78" s="44"/>
      <c r="F78" s="44"/>
    </row>
    <row r="79" spans="1:6" s="1" customFormat="1" ht="12.75" customHeight="1">
      <c r="A79" s="12" t="s">
        <v>193</v>
      </c>
      <c r="B79" s="19" t="s">
        <v>140</v>
      </c>
      <c r="C79" s="75"/>
      <c r="D79" s="44"/>
      <c r="E79" s="44"/>
      <c r="F79" s="44"/>
    </row>
    <row r="80" spans="1:6" s="1" customFormat="1" ht="12.75" customHeight="1">
      <c r="A80" s="12" t="s">
        <v>194</v>
      </c>
      <c r="B80" s="19" t="s">
        <v>141</v>
      </c>
      <c r="C80" s="75"/>
      <c r="D80" s="44"/>
      <c r="E80" s="44"/>
      <c r="F80" s="44"/>
    </row>
    <row r="81" spans="1:6" s="1" customFormat="1" ht="12.75" customHeight="1">
      <c r="A81" s="12" t="s">
        <v>195</v>
      </c>
      <c r="B81" s="19" t="s">
        <v>142</v>
      </c>
      <c r="C81" s="75"/>
      <c r="D81" s="44"/>
      <c r="E81" s="44"/>
      <c r="F81" s="44"/>
    </row>
    <row r="82" spans="1:6" s="1" customFormat="1" ht="12.75" customHeight="1">
      <c r="A82" s="12" t="s">
        <v>196</v>
      </c>
      <c r="B82" s="19" t="s">
        <v>143</v>
      </c>
      <c r="C82" s="75"/>
      <c r="D82" s="44"/>
      <c r="E82" s="44"/>
      <c r="F82" s="44"/>
    </row>
    <row r="83" spans="1:6" s="1" customFormat="1" ht="12.75" customHeight="1">
      <c r="A83" s="49" t="s">
        <v>121</v>
      </c>
      <c r="B83" s="50" t="s">
        <v>205</v>
      </c>
      <c r="C83" s="78"/>
      <c r="D83" s="65">
        <f>SUM(D71:D82)</f>
        <v>0</v>
      </c>
      <c r="E83" s="65"/>
      <c r="F83" s="65">
        <f>SUM(F71:F82)</f>
        <v>0</v>
      </c>
    </row>
    <row r="84" spans="1:6" s="1" customFormat="1" ht="12.75" customHeight="1">
      <c r="A84" s="12"/>
      <c r="B84" s="19" t="s">
        <v>198</v>
      </c>
      <c r="C84" s="75"/>
      <c r="D84" s="44"/>
      <c r="E84" s="44"/>
      <c r="F84" s="44"/>
    </row>
    <row r="85" spans="1:6" s="1" customFormat="1" ht="12.75" customHeight="1">
      <c r="A85" s="12" t="s">
        <v>199</v>
      </c>
      <c r="B85" s="19" t="s">
        <v>144</v>
      </c>
      <c r="C85" s="75"/>
      <c r="D85" s="44"/>
      <c r="E85" s="44"/>
      <c r="F85" s="44"/>
    </row>
    <row r="86" spans="1:6" s="1" customFormat="1" ht="12.75" customHeight="1">
      <c r="A86" s="12" t="s">
        <v>200</v>
      </c>
      <c r="B86" s="19" t="s">
        <v>145</v>
      </c>
      <c r="C86" s="75"/>
      <c r="D86" s="44"/>
      <c r="E86" s="44"/>
      <c r="F86" s="44"/>
    </row>
    <row r="87" spans="1:6" s="1" customFormat="1" ht="12.75" customHeight="1">
      <c r="A87" s="12" t="s">
        <v>201</v>
      </c>
      <c r="B87" s="19" t="s">
        <v>146</v>
      </c>
      <c r="C87" s="75"/>
      <c r="D87" s="44"/>
      <c r="E87" s="44"/>
      <c r="F87" s="44"/>
    </row>
    <row r="88" spans="1:6" s="1" customFormat="1" ht="12.75" customHeight="1">
      <c r="A88" s="12" t="s">
        <v>202</v>
      </c>
      <c r="B88" s="19" t="s">
        <v>147</v>
      </c>
      <c r="C88" s="75"/>
      <c r="D88" s="44"/>
      <c r="E88" s="44"/>
      <c r="F88" s="44"/>
    </row>
    <row r="89" spans="1:6" s="1" customFormat="1" ht="12.75" customHeight="1">
      <c r="A89" s="12" t="s">
        <v>203</v>
      </c>
      <c r="B89" s="19" t="s">
        <v>148</v>
      </c>
      <c r="C89" s="75"/>
      <c r="D89" s="24"/>
      <c r="E89" s="24"/>
      <c r="F89" s="44"/>
    </row>
    <row r="90" spans="1:6" s="1" customFormat="1" ht="26.25" thickBot="1">
      <c r="A90" s="49" t="s">
        <v>10</v>
      </c>
      <c r="B90" s="50" t="s">
        <v>204</v>
      </c>
      <c r="C90" s="78"/>
      <c r="D90" s="65">
        <f>SUM(D78:D89)</f>
        <v>0</v>
      </c>
      <c r="E90" s="65"/>
      <c r="F90" s="65">
        <f>SUM(F78:F89)</f>
        <v>0</v>
      </c>
    </row>
    <row r="91" spans="1:6" s="1" customFormat="1" ht="20.25" customHeight="1" thickBot="1">
      <c r="A91" s="32"/>
      <c r="B91" s="53" t="s">
        <v>149</v>
      </c>
      <c r="C91" s="79">
        <f>C11+C23+C43+C56+C62</f>
        <v>256722</v>
      </c>
      <c r="D91" s="67">
        <f>D56</f>
        <v>0</v>
      </c>
      <c r="E91" s="67">
        <f>E56</f>
        <v>140</v>
      </c>
      <c r="F91" s="67">
        <f>C91+D91+E91</f>
        <v>256862</v>
      </c>
    </row>
    <row r="92" spans="1:6" s="1" customFormat="1" ht="12" customHeight="1">
      <c r="A92" s="59" t="s">
        <v>11</v>
      </c>
      <c r="B92" s="51" t="s">
        <v>206</v>
      </c>
      <c r="C92" s="80"/>
      <c r="D92" s="52"/>
      <c r="E92" s="52"/>
      <c r="F92" s="52"/>
    </row>
    <row r="93" spans="1:6" s="1" customFormat="1" ht="12" customHeight="1">
      <c r="A93" s="12" t="s">
        <v>208</v>
      </c>
      <c r="B93" s="19" t="s">
        <v>213</v>
      </c>
      <c r="C93" s="31"/>
      <c r="D93" s="24">
        <v>29476</v>
      </c>
      <c r="E93" s="24">
        <v>54730</v>
      </c>
      <c r="F93" s="24">
        <f>C93+D93+E93</f>
        <v>84206</v>
      </c>
    </row>
    <row r="94" spans="1:6" s="1" customFormat="1" ht="18" customHeight="1" thickBot="1">
      <c r="A94" s="60" t="s">
        <v>209</v>
      </c>
      <c r="B94" s="54" t="s">
        <v>207</v>
      </c>
      <c r="C94" s="81">
        <v>305287</v>
      </c>
      <c r="D94" s="55">
        <v>11103</v>
      </c>
      <c r="E94" s="55">
        <v>486</v>
      </c>
      <c r="F94" s="55">
        <f>SUM(C94:E94)</f>
        <v>316876</v>
      </c>
    </row>
    <row r="95" spans="1:6" s="1" customFormat="1" ht="27" customHeight="1" thickBot="1">
      <c r="A95" s="56"/>
      <c r="B95" s="53" t="s">
        <v>162</v>
      </c>
      <c r="C95" s="82">
        <f>C92+C93+C94</f>
        <v>305287</v>
      </c>
      <c r="D95" s="68">
        <f>D92+D93+D94</f>
        <v>40579</v>
      </c>
      <c r="E95" s="68">
        <f>E92+E93+E94</f>
        <v>55216</v>
      </c>
      <c r="F95" s="68">
        <f>SUM(C95:E95)</f>
        <v>401082</v>
      </c>
    </row>
    <row r="96" spans="1:6" s="1" customFormat="1" ht="23.25" customHeight="1" thickBot="1">
      <c r="A96" s="57"/>
      <c r="B96" s="58" t="s">
        <v>163</v>
      </c>
      <c r="C96" s="83">
        <f>C11+C23+C43+C56+C62+C95</f>
        <v>562009</v>
      </c>
      <c r="D96" s="69">
        <f>D91+D95</f>
        <v>40579</v>
      </c>
      <c r="E96" s="72">
        <f>E91+E95</f>
        <v>55356</v>
      </c>
      <c r="F96" s="70">
        <f>F91+F95</f>
        <v>657944</v>
      </c>
    </row>
    <row r="97" spans="1:6" s="1" customFormat="1" ht="12" customHeight="1">
      <c r="A97" s="45"/>
      <c r="B97" s="38"/>
      <c r="C97" s="39"/>
      <c r="D97" s="46"/>
      <c r="E97" s="46"/>
      <c r="F97" s="46"/>
    </row>
    <row r="98" spans="1:6" s="1" customFormat="1" ht="12" customHeight="1">
      <c r="A98" s="40"/>
      <c r="B98" s="47"/>
      <c r="C98" s="48"/>
      <c r="D98" s="46"/>
      <c r="E98" s="46"/>
      <c r="F98" s="46"/>
    </row>
    <row r="99" spans="1:6" s="1" customFormat="1" ht="12.75" customHeight="1">
      <c r="A99" s="6"/>
      <c r="B99" s="7"/>
      <c r="C99" s="8"/>
      <c r="D99" s="5"/>
      <c r="E99" s="5"/>
      <c r="F99" s="5"/>
    </row>
    <row r="100" spans="1:6" ht="16.5" customHeight="1">
      <c r="A100" s="105" t="s">
        <v>180</v>
      </c>
      <c r="B100" s="105"/>
      <c r="C100" s="105"/>
      <c r="D100" s="105"/>
      <c r="E100" s="105"/>
      <c r="F100" s="105"/>
    </row>
    <row r="101" spans="1:6" ht="32.25" customHeight="1" thickBot="1">
      <c r="A101" s="93" t="s">
        <v>210</v>
      </c>
      <c r="B101" s="93"/>
      <c r="C101" s="93"/>
      <c r="D101" s="93"/>
      <c r="E101" s="93"/>
      <c r="F101" s="93"/>
    </row>
    <row r="102" spans="1:6" ht="66" customHeight="1" thickBot="1">
      <c r="A102" s="36" t="s">
        <v>0</v>
      </c>
      <c r="B102" s="36" t="s">
        <v>12</v>
      </c>
      <c r="C102" s="36" t="s">
        <v>184</v>
      </c>
      <c r="D102" s="36" t="s">
        <v>185</v>
      </c>
      <c r="E102" s="36" t="s">
        <v>187</v>
      </c>
      <c r="F102" s="36" t="s">
        <v>186</v>
      </c>
    </row>
    <row r="103" spans="1:6" s="3" customFormat="1" ht="12" customHeight="1">
      <c r="A103" s="34">
        <v>1</v>
      </c>
      <c r="B103" s="34">
        <v>2</v>
      </c>
      <c r="C103" s="34"/>
      <c r="D103" s="35"/>
      <c r="E103" s="35"/>
      <c r="F103" s="35"/>
    </row>
    <row r="104" spans="1:6" ht="12" customHeight="1">
      <c r="A104" s="11" t="s">
        <v>2</v>
      </c>
      <c r="B104" s="26" t="s">
        <v>64</v>
      </c>
      <c r="C104" s="29"/>
      <c r="D104" s="23"/>
      <c r="E104" s="23"/>
      <c r="F104" s="23"/>
    </row>
    <row r="105" spans="1:6" ht="12" customHeight="1">
      <c r="A105" s="12" t="s">
        <v>25</v>
      </c>
      <c r="B105" s="17" t="s">
        <v>13</v>
      </c>
      <c r="C105" s="24">
        <v>23776</v>
      </c>
      <c r="D105" s="24">
        <v>30535</v>
      </c>
      <c r="E105" s="24">
        <v>35436</v>
      </c>
      <c r="F105" s="24">
        <f>SUM(C105:E105)</f>
        <v>89747</v>
      </c>
    </row>
    <row r="106" spans="1:6" ht="12" customHeight="1">
      <c r="A106" s="12" t="s">
        <v>26</v>
      </c>
      <c r="B106" s="17" t="s">
        <v>56</v>
      </c>
      <c r="C106" s="24">
        <v>4831</v>
      </c>
      <c r="D106" s="24">
        <v>5539</v>
      </c>
      <c r="E106" s="24">
        <v>7100</v>
      </c>
      <c r="F106" s="24">
        <f aca="true" t="shared" si="1" ref="F106:F113">SUM(C106:E106)</f>
        <v>17470</v>
      </c>
    </row>
    <row r="107" spans="1:6" ht="12" customHeight="1">
      <c r="A107" s="12" t="s">
        <v>27</v>
      </c>
      <c r="B107" s="17" t="s">
        <v>41</v>
      </c>
      <c r="C107" s="24">
        <v>62170</v>
      </c>
      <c r="D107" s="24">
        <v>4505</v>
      </c>
      <c r="E107" s="24">
        <v>12820</v>
      </c>
      <c r="F107" s="24">
        <f t="shared" si="1"/>
        <v>79495</v>
      </c>
    </row>
    <row r="108" spans="1:6" ht="12" customHeight="1">
      <c r="A108" s="12" t="s">
        <v>28</v>
      </c>
      <c r="B108" s="17" t="s">
        <v>57</v>
      </c>
      <c r="C108" s="24">
        <v>2800</v>
      </c>
      <c r="D108" s="24"/>
      <c r="E108" s="24"/>
      <c r="F108" s="24">
        <f t="shared" si="1"/>
        <v>2800</v>
      </c>
    </row>
    <row r="109" spans="1:6" ht="12" customHeight="1">
      <c r="A109" s="12" t="s">
        <v>36</v>
      </c>
      <c r="B109" s="17" t="s">
        <v>164</v>
      </c>
      <c r="C109" s="24"/>
      <c r="D109" s="24"/>
      <c r="E109" s="24"/>
      <c r="F109" s="24">
        <f t="shared" si="1"/>
        <v>0</v>
      </c>
    </row>
    <row r="110" spans="1:6" ht="12" customHeight="1">
      <c r="A110" s="12" t="s">
        <v>29</v>
      </c>
      <c r="B110" s="17" t="s">
        <v>165</v>
      </c>
      <c r="C110" s="24">
        <v>2673</v>
      </c>
      <c r="D110" s="24"/>
      <c r="E110" s="24"/>
      <c r="F110" s="24">
        <f t="shared" si="1"/>
        <v>2673</v>
      </c>
    </row>
    <row r="111" spans="1:6" ht="12" customHeight="1">
      <c r="A111" s="12" t="s">
        <v>30</v>
      </c>
      <c r="B111" s="61" t="s">
        <v>166</v>
      </c>
      <c r="C111" s="30">
        <v>0</v>
      </c>
      <c r="D111" s="31"/>
      <c r="E111" s="31"/>
      <c r="F111" s="24">
        <f t="shared" si="1"/>
        <v>0</v>
      </c>
    </row>
    <row r="112" spans="1:6" ht="12" customHeight="1">
      <c r="A112" s="12" t="s">
        <v>37</v>
      </c>
      <c r="B112" s="61" t="s">
        <v>167</v>
      </c>
      <c r="C112" s="24">
        <v>3390</v>
      </c>
      <c r="D112" s="31"/>
      <c r="E112" s="31"/>
      <c r="F112" s="24">
        <f t="shared" si="1"/>
        <v>3390</v>
      </c>
    </row>
    <row r="113" spans="1:6" ht="12" customHeight="1">
      <c r="A113" s="12" t="s">
        <v>38</v>
      </c>
      <c r="B113" s="17" t="s">
        <v>168</v>
      </c>
      <c r="C113" s="24">
        <v>334875</v>
      </c>
      <c r="D113" s="31"/>
      <c r="E113" s="31"/>
      <c r="F113" s="24">
        <f t="shared" si="1"/>
        <v>334875</v>
      </c>
    </row>
    <row r="114" spans="1:6" ht="18" customHeight="1">
      <c r="A114" s="25"/>
      <c r="B114" s="27" t="s">
        <v>211</v>
      </c>
      <c r="C114" s="62">
        <f>SUM(C105:C113)</f>
        <v>434515</v>
      </c>
      <c r="D114" s="62">
        <f>SUM(D105:D113)</f>
        <v>40579</v>
      </c>
      <c r="E114" s="62">
        <f>SUM(E105:E113)</f>
        <v>55356</v>
      </c>
      <c r="F114" s="62">
        <f>SUM(F105:F113)</f>
        <v>530450</v>
      </c>
    </row>
    <row r="115" spans="1:6" ht="12" customHeight="1">
      <c r="A115" s="11" t="s">
        <v>3</v>
      </c>
      <c r="B115" s="26" t="s">
        <v>169</v>
      </c>
      <c r="C115" s="86"/>
      <c r="D115" s="24"/>
      <c r="E115" s="24"/>
      <c r="F115" s="24"/>
    </row>
    <row r="116" spans="1:6" ht="12" customHeight="1">
      <c r="A116" s="12" t="s">
        <v>31</v>
      </c>
      <c r="B116" s="17" t="s">
        <v>58</v>
      </c>
      <c r="C116" s="24">
        <v>16742</v>
      </c>
      <c r="D116" s="24"/>
      <c r="E116" s="24"/>
      <c r="F116" s="24">
        <f>SUM(C116:D116)</f>
        <v>16742</v>
      </c>
    </row>
    <row r="117" spans="1:6" ht="12" customHeight="1">
      <c r="A117" s="12" t="s">
        <v>32</v>
      </c>
      <c r="B117" s="17" t="s">
        <v>59</v>
      </c>
      <c r="C117" s="24">
        <v>19379</v>
      </c>
      <c r="D117" s="24"/>
      <c r="E117" s="24"/>
      <c r="F117" s="24">
        <f>SUM(C117:D117)</f>
        <v>19379</v>
      </c>
    </row>
    <row r="118" spans="1:6" ht="12" customHeight="1">
      <c r="A118" s="12" t="s">
        <v>33</v>
      </c>
      <c r="B118" s="17" t="s">
        <v>60</v>
      </c>
      <c r="C118" s="24">
        <v>1000</v>
      </c>
      <c r="D118" s="24"/>
      <c r="E118" s="24"/>
      <c r="F118" s="24">
        <f>SUM(C118:D118)</f>
        <v>1000</v>
      </c>
    </row>
    <row r="119" spans="1:6" ht="12" customHeight="1">
      <c r="A119" s="12" t="s">
        <v>34</v>
      </c>
      <c r="B119" s="17" t="s">
        <v>170</v>
      </c>
      <c r="C119" s="24"/>
      <c r="D119" s="24"/>
      <c r="E119" s="24"/>
      <c r="F119" s="24"/>
    </row>
    <row r="120" spans="1:6" ht="18" customHeight="1">
      <c r="A120" s="13" t="s">
        <v>3</v>
      </c>
      <c r="B120" s="27" t="s">
        <v>212</v>
      </c>
      <c r="C120" s="62">
        <f>SUM(C116:C119)</f>
        <v>37121</v>
      </c>
      <c r="D120" s="62">
        <f>SUM(D116:D119)</f>
        <v>0</v>
      </c>
      <c r="E120" s="62">
        <f>SUM(E116:E119)</f>
        <v>0</v>
      </c>
      <c r="F120" s="62">
        <f>SUM(F116:F119)</f>
        <v>37121</v>
      </c>
    </row>
    <row r="121" spans="1:6" ht="26.25" customHeight="1">
      <c r="A121" s="14"/>
      <c r="B121" s="18" t="s">
        <v>171</v>
      </c>
      <c r="C121" s="64">
        <f>C114+C120</f>
        <v>471636</v>
      </c>
      <c r="D121" s="64">
        <f>D114+D120</f>
        <v>40579</v>
      </c>
      <c r="E121" s="64">
        <f>E114+E120</f>
        <v>55356</v>
      </c>
      <c r="F121" s="64">
        <f>F114+F120</f>
        <v>567571</v>
      </c>
    </row>
    <row r="122" spans="1:6" ht="12" customHeight="1">
      <c r="A122" s="11"/>
      <c r="B122" s="26" t="s">
        <v>176</v>
      </c>
      <c r="C122" s="87"/>
      <c r="D122" s="24"/>
      <c r="E122" s="24"/>
      <c r="F122" s="24"/>
    </row>
    <row r="123" spans="1:6" ht="12" customHeight="1">
      <c r="A123" s="12" t="s">
        <v>4</v>
      </c>
      <c r="B123" s="17" t="s">
        <v>172</v>
      </c>
      <c r="C123" s="24"/>
      <c r="D123" s="24"/>
      <c r="E123" s="24"/>
      <c r="F123" s="24">
        <f>SUM(C123:D123)</f>
        <v>0</v>
      </c>
    </row>
    <row r="124" spans="1:6" ht="12" customHeight="1">
      <c r="A124" s="12" t="s">
        <v>47</v>
      </c>
      <c r="B124" s="17" t="s">
        <v>173</v>
      </c>
      <c r="C124" s="24">
        <v>6167</v>
      </c>
      <c r="D124" s="24"/>
      <c r="E124" s="24"/>
      <c r="F124" s="24">
        <f>SUM(C124:D124)</f>
        <v>6167</v>
      </c>
    </row>
    <row r="125" spans="1:6" ht="15.75">
      <c r="A125" s="12" t="s">
        <v>6</v>
      </c>
      <c r="B125" s="17" t="s">
        <v>174</v>
      </c>
      <c r="C125" s="88">
        <v>84206</v>
      </c>
      <c r="D125" s="24"/>
      <c r="E125" s="24"/>
      <c r="F125" s="24">
        <f>SUM(C125:D125)</f>
        <v>84206</v>
      </c>
    </row>
    <row r="126" spans="1:6" ht="18" customHeight="1">
      <c r="A126" s="89" t="s">
        <v>7</v>
      </c>
      <c r="B126" s="90" t="s">
        <v>175</v>
      </c>
      <c r="C126" s="91">
        <f>C123+C124+C125</f>
        <v>90373</v>
      </c>
      <c r="D126" s="91"/>
      <c r="E126" s="92"/>
      <c r="F126" s="92">
        <f>SUM(F123:F125)</f>
        <v>90373</v>
      </c>
    </row>
    <row r="127" spans="1:8" ht="18" customHeight="1" thickBot="1">
      <c r="A127" s="16" t="s">
        <v>8</v>
      </c>
      <c r="B127" s="28" t="s">
        <v>178</v>
      </c>
      <c r="C127" s="71">
        <f>C121+C126</f>
        <v>562009</v>
      </c>
      <c r="D127" s="71">
        <f>D121+D126</f>
        <v>40579</v>
      </c>
      <c r="E127" s="71">
        <f>E121+E126</f>
        <v>55356</v>
      </c>
      <c r="F127" s="71">
        <f>SUM(C127:E127)</f>
        <v>657944</v>
      </c>
      <c r="G127" s="4"/>
      <c r="H127" s="4"/>
    </row>
    <row r="128" spans="1:6" s="1" customFormat="1" ht="12.75" customHeight="1">
      <c r="A128" s="97"/>
      <c r="B128" s="97"/>
      <c r="C128" s="97"/>
      <c r="D128" s="5"/>
      <c r="E128" s="5"/>
      <c r="F128" s="5"/>
    </row>
    <row r="129" spans="1:6" ht="15.75">
      <c r="A129" s="5"/>
      <c r="B129" s="5"/>
      <c r="C129" s="5"/>
      <c r="D129" s="5"/>
      <c r="E129" s="5"/>
      <c r="F129" s="5"/>
    </row>
    <row r="130" spans="1:6" ht="21" customHeight="1">
      <c r="A130" s="98" t="s">
        <v>42</v>
      </c>
      <c r="B130" s="98"/>
      <c r="C130" s="98"/>
      <c r="D130" s="99"/>
      <c r="E130" s="99"/>
      <c r="F130" s="99"/>
    </row>
    <row r="131" spans="1:6" ht="20.25" customHeight="1" thickBot="1">
      <c r="A131" s="99"/>
      <c r="B131" s="99"/>
      <c r="C131" s="99"/>
      <c r="D131" s="99"/>
      <c r="E131" s="99"/>
      <c r="F131" s="99"/>
    </row>
    <row r="132" spans="1:6" ht="47.25" customHeight="1" thickBot="1">
      <c r="A132" s="32"/>
      <c r="B132" s="33" t="s">
        <v>177</v>
      </c>
      <c r="C132" s="66">
        <f>C91-C121</f>
        <v>-214914</v>
      </c>
      <c r="D132" s="66">
        <f>D91-D121</f>
        <v>-40579</v>
      </c>
      <c r="E132" s="66">
        <f>E91-E121</f>
        <v>-55216</v>
      </c>
      <c r="F132" s="66">
        <f>F91-F121</f>
        <v>-310709</v>
      </c>
    </row>
    <row r="133" spans="1:6" ht="15.75">
      <c r="A133" s="100"/>
      <c r="B133" s="101"/>
      <c r="C133" s="101"/>
      <c r="D133" s="102"/>
      <c r="E133" s="102"/>
      <c r="F133" s="102"/>
    </row>
    <row r="134" spans="1:6" ht="33" customHeight="1">
      <c r="A134" s="103"/>
      <c r="B134" s="103"/>
      <c r="C134" s="103"/>
      <c r="D134" s="104"/>
      <c r="E134" s="104"/>
      <c r="F134" s="104"/>
    </row>
    <row r="135" spans="1:6" ht="15.75">
      <c r="A135" s="96"/>
      <c r="B135" s="96"/>
      <c r="C135" s="95"/>
      <c r="D135" s="95"/>
      <c r="E135" s="95"/>
      <c r="F135" s="95"/>
    </row>
    <row r="136" spans="1:6" ht="12" customHeight="1">
      <c r="A136" s="38"/>
      <c r="B136" s="7"/>
      <c r="C136" s="39"/>
      <c r="D136" s="5"/>
      <c r="E136" s="5"/>
      <c r="F136" s="5"/>
    </row>
    <row r="137" spans="1:6" ht="12.75" customHeight="1">
      <c r="A137" s="40"/>
      <c r="B137" s="41"/>
      <c r="C137" s="42"/>
      <c r="D137" s="5"/>
      <c r="E137" s="5"/>
      <c r="F137" s="5"/>
    </row>
    <row r="138" spans="1:6" ht="12.75" customHeight="1">
      <c r="A138" s="40"/>
      <c r="B138" s="41"/>
      <c r="C138" s="42"/>
      <c r="D138" s="5"/>
      <c r="E138" s="5"/>
      <c r="F138" s="5"/>
    </row>
    <row r="139" spans="1:6" ht="12.75" customHeight="1">
      <c r="A139" s="40"/>
      <c r="B139" s="43"/>
      <c r="C139" s="42"/>
      <c r="D139" s="5"/>
      <c r="E139" s="5"/>
      <c r="F139" s="5"/>
    </row>
    <row r="140" spans="1:6" ht="12.75" customHeight="1">
      <c r="A140" s="40"/>
      <c r="B140" s="41"/>
      <c r="C140" s="42"/>
      <c r="D140" s="5"/>
      <c r="E140" s="5"/>
      <c r="F140" s="5"/>
    </row>
    <row r="141" spans="1:6" ht="12.75" customHeight="1">
      <c r="A141" s="40"/>
      <c r="B141" s="41"/>
      <c r="C141" s="42"/>
      <c r="D141" s="5"/>
      <c r="E141" s="5"/>
      <c r="F141" s="5"/>
    </row>
    <row r="142" spans="1:3" ht="12.75" customHeight="1">
      <c r="A142" s="40"/>
      <c r="B142" s="43"/>
      <c r="C142" s="42"/>
    </row>
  </sheetData>
  <sheetProtection/>
  <mergeCells count="8">
    <mergeCell ref="A101:F101"/>
    <mergeCell ref="A1:F1"/>
    <mergeCell ref="A135:F135"/>
    <mergeCell ref="A128:C128"/>
    <mergeCell ref="A130:F131"/>
    <mergeCell ref="A133:F134"/>
    <mergeCell ref="A2:F2"/>
    <mergeCell ref="A100:F100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72" r:id="rId1"/>
  <headerFooter alignWithMargins="0">
    <oddHeader>&amp;L1.1. melléklet a 4/2019. (II. 12.) rendelethez&amp;C&amp;"Times New Roman CE,Félkövér"&amp;12
Győrszemere Községi.Önkormányzat
2019. ÉVI KÖLTSÉGVETÉSÉNEK MÉRLEGE&amp;10
</oddHeader>
  </headerFooter>
  <rowBreaks count="1" manualBreakCount="1"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2019-02-06T16:06:32Z</cp:lastPrinted>
  <dcterms:created xsi:type="dcterms:W3CDTF">1999-10-30T10:30:45Z</dcterms:created>
  <dcterms:modified xsi:type="dcterms:W3CDTF">2019-02-15T08:30:47Z</dcterms:modified>
  <cp:category/>
  <cp:version/>
  <cp:contentType/>
  <cp:contentStatus/>
</cp:coreProperties>
</file>