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880" windowHeight="9495"/>
  </bookViews>
  <sheets>
    <sheet name="Összesítés" sheetId="1" r:id="rId1"/>
    <sheet name="Bevételek" sheetId="2" r:id="rId2"/>
    <sheet name="Kiadások" sheetId="3" r:id="rId3"/>
  </sheets>
  <calcPr calcId="125725"/>
</workbook>
</file>

<file path=xl/calcChain.xml><?xml version="1.0" encoding="utf-8"?>
<calcChain xmlns="http://schemas.openxmlformats.org/spreadsheetml/2006/main">
  <c r="B49" i="3"/>
  <c r="B90"/>
  <c r="B101"/>
  <c r="B163"/>
  <c r="B189"/>
  <c r="B225"/>
  <c r="B255"/>
  <c r="B267"/>
  <c r="B268" s="1"/>
  <c r="B42"/>
  <c r="B48"/>
  <c r="B40" i="2"/>
  <c r="B44" s="1"/>
  <c r="B35"/>
  <c r="B29"/>
  <c r="B254" i="3"/>
  <c r="B252"/>
  <c r="B250"/>
  <c r="B248"/>
  <c r="B246"/>
  <c r="B244"/>
  <c r="B236"/>
  <c r="B224"/>
  <c r="B221"/>
  <c r="B217"/>
  <c r="B215"/>
  <c r="B207"/>
  <c r="B205"/>
  <c r="B202"/>
  <c r="B200"/>
  <c r="B188"/>
  <c r="B184"/>
  <c r="B179"/>
  <c r="B176"/>
  <c r="B173"/>
  <c r="B171"/>
  <c r="B162"/>
  <c r="B159"/>
  <c r="B154"/>
  <c r="B152"/>
  <c r="B150"/>
  <c r="B141"/>
  <c r="B138"/>
  <c r="B136"/>
  <c r="B134"/>
  <c r="B126"/>
  <c r="B124"/>
  <c r="B114"/>
  <c r="B112"/>
  <c r="B109"/>
  <c r="B100"/>
  <c r="B98"/>
  <c r="B89"/>
  <c r="B87"/>
  <c r="B81"/>
  <c r="B70"/>
  <c r="B68"/>
  <c r="B60"/>
  <c r="B58"/>
  <c r="B56"/>
  <c r="B33"/>
  <c r="B24"/>
  <c r="B20"/>
  <c r="B17"/>
  <c r="B14"/>
  <c r="B11"/>
  <c r="B7"/>
  <c r="B9" i="2"/>
  <c r="B18"/>
  <c r="B31"/>
  <c r="B43"/>
  <c r="B51"/>
  <c r="B60"/>
  <c r="B67"/>
  <c r="B12" i="1"/>
  <c r="B33"/>
  <c r="B61" i="3" l="1"/>
  <c r="B115"/>
  <c r="B142"/>
  <c r="B71"/>
  <c r="B127"/>
  <c r="B208"/>
</calcChain>
</file>

<file path=xl/sharedStrings.xml><?xml version="1.0" encoding="utf-8"?>
<sst xmlns="http://schemas.openxmlformats.org/spreadsheetml/2006/main" count="339" uniqueCount="149">
  <si>
    <t>Kiadások összesen</t>
  </si>
  <si>
    <t>107060 Egyéb szociális pénzbeli ellátások</t>
  </si>
  <si>
    <t>104044 Biztos Kezdet Gyerekház</t>
  </si>
  <si>
    <t>084031 Civil szervezetek működési támogatása</t>
  </si>
  <si>
    <t>082091 Közművelődés-közösségi és társ. részvétel fejl.</t>
  </si>
  <si>
    <t>082044 Könyvtári szolgáltatások</t>
  </si>
  <si>
    <t>074031 Család- és nővédelmi egészségügyi gondozás</t>
  </si>
  <si>
    <t>066020 Város- és községgazdálkodási egyéb szolg.</t>
  </si>
  <si>
    <t>066010 Zöldterületgazdálkodás</t>
  </si>
  <si>
    <t>064010 Közvilágítás</t>
  </si>
  <si>
    <t>045160 Közutak, hidak, alagutak üzemeltetése, fenntart.</t>
  </si>
  <si>
    <t>041237 Közfoglalkoztatási mintaprogram</t>
  </si>
  <si>
    <t>041233 Hosszabb időtartamú közfoglalkoztatás</t>
  </si>
  <si>
    <t>018030 Támogatási célú finanszírozási műveletek</t>
  </si>
  <si>
    <t>013350 Önkormányzati vagyonnal való gazdálkodással
kapcsolatos feladatok</t>
  </si>
  <si>
    <t>013330 Köztemető fenntartás</t>
  </si>
  <si>
    <t>011130 Önkormányzatok és önkormányzati hivatalok
jogalkotó és általános igazgatási tevékenysége</t>
  </si>
  <si>
    <t>Előirányzat</t>
  </si>
  <si>
    <t>Megnevezés</t>
  </si>
  <si>
    <t>Ft</t>
  </si>
  <si>
    <t>Kiadási előirányzatok</t>
  </si>
  <si>
    <t>Bevételek összesen</t>
  </si>
  <si>
    <t>018010 Önkormányzatok elszámolásai a központi
költségvetéssel</t>
  </si>
  <si>
    <t>Bevételi előirányzatok</t>
  </si>
  <si>
    <t>Tiszatarján Község Önkormányzatának
2019. évi költségvetése</t>
  </si>
  <si>
    <t>Egyéb működési célú támogatás OEP-től</t>
  </si>
  <si>
    <t>Kiszámlázott ÁFA</t>
  </si>
  <si>
    <t>Közvetített szolgáltatások ellenértéke
(tovább számlázott szolgáltatások bevétele)</t>
  </si>
  <si>
    <t>Szolgáltatások ellenértéke
(KLIK karbantartási díj, fénymásolás és faxolás bevétele)</t>
  </si>
  <si>
    <t>066020 Város- és községgazdálkodási egyéb szolgáltatások</t>
  </si>
  <si>
    <t>Előző évi pénzmaradvány igénybevétele</t>
  </si>
  <si>
    <t>Egyéb közhatalmi bevételek</t>
  </si>
  <si>
    <t>Késedelmi pótlék</t>
  </si>
  <si>
    <t>Szabálysértési és közigazgatási bírság helyi
önkormányzatot megillető része</t>
  </si>
  <si>
    <t>Termékek és szolgáltatások adói</t>
  </si>
  <si>
    <t>Egyéb áruhasználati és szolgáltatási adó (talajterhelési díj)</t>
  </si>
  <si>
    <t>Gépjárműadó helyi önkormányzatot megillető része (40%)</t>
  </si>
  <si>
    <t>Értékesítési és forgalmi adók (iparűzési adó)</t>
  </si>
  <si>
    <t>Vagyoni típusú adók (magánszemélyek kommunális adója)</t>
  </si>
  <si>
    <t>Önkormányzatok működési támogatásai</t>
  </si>
  <si>
    <t>Helyi identitás (TOP-5.3.1.)</t>
  </si>
  <si>
    <t>Felnőtt program (EFOP-3.7.3)</t>
  </si>
  <si>
    <t>Kiegyenlítő bérrendezési alap</t>
  </si>
  <si>
    <t>Önkormányzatok felhalmozási támogatásai</t>
  </si>
  <si>
    <t>LIFE-MICACC projekt</t>
  </si>
  <si>
    <t>Egyéb működési célú támogatások államháztartáson
belülről (Biztos Kezdet Gyerekház)</t>
  </si>
  <si>
    <t>Települési önkormányzatok kulturális feladatainak
támogatása</t>
  </si>
  <si>
    <t>Települési önkormányzatok szociális, gyermekjóléti és
gyermekétkeztetési feladatainak támogatása</t>
  </si>
  <si>
    <t>Települési önkormányzatok egyes köznevelési feladatainak
támogatása</t>
  </si>
  <si>
    <t>Helyi önkormányzatok működésének általános
támogatása</t>
  </si>
  <si>
    <t>018010 Önkormányzatok elszámolásai a központi költségvetéssel</t>
  </si>
  <si>
    <t>Tulajdonosi bevételek
(Borsodvíz, ÉRV rendszerhasználati díj)</t>
  </si>
  <si>
    <t>Tárgyi eszközök bérbeadásából származó bevétel
(terembérleti díj, szolg. lakás bérlés, közter. használati díj)</t>
  </si>
  <si>
    <t>013350 Önkormányzati vagyonnal való gazdálkodással kapcsolatos feladatok</t>
  </si>
  <si>
    <t>Egyéb működési célú támogatás helyi önkormányzattól
(Tiszadorogma)</t>
  </si>
  <si>
    <t>Egyéb működési célú támogatás helyi önkormányzattól
(Gelej)</t>
  </si>
  <si>
    <t>011130 Önkormányzatok és önkormányzati hivatalok jogalkotó
és általános igazgatási tevékenysége</t>
  </si>
  <si>
    <t>BEVÉTELEK RÉSZLETEZÉSE</t>
  </si>
  <si>
    <t>Ellátottak pénzbeli juttatásai</t>
  </si>
  <si>
    <t xml:space="preserve">Téli rezsicsökkentés </t>
  </si>
  <si>
    <t>Önkormányzat által saját hatáskörben adott természetbeni ellátás (rendezvények támogatás, közfogl. Önerő)</t>
  </si>
  <si>
    <t>Egyéb önkormányzati rendeletben megállapított támogatás
(Bursa, Idősek karácsonya)</t>
  </si>
  <si>
    <t>Rendkívüli települési támogatás (temetési segély,
átmeneti segély, segély természeti csapás esetén)</t>
  </si>
  <si>
    <t>Települési támogatás (lakhatási)</t>
  </si>
  <si>
    <t>107060 Egyéb szociális pénzbeli ellátások, támogatások</t>
  </si>
  <si>
    <t>Különféle befizetések és egyéb dologi kiadások</t>
  </si>
  <si>
    <t>Működési célú előzetesen felszámított ÁFA</t>
  </si>
  <si>
    <t>Szolgáltatási kiadások</t>
  </si>
  <si>
    <t>Közüzemi díjak (víz, gáz, villany)</t>
  </si>
  <si>
    <t>Kommunikációs szolgáltatások</t>
  </si>
  <si>
    <t>Egyéb kommunikációs szolgáltatások (telefon, internet)</t>
  </si>
  <si>
    <t>Készletbeszerzések</t>
  </si>
  <si>
    <t>Üzemeltetési anyagok beszerzése
(nyomtatvány, irodaszer, tisztítószer, élelmiszer tízóraihoz)</t>
  </si>
  <si>
    <t>Munkaadókat terhelő járulékok</t>
  </si>
  <si>
    <t>Szociális hozzájárulási adó</t>
  </si>
  <si>
    <t>Foglalkoztatottak személyi juttatásai</t>
  </si>
  <si>
    <t>Közalkalmazottak illetménye</t>
  </si>
  <si>
    <t>Tiszatarjáni Óvodáért Alapítvány</t>
  </si>
  <si>
    <t>Dél-Borsodi Leader Egyesület</t>
  </si>
  <si>
    <t>Tiszatarján Lakosaiért Alapítvány</t>
  </si>
  <si>
    <t>Szőke Tisza Nyugdíjas Klub</t>
  </si>
  <si>
    <t>Egyéb működési célú támogatások államháztartáson kívülre</t>
  </si>
  <si>
    <t>Egyéb dologi kiadások</t>
  </si>
  <si>
    <t>Egyéb szolgáltatások</t>
  </si>
  <si>
    <t>Karbantartás, kisjavítás</t>
  </si>
  <si>
    <t>Informatikai szolgáltatások igénybevétele</t>
  </si>
  <si>
    <t>Üzemeltetési anyagok beszerzése</t>
  </si>
  <si>
    <t>082091 Közművelődés-közösségi és társadalmi részvétel fejlesztése</t>
  </si>
  <si>
    <t>Egyéb üzemeltetési szolgáltatások</t>
  </si>
  <si>
    <t>Szakmai anyagok beszerzése (könyv, folyóírat)</t>
  </si>
  <si>
    <t>Egyéb dologi kiadások (továbbképzés)</t>
  </si>
  <si>
    <t>Kiküldetések kiadásai</t>
  </si>
  <si>
    <t>Egyéb szolgáltatások (biztosítási díjak)</t>
  </si>
  <si>
    <t>Szakmai tevékenységet segítő szolgáltatások</t>
  </si>
  <si>
    <t>Informatikai szolgáltatások (szoftver rendszerkövetési díj)</t>
  </si>
  <si>
    <t>Üzemeltetési anyagok beszerzése (nyomtatvány, irodaszer,
tisztítószer, gyógyszer, egyéb készletbeszerzés)</t>
  </si>
  <si>
    <t>Szakmai anyagok beszerzése (könyv, folyóirat, CD)</t>
  </si>
  <si>
    <t>Munkaadókat terhelő járulékok, adók</t>
  </si>
  <si>
    <t>Közlekedési költségtérítés</t>
  </si>
  <si>
    <t>Közalkalmazott illetménye</t>
  </si>
  <si>
    <t>Továbbszámlázott szolgáltatás (közvetített szolg.)</t>
  </si>
  <si>
    <t>Egyéb szolgáltatások (szemétszállítás, ebszállítás, szúnyogírtás)</t>
  </si>
  <si>
    <t>Üzemeltetési anyagok beszerzése (nyomtatvány,
tisztítószer, hajtó- és kenőanyag)</t>
  </si>
  <si>
    <t>Külső személyi juttatások (megbízási díj)</t>
  </si>
  <si>
    <t>MT foglalkoztatott bére</t>
  </si>
  <si>
    <t>Felhalmozási célú kiadások</t>
  </si>
  <si>
    <t>Beruházási célú előzetesen felszámított ÁFA</t>
  </si>
  <si>
    <t>Eszközbeszerzés</t>
  </si>
  <si>
    <t>Üzemeltetési anyagok beszerzése
(hajtó- és kenőanyag)</t>
  </si>
  <si>
    <t>Közüzemi díjak</t>
  </si>
  <si>
    <t>Egyéb szolgáltatások (gépbérlés)</t>
  </si>
  <si>
    <t>Üzemeltetési anyagok beszerzése
(sóder, kő, hajtó- és kenőanyag)</t>
  </si>
  <si>
    <t>045160 Közutak, hidak, alagutak üzemeltetése, fenntartása</t>
  </si>
  <si>
    <t>Közfoglalkoztatottak bére</t>
  </si>
  <si>
    <t>Élelmezési és Gondozási Központ</t>
  </si>
  <si>
    <t>Micimackó Napközi Otthonos Óvoda és Bölcsőde</t>
  </si>
  <si>
    <t>Közös Hivatal</t>
  </si>
  <si>
    <t>Központi irányító szervi támogatás</t>
  </si>
  <si>
    <t>Karbantartási díjak</t>
  </si>
  <si>
    <t>Közüzemi díjak (villany)</t>
  </si>
  <si>
    <t>Üzemeltetési anyagbeszerzés (hajtó- és kenőanyag)</t>
  </si>
  <si>
    <t>013320 Köztemető fenntartás</t>
  </si>
  <si>
    <t>Működési célú kiadások</t>
  </si>
  <si>
    <t>Life pályázat kiadásai</t>
  </si>
  <si>
    <t>Beruházási, felújítási célú előzetesen felszámított ÁFA</t>
  </si>
  <si>
    <t>Óvoda energetikai felújítása</t>
  </si>
  <si>
    <t xml:space="preserve">Iskola energetikai felújítása </t>
  </si>
  <si>
    <t>Egyéb működési célú támogatások</t>
  </si>
  <si>
    <t>Egyéb működési célú támogatás Tiszatarján Kft.</t>
  </si>
  <si>
    <t>TÖOSZ</t>
  </si>
  <si>
    <t>Tisza-tavi Területfejl. Önk. Társulás</t>
  </si>
  <si>
    <t>Észak-moi Reg. Hulladékkezelési Önk. Társulás</t>
  </si>
  <si>
    <t>Mezőcsát és Térsége Területfejl. Önk. Társulás</t>
  </si>
  <si>
    <t>Mezőcsáti Kistérség Többcélú Társulása</t>
  </si>
  <si>
    <t>Dél-Borsodi Sürgősségi Betegellátási Társulás</t>
  </si>
  <si>
    <t>Egyéb működési célú támogatások helyi önkormányzatok
és költségvetési szerveik részére</t>
  </si>
  <si>
    <t>Egyéb szolgáltatások (szemétszállítás, biztosítási díjak,
riasztó távfelügyelet, fénymásoló karbantartás)</t>
  </si>
  <si>
    <t>Üzemeltetési anyagok beszerzése (nyomtatvány, irodaszer,
tisztítószer, egyéb készletbeszerzés)</t>
  </si>
  <si>
    <t>Munkaadó által fizetendő járulék (cafeteria után)</t>
  </si>
  <si>
    <t xml:space="preserve">Biztos Kezdet szoc. Ág pótlék </t>
  </si>
  <si>
    <t>Választott tisztségviselők juttatásai (alapilletmény,
cafeteria, költségtérítés, jubileumi jutalom, tiszteletdíjak)</t>
  </si>
  <si>
    <t>KIADÁSOK RÉSZLETEZÉSE</t>
  </si>
  <si>
    <t>Life pályázat kiadásai önerő</t>
  </si>
  <si>
    <t>Géppályázat</t>
  </si>
  <si>
    <t>Zártkerti pályázat</t>
  </si>
  <si>
    <t>VP Kultúrház pályázat</t>
  </si>
  <si>
    <t>Humánkapacitások fejlesztése (EFOP-3.9.2)</t>
  </si>
  <si>
    <t>Kulttúrális int. (EFOP-3.3.2)</t>
  </si>
  <si>
    <t>Szociális tüzelő</t>
  </si>
</sst>
</file>

<file path=xl/styles.xml><?xml version="1.0" encoding="utf-8"?>
<styleSheet xmlns="http://schemas.openxmlformats.org/spreadsheetml/2006/main">
  <fonts count="15">
    <font>
      <sz val="11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2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right" vertical="center"/>
    </xf>
    <xf numFmtId="0" fontId="0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3" fontId="11" fillId="0" borderId="0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3"/>
  <sheetViews>
    <sheetView tabSelected="1" topLeftCell="A10" zoomScaleNormal="100" workbookViewId="0">
      <selection activeCell="B9" sqref="B9"/>
    </sheetView>
  </sheetViews>
  <sheetFormatPr defaultRowHeight="15"/>
  <cols>
    <col min="1" max="1" width="52.7109375" customWidth="1"/>
    <col min="2" max="2" width="23.7109375" customWidth="1"/>
  </cols>
  <sheetData>
    <row r="1" spans="1:2" ht="59.25" customHeight="1">
      <c r="A1" s="63" t="s">
        <v>24</v>
      </c>
      <c r="B1" s="64"/>
    </row>
    <row r="2" spans="1:2" ht="20.100000000000001" customHeight="1">
      <c r="A2" s="12"/>
      <c r="B2" s="12"/>
    </row>
    <row r="3" spans="1:2" ht="20.100000000000001" customHeight="1">
      <c r="A3" s="65" t="s">
        <v>23</v>
      </c>
      <c r="B3" s="66"/>
    </row>
    <row r="4" spans="1:2" ht="20.100000000000001" customHeight="1">
      <c r="A4" s="10"/>
      <c r="B4" s="9" t="s">
        <v>19</v>
      </c>
    </row>
    <row r="5" spans="1:2" ht="20.100000000000001" customHeight="1">
      <c r="A5" s="8" t="s">
        <v>18</v>
      </c>
      <c r="B5" s="8" t="s">
        <v>17</v>
      </c>
    </row>
    <row r="6" spans="1:2" ht="39.950000000000003" customHeight="1">
      <c r="A6" s="7" t="s">
        <v>16</v>
      </c>
      <c r="B6" s="3">
        <v>5223388</v>
      </c>
    </row>
    <row r="7" spans="1:2" ht="39.950000000000003" customHeight="1">
      <c r="A7" s="7" t="s">
        <v>14</v>
      </c>
      <c r="B7" s="3">
        <v>1905000</v>
      </c>
    </row>
    <row r="8" spans="1:2" ht="39.950000000000003" customHeight="1">
      <c r="A8" s="7" t="s">
        <v>22</v>
      </c>
      <c r="B8" s="3">
        <v>251123352</v>
      </c>
    </row>
    <row r="9" spans="1:2" ht="20.100000000000001" customHeight="1">
      <c r="A9" s="4" t="s">
        <v>13</v>
      </c>
      <c r="B9" s="3">
        <v>138258014</v>
      </c>
    </row>
    <row r="10" spans="1:2" ht="20.100000000000001" customHeight="1">
      <c r="A10" s="4" t="s">
        <v>7</v>
      </c>
      <c r="B10" s="3">
        <v>2286000</v>
      </c>
    </row>
    <row r="11" spans="1:2" ht="20.100000000000001" customHeight="1">
      <c r="A11" s="6" t="s">
        <v>6</v>
      </c>
      <c r="B11" s="11">
        <v>5180400</v>
      </c>
    </row>
    <row r="12" spans="1:2" ht="20.100000000000001" customHeight="1">
      <c r="A12" s="2" t="s">
        <v>21</v>
      </c>
      <c r="B12" s="1">
        <f>SUM(B6:B11)</f>
        <v>403976154</v>
      </c>
    </row>
    <row r="13" spans="1:2" ht="20.100000000000001" customHeight="1">
      <c r="A13" s="10"/>
      <c r="B13" s="10"/>
    </row>
    <row r="14" spans="1:2" ht="20.100000000000001" customHeight="1">
      <c r="A14" s="66" t="s">
        <v>20</v>
      </c>
      <c r="B14" s="66"/>
    </row>
    <row r="15" spans="1:2" ht="20.100000000000001" customHeight="1">
      <c r="A15" s="10"/>
      <c r="B15" s="9" t="s">
        <v>19</v>
      </c>
    </row>
    <row r="16" spans="1:2" ht="20.100000000000001" customHeight="1">
      <c r="A16" s="8" t="s">
        <v>18</v>
      </c>
      <c r="B16" s="8" t="s">
        <v>17</v>
      </c>
    </row>
    <row r="17" spans="1:2" ht="39.950000000000003" customHeight="1">
      <c r="A17" s="7" t="s">
        <v>16</v>
      </c>
      <c r="B17" s="5">
        <v>178099319</v>
      </c>
    </row>
    <row r="18" spans="1:2" ht="20.100000000000001" customHeight="1">
      <c r="A18" s="4" t="s">
        <v>15</v>
      </c>
      <c r="B18" s="3">
        <v>100000</v>
      </c>
    </row>
    <row r="19" spans="1:2" ht="39.950000000000003" customHeight="1">
      <c r="A19" s="7" t="s">
        <v>14</v>
      </c>
      <c r="B19" s="3">
        <v>1270000</v>
      </c>
    </row>
    <row r="20" spans="1:2" ht="20.100000000000001" customHeight="1">
      <c r="A20" s="4" t="s">
        <v>13</v>
      </c>
      <c r="B20" s="5">
        <v>145165979</v>
      </c>
    </row>
    <row r="21" spans="1:2" ht="20.100000000000001" customHeight="1">
      <c r="A21" s="4" t="s">
        <v>12</v>
      </c>
      <c r="B21" s="5">
        <v>2699505</v>
      </c>
    </row>
    <row r="22" spans="1:2" ht="20.100000000000001" customHeight="1">
      <c r="A22" s="4" t="s">
        <v>11</v>
      </c>
      <c r="B22" s="5">
        <v>7660153</v>
      </c>
    </row>
    <row r="23" spans="1:2" ht="20.100000000000001" customHeight="1">
      <c r="A23" s="4" t="s">
        <v>10</v>
      </c>
      <c r="B23" s="3">
        <v>2744430</v>
      </c>
    </row>
    <row r="24" spans="1:2" ht="20.100000000000001" customHeight="1">
      <c r="A24" s="4" t="s">
        <v>9</v>
      </c>
      <c r="B24" s="3">
        <v>3840000</v>
      </c>
    </row>
    <row r="25" spans="1:2" ht="20.100000000000001" customHeight="1">
      <c r="A25" s="4" t="s">
        <v>8</v>
      </c>
      <c r="B25" s="3">
        <v>2927990</v>
      </c>
    </row>
    <row r="26" spans="1:2" ht="20.100000000000001" customHeight="1">
      <c r="A26" s="4" t="s">
        <v>7</v>
      </c>
      <c r="B26" s="3">
        <v>20338000</v>
      </c>
    </row>
    <row r="27" spans="1:2" ht="20.100000000000001" customHeight="1">
      <c r="A27" s="6" t="s">
        <v>6</v>
      </c>
      <c r="B27" s="3">
        <v>6445663</v>
      </c>
    </row>
    <row r="28" spans="1:2" ht="20.100000000000001" customHeight="1">
      <c r="A28" s="4" t="s">
        <v>5</v>
      </c>
      <c r="B28" s="3">
        <v>576000</v>
      </c>
    </row>
    <row r="29" spans="1:2" ht="20.100000000000001" customHeight="1">
      <c r="A29" s="4" t="s">
        <v>4</v>
      </c>
      <c r="B29" s="3">
        <v>1224000</v>
      </c>
    </row>
    <row r="30" spans="1:2" ht="20.100000000000001" customHeight="1">
      <c r="A30" s="4" t="s">
        <v>3</v>
      </c>
      <c r="B30" s="5">
        <v>210000</v>
      </c>
    </row>
    <row r="31" spans="1:2" ht="20.100000000000001" customHeight="1">
      <c r="A31" s="4" t="s">
        <v>2</v>
      </c>
      <c r="B31" s="3">
        <v>6245115</v>
      </c>
    </row>
    <row r="32" spans="1:2" ht="20.100000000000001" customHeight="1">
      <c r="A32" s="4" t="s">
        <v>1</v>
      </c>
      <c r="B32" s="3">
        <v>24430000</v>
      </c>
    </row>
    <row r="33" spans="1:2" ht="20.100000000000001" customHeight="1">
      <c r="A33" s="2" t="s">
        <v>0</v>
      </c>
      <c r="B33" s="1">
        <f>SUM(B17:B32)</f>
        <v>403976154</v>
      </c>
    </row>
  </sheetData>
  <mergeCells count="3">
    <mergeCell ref="A1:B1"/>
    <mergeCell ref="A3:B3"/>
    <mergeCell ref="A14:B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35"/>
  <sheetViews>
    <sheetView topLeftCell="A28" zoomScaleNormal="100" workbookViewId="0">
      <selection activeCell="B37" sqref="B37"/>
    </sheetView>
  </sheetViews>
  <sheetFormatPr defaultRowHeight="15"/>
  <cols>
    <col min="1" max="1" width="52.7109375" customWidth="1"/>
    <col min="2" max="2" width="23.7109375" customWidth="1"/>
  </cols>
  <sheetData>
    <row r="1" spans="1:2" s="21" customFormat="1" ht="30.75" customHeight="1">
      <c r="A1" s="66" t="s">
        <v>57</v>
      </c>
      <c r="B1" s="66"/>
    </row>
    <row r="2" spans="1:2" s="21" customFormat="1" ht="20.100000000000001" customHeight="1">
      <c r="A2" s="12"/>
      <c r="B2" s="12"/>
    </row>
    <row r="3" spans="1:2" s="10" customFormat="1" ht="20.100000000000001" customHeight="1">
      <c r="A3" s="20"/>
      <c r="B3" s="19"/>
    </row>
    <row r="4" spans="1:2" s="10" customFormat="1" ht="36.75" customHeight="1">
      <c r="A4" s="68" t="s">
        <v>56</v>
      </c>
      <c r="B4" s="67"/>
    </row>
    <row r="5" spans="1:2" s="10" customFormat="1" ht="20.100000000000001" customHeight="1">
      <c r="B5" s="9" t="s">
        <v>19</v>
      </c>
    </row>
    <row r="6" spans="1:2" s="10" customFormat="1" ht="20.100000000000001" customHeight="1">
      <c r="A6" s="8" t="s">
        <v>18</v>
      </c>
      <c r="B6" s="8" t="s">
        <v>17</v>
      </c>
    </row>
    <row r="7" spans="1:2" s="10" customFormat="1" ht="37.5" customHeight="1">
      <c r="A7" s="14" t="s">
        <v>55</v>
      </c>
      <c r="B7" s="11">
        <v>1998587</v>
      </c>
    </row>
    <row r="8" spans="1:2" s="10" customFormat="1" ht="37.5" customHeight="1">
      <c r="A8" s="14" t="s">
        <v>54</v>
      </c>
      <c r="B8" s="11">
        <v>3224801</v>
      </c>
    </row>
    <row r="9" spans="1:2" s="10" customFormat="1" ht="20.100000000000001" customHeight="1">
      <c r="A9" s="2" t="s">
        <v>21</v>
      </c>
      <c r="B9" s="1">
        <f>SUM(B7:B8)</f>
        <v>5223388</v>
      </c>
    </row>
    <row r="10" spans="1:2" s="10" customFormat="1" ht="20.100000000000001" customHeight="1"/>
    <row r="11" spans="1:2" s="10" customFormat="1" ht="20.100000000000001" customHeight="1"/>
    <row r="12" spans="1:2" s="10" customFormat="1" ht="20.100000000000001" customHeight="1">
      <c r="A12" s="67" t="s">
        <v>53</v>
      </c>
      <c r="B12" s="67"/>
    </row>
    <row r="13" spans="1:2" s="10" customFormat="1" ht="20.100000000000001" customHeight="1">
      <c r="A13" s="13"/>
      <c r="B13" s="9" t="s">
        <v>19</v>
      </c>
    </row>
    <row r="14" spans="1:2" s="10" customFormat="1" ht="20.100000000000001" customHeight="1">
      <c r="A14" s="8" t="s">
        <v>18</v>
      </c>
      <c r="B14" s="8" t="s">
        <v>17</v>
      </c>
    </row>
    <row r="15" spans="1:2" s="10" customFormat="1" ht="39.950000000000003" customHeight="1">
      <c r="A15" s="7" t="s">
        <v>52</v>
      </c>
      <c r="B15" s="3">
        <v>500000</v>
      </c>
    </row>
    <row r="16" spans="1:2" s="10" customFormat="1" ht="39.950000000000003" customHeight="1">
      <c r="A16" s="7" t="s">
        <v>51</v>
      </c>
      <c r="B16" s="3">
        <v>1000000</v>
      </c>
    </row>
    <row r="17" spans="1:2" s="10" customFormat="1" ht="20.100000000000001" customHeight="1">
      <c r="A17" s="7" t="s">
        <v>26</v>
      </c>
      <c r="B17" s="3">
        <v>405000</v>
      </c>
    </row>
    <row r="18" spans="1:2" s="10" customFormat="1" ht="20.100000000000001" customHeight="1">
      <c r="A18" s="2" t="s">
        <v>21</v>
      </c>
      <c r="B18" s="1">
        <f>SUM(B15:B17)</f>
        <v>1905000</v>
      </c>
    </row>
    <row r="19" spans="1:2" s="10" customFormat="1" ht="19.5" customHeight="1"/>
    <row r="20" spans="1:2" s="10" customFormat="1" ht="20.100000000000001" customHeight="1"/>
    <row r="21" spans="1:2" s="13" customFormat="1" ht="20.100000000000001" customHeight="1">
      <c r="A21" s="67" t="s">
        <v>50</v>
      </c>
      <c r="B21" s="67"/>
    </row>
    <row r="22" spans="1:2" s="13" customFormat="1" ht="20.100000000000001" customHeight="1">
      <c r="B22" s="9" t="s">
        <v>19</v>
      </c>
    </row>
    <row r="23" spans="1:2" s="13" customFormat="1" ht="20.100000000000001" customHeight="1">
      <c r="A23" s="8" t="s">
        <v>18</v>
      </c>
      <c r="B23" s="8" t="s">
        <v>17</v>
      </c>
    </row>
    <row r="24" spans="1:2" s="13" customFormat="1" ht="39.950000000000003" customHeight="1">
      <c r="A24" s="7" t="s">
        <v>49</v>
      </c>
      <c r="B24" s="3">
        <v>98680442</v>
      </c>
    </row>
    <row r="25" spans="1:2" s="13" customFormat="1" ht="39.950000000000003" customHeight="1">
      <c r="A25" s="7" t="s">
        <v>48</v>
      </c>
      <c r="B25" s="3">
        <v>39578800</v>
      </c>
    </row>
    <row r="26" spans="1:2" s="13" customFormat="1" ht="39.950000000000003" customHeight="1">
      <c r="A26" s="7" t="s">
        <v>47</v>
      </c>
      <c r="B26" s="3">
        <v>58414686</v>
      </c>
    </row>
    <row r="27" spans="1:2" s="13" customFormat="1" ht="39.950000000000003" customHeight="1">
      <c r="A27" s="7" t="s">
        <v>46</v>
      </c>
      <c r="B27" s="3">
        <v>1800000</v>
      </c>
    </row>
    <row r="28" spans="1:2" s="13" customFormat="1" ht="39.950000000000003" customHeight="1">
      <c r="A28" s="7" t="s">
        <v>45</v>
      </c>
      <c r="B28" s="3">
        <v>6245115</v>
      </c>
    </row>
    <row r="29" spans="1:2" s="13" customFormat="1" ht="15.75">
      <c r="A29" s="16" t="s">
        <v>39</v>
      </c>
      <c r="B29" s="15">
        <f>SUM(B24:B28)</f>
        <v>204719043</v>
      </c>
    </row>
    <row r="30" spans="1:2" s="13" customFormat="1" ht="22.5" customHeight="1">
      <c r="A30" s="18" t="s">
        <v>44</v>
      </c>
      <c r="B30" s="3">
        <v>12079844</v>
      </c>
    </row>
    <row r="31" spans="1:2" s="13" customFormat="1" ht="20.100000000000001" customHeight="1">
      <c r="A31" s="16" t="s">
        <v>43</v>
      </c>
      <c r="B31" s="15">
        <f>SUM(B30)</f>
        <v>12079844</v>
      </c>
    </row>
    <row r="32" spans="1:2" s="13" customFormat="1" ht="15.75">
      <c r="A32" s="7" t="s">
        <v>42</v>
      </c>
      <c r="B32" s="3">
        <v>8928000</v>
      </c>
    </row>
    <row r="33" spans="1:2" s="13" customFormat="1" ht="15.75">
      <c r="A33" s="7" t="s">
        <v>41</v>
      </c>
      <c r="B33" s="3">
        <v>1700000</v>
      </c>
    </row>
    <row r="34" spans="1:2" s="13" customFormat="1" ht="15.75">
      <c r="A34" s="7" t="s">
        <v>40</v>
      </c>
      <c r="B34" s="3">
        <v>2862160</v>
      </c>
    </row>
    <row r="35" spans="1:2" s="13" customFormat="1" ht="20.25" customHeight="1">
      <c r="A35" s="17" t="s">
        <v>39</v>
      </c>
      <c r="B35" s="15">
        <f>SUM(B32:B34)</f>
        <v>13490160</v>
      </c>
    </row>
    <row r="36" spans="1:2" s="13" customFormat="1" ht="20.100000000000001" customHeight="1">
      <c r="A36" s="4" t="s">
        <v>38</v>
      </c>
      <c r="B36" s="3">
        <v>2684305</v>
      </c>
    </row>
    <row r="37" spans="1:2" s="13" customFormat="1" ht="20.100000000000001" customHeight="1">
      <c r="A37" s="4" t="s">
        <v>37</v>
      </c>
      <c r="B37" s="3">
        <v>15000000</v>
      </c>
    </row>
    <row r="38" spans="1:2" s="13" customFormat="1" ht="20.100000000000001" customHeight="1">
      <c r="A38" s="4" t="s">
        <v>36</v>
      </c>
      <c r="B38" s="3">
        <v>2500000</v>
      </c>
    </row>
    <row r="39" spans="1:2" s="13" customFormat="1" ht="20.100000000000001" customHeight="1">
      <c r="A39" s="4" t="s">
        <v>35</v>
      </c>
      <c r="B39" s="3">
        <v>100000</v>
      </c>
    </row>
    <row r="40" spans="1:2" s="13" customFormat="1" ht="20.100000000000001" customHeight="1">
      <c r="A40" s="16" t="s">
        <v>34</v>
      </c>
      <c r="B40" s="15">
        <f>SUM(B36:B39)</f>
        <v>20284305</v>
      </c>
    </row>
    <row r="41" spans="1:2" s="13" customFormat="1" ht="39.950000000000003" customHeight="1">
      <c r="A41" s="7" t="s">
        <v>33</v>
      </c>
      <c r="B41" s="3">
        <v>50000</v>
      </c>
    </row>
    <row r="42" spans="1:2" s="13" customFormat="1" ht="20.100000000000001" customHeight="1">
      <c r="A42" s="4" t="s">
        <v>32</v>
      </c>
      <c r="B42" s="3">
        <v>500000</v>
      </c>
    </row>
    <row r="43" spans="1:2" s="13" customFormat="1" ht="20.100000000000001" customHeight="1">
      <c r="A43" s="16" t="s">
        <v>31</v>
      </c>
      <c r="B43" s="15">
        <f>SUM(B41:B42)</f>
        <v>550000</v>
      </c>
    </row>
    <row r="44" spans="1:2" s="13" customFormat="1" ht="20.100000000000001" customHeight="1">
      <c r="A44" s="2" t="s">
        <v>21</v>
      </c>
      <c r="B44" s="1">
        <f>SUM(B43,B40,B35,B31,B29)</f>
        <v>251123352</v>
      </c>
    </row>
    <row r="45" spans="1:2" s="13" customFormat="1" ht="20.100000000000001" customHeight="1"/>
    <row r="46" spans="1:2" s="13" customFormat="1" ht="20.100000000000001" customHeight="1"/>
    <row r="47" spans="1:2" s="13" customFormat="1" ht="20.100000000000001" customHeight="1">
      <c r="A47" s="67" t="s">
        <v>13</v>
      </c>
      <c r="B47" s="67"/>
    </row>
    <row r="48" spans="1:2" s="13" customFormat="1" ht="20.100000000000001" customHeight="1">
      <c r="B48" s="9" t="s">
        <v>19</v>
      </c>
    </row>
    <row r="49" spans="1:2" s="13" customFormat="1" ht="20.100000000000001" customHeight="1">
      <c r="A49" s="8" t="s">
        <v>18</v>
      </c>
      <c r="B49" s="8" t="s">
        <v>17</v>
      </c>
    </row>
    <row r="50" spans="1:2" s="13" customFormat="1" ht="20.100000000000001" customHeight="1">
      <c r="A50" s="14" t="s">
        <v>30</v>
      </c>
      <c r="B50" s="11">
        <v>138258014</v>
      </c>
    </row>
    <row r="51" spans="1:2" s="13" customFormat="1" ht="20.100000000000001" customHeight="1">
      <c r="A51" s="2" t="s">
        <v>21</v>
      </c>
      <c r="B51" s="1">
        <f>SUM(B50:B50)</f>
        <v>138258014</v>
      </c>
    </row>
    <row r="52" spans="1:2" s="13" customFormat="1" ht="20.100000000000001" customHeight="1"/>
    <row r="53" spans="1:2" s="13" customFormat="1" ht="20.100000000000001" customHeight="1"/>
    <row r="54" spans="1:2" s="13" customFormat="1" ht="20.100000000000001" customHeight="1">
      <c r="A54" s="67" t="s">
        <v>29</v>
      </c>
      <c r="B54" s="67"/>
    </row>
    <row r="55" spans="1:2" s="13" customFormat="1" ht="20.100000000000001" customHeight="1">
      <c r="B55" s="9" t="s">
        <v>19</v>
      </c>
    </row>
    <row r="56" spans="1:2" s="13" customFormat="1" ht="20.100000000000001" customHeight="1">
      <c r="A56" s="8" t="s">
        <v>18</v>
      </c>
      <c r="B56" s="8" t="s">
        <v>17</v>
      </c>
    </row>
    <row r="57" spans="1:2" s="13" customFormat="1" ht="39.950000000000003" customHeight="1">
      <c r="A57" s="7" t="s">
        <v>28</v>
      </c>
      <c r="B57" s="3">
        <v>1000000</v>
      </c>
    </row>
    <row r="58" spans="1:2" s="13" customFormat="1" ht="39.950000000000003" customHeight="1">
      <c r="A58" s="7" t="s">
        <v>27</v>
      </c>
      <c r="B58" s="3">
        <v>800000</v>
      </c>
    </row>
    <row r="59" spans="1:2" s="13" customFormat="1" ht="20.100000000000001" customHeight="1">
      <c r="A59" s="7" t="s">
        <v>26</v>
      </c>
      <c r="B59" s="3">
        <v>486000</v>
      </c>
    </row>
    <row r="60" spans="1:2" s="13" customFormat="1" ht="20.100000000000001" customHeight="1">
      <c r="A60" s="2" t="s">
        <v>21</v>
      </c>
      <c r="B60" s="1">
        <f>SUM(B57:B59)</f>
        <v>2286000</v>
      </c>
    </row>
    <row r="61" spans="1:2" s="13" customFormat="1" ht="20.100000000000001" customHeight="1"/>
    <row r="62" spans="1:2" s="13" customFormat="1" ht="20.100000000000001" customHeight="1"/>
    <row r="63" spans="1:2" s="13" customFormat="1" ht="20.100000000000001" customHeight="1">
      <c r="A63" s="67" t="s">
        <v>6</v>
      </c>
      <c r="B63" s="67"/>
    </row>
    <row r="64" spans="1:2" s="13" customFormat="1" ht="20.100000000000001" customHeight="1">
      <c r="B64" s="9" t="s">
        <v>19</v>
      </c>
    </row>
    <row r="65" spans="1:2" s="13" customFormat="1" ht="20.100000000000001" customHeight="1">
      <c r="A65" s="8" t="s">
        <v>18</v>
      </c>
      <c r="B65" s="8" t="s">
        <v>17</v>
      </c>
    </row>
    <row r="66" spans="1:2" s="13" customFormat="1" ht="20.100000000000001" customHeight="1">
      <c r="A66" s="14" t="s">
        <v>25</v>
      </c>
      <c r="B66" s="11">
        <v>5180400</v>
      </c>
    </row>
    <row r="67" spans="1:2" s="13" customFormat="1" ht="20.100000000000001" customHeight="1">
      <c r="A67" s="2" t="s">
        <v>21</v>
      </c>
      <c r="B67" s="1">
        <f>SUM(B66:B66)</f>
        <v>5180400</v>
      </c>
    </row>
    <row r="68" spans="1:2" s="13" customFormat="1" ht="20.100000000000001" customHeight="1"/>
    <row r="69" spans="1:2" s="13" customFormat="1" ht="20.100000000000001" customHeight="1"/>
    <row r="70" spans="1:2" s="13" customFormat="1" ht="20.100000000000001" customHeight="1"/>
    <row r="71" spans="1:2" s="13" customFormat="1" ht="20.100000000000001" customHeight="1"/>
    <row r="72" spans="1:2" s="13" customFormat="1" ht="20.100000000000001" customHeight="1"/>
    <row r="73" spans="1:2" s="13" customFormat="1" ht="20.100000000000001" customHeight="1"/>
    <row r="74" spans="1:2" s="13" customFormat="1" ht="20.100000000000001" customHeight="1"/>
    <row r="75" spans="1:2" s="13" customFormat="1" ht="20.100000000000001" customHeight="1"/>
    <row r="76" spans="1:2" s="13" customFormat="1" ht="20.100000000000001" customHeight="1"/>
    <row r="77" spans="1:2" s="13" customFormat="1" ht="20.100000000000001" customHeight="1"/>
    <row r="78" spans="1:2" s="13" customFormat="1" ht="20.100000000000001" customHeight="1"/>
    <row r="79" spans="1:2" s="13" customFormat="1" ht="20.100000000000001" customHeight="1"/>
    <row r="80" spans="1:2" s="13" customFormat="1" ht="20.100000000000001" customHeight="1"/>
    <row r="81" s="13" customFormat="1" ht="20.100000000000001" customHeight="1"/>
    <row r="82" s="13" customFormat="1" ht="20.100000000000001" customHeight="1"/>
    <row r="83" s="13" customFormat="1" ht="20.100000000000001" customHeight="1"/>
    <row r="84" s="13" customFormat="1" ht="20.100000000000001" customHeight="1"/>
    <row r="85" s="13" customFormat="1" ht="20.100000000000001" customHeight="1"/>
    <row r="86" s="13" customFormat="1" ht="20.100000000000001" customHeight="1"/>
    <row r="87" s="13" customFormat="1" ht="20.100000000000001" customHeight="1"/>
    <row r="88" s="13" customFormat="1" ht="20.100000000000001" customHeight="1"/>
    <row r="89" s="13" customFormat="1" ht="20.100000000000001" customHeight="1"/>
    <row r="90" s="13" customFormat="1" ht="20.100000000000001" customHeight="1"/>
    <row r="91" s="13" customFormat="1" ht="20.100000000000001" customHeight="1"/>
    <row r="92" s="13" customFormat="1" ht="20.100000000000001" customHeight="1"/>
    <row r="93" s="13" customFormat="1" ht="20.100000000000001" customHeight="1"/>
    <row r="94" s="13" customFormat="1" ht="20.100000000000001" customHeight="1"/>
    <row r="95" s="13" customFormat="1" ht="20.100000000000001" customHeight="1"/>
    <row r="96" s="13" customFormat="1" ht="20.100000000000001" customHeight="1"/>
    <row r="97" s="13" customFormat="1" ht="20.100000000000001" customHeight="1"/>
    <row r="98" s="13" customFormat="1" ht="20.100000000000001" customHeight="1"/>
    <row r="99" s="13" customFormat="1" ht="20.100000000000001" customHeight="1"/>
    <row r="100" s="13" customFormat="1" ht="20.100000000000001" customHeight="1"/>
    <row r="101" s="13" customFormat="1" ht="20.100000000000001" customHeight="1"/>
    <row r="102" s="13" customFormat="1" ht="20.100000000000001" customHeight="1"/>
    <row r="103" s="13" customFormat="1" ht="20.100000000000001" customHeight="1"/>
    <row r="104" s="13" customFormat="1" ht="20.100000000000001" customHeight="1"/>
    <row r="105" s="13" customFormat="1" ht="20.100000000000001" customHeight="1"/>
    <row r="106" s="13" customFormat="1" ht="20.100000000000001" customHeight="1"/>
    <row r="107" s="13" customFormat="1" ht="20.100000000000001" customHeight="1"/>
    <row r="108" s="13" customFormat="1" ht="20.100000000000001" customHeight="1"/>
    <row r="109" s="13" customFormat="1" ht="20.100000000000001" customHeight="1"/>
    <row r="110" s="13" customFormat="1" ht="20.100000000000001" customHeight="1"/>
    <row r="111" s="13" customFormat="1" ht="20.100000000000001" customHeight="1"/>
    <row r="112" s="13" customFormat="1" ht="20.100000000000001" customHeight="1"/>
    <row r="113" s="13" customFormat="1" ht="20.100000000000001" customHeight="1"/>
    <row r="114" s="13" customFormat="1" ht="20.100000000000001" customHeight="1"/>
    <row r="115" s="13" customFormat="1" ht="20.100000000000001" customHeight="1"/>
    <row r="116" s="13" customFormat="1" ht="20.100000000000001" customHeight="1"/>
    <row r="117" s="13" customFormat="1" ht="20.100000000000001" customHeight="1"/>
    <row r="118" s="13" customFormat="1" ht="20.100000000000001" customHeight="1"/>
    <row r="119" s="13" customFormat="1" ht="20.100000000000001" customHeight="1"/>
    <row r="120" s="13" customFormat="1" ht="20.100000000000001" customHeight="1"/>
    <row r="121" s="13" customFormat="1" ht="20.100000000000001" customHeight="1"/>
    <row r="122" s="13" customFormat="1" ht="20.100000000000001" customHeight="1"/>
    <row r="123" s="13" customFormat="1" ht="20.100000000000001" customHeight="1"/>
    <row r="124" s="13" customFormat="1" ht="20.100000000000001" customHeight="1"/>
    <row r="125" s="13" customFormat="1" ht="20.100000000000001" customHeight="1"/>
    <row r="126" s="13" customFormat="1" ht="20.100000000000001" customHeight="1"/>
    <row r="127" s="13" customFormat="1" ht="20.100000000000001" customHeight="1"/>
    <row r="128" s="13" customFormat="1" ht="20.100000000000001" customHeight="1"/>
    <row r="129" s="13" customFormat="1" ht="20.100000000000001" customHeight="1"/>
    <row r="130" s="13" customFormat="1" ht="20.100000000000001" customHeight="1"/>
    <row r="131" s="13" customFormat="1" ht="20.100000000000001" customHeight="1"/>
    <row r="132" s="13" customFormat="1" ht="20.100000000000001" customHeight="1"/>
    <row r="133" s="13" customFormat="1" ht="20.100000000000001" customHeight="1"/>
    <row r="134" s="13" customFormat="1" ht="20.100000000000001" customHeight="1"/>
    <row r="135" s="13" customFormat="1" ht="20.100000000000001" customHeight="1"/>
    <row r="136" s="13" customFormat="1" ht="20.100000000000001" customHeight="1"/>
    <row r="137" s="13" customFormat="1" ht="20.100000000000001" customHeight="1"/>
    <row r="138" s="13" customFormat="1" ht="20.100000000000001" customHeight="1"/>
    <row r="139" s="13" customFormat="1" ht="20.100000000000001" customHeight="1"/>
    <row r="140" s="13" customFormat="1" ht="20.100000000000001" customHeight="1"/>
    <row r="141" s="13" customFormat="1" ht="20.100000000000001" customHeight="1"/>
    <row r="142" s="13" customFormat="1" ht="20.100000000000001" customHeight="1"/>
    <row r="143" s="13" customFormat="1" ht="20.100000000000001" customHeight="1"/>
    <row r="144" s="13" customFormat="1" ht="20.100000000000001" customHeight="1"/>
    <row r="145" s="13" customFormat="1" ht="20.100000000000001" customHeight="1"/>
    <row r="146" s="13" customFormat="1" ht="20.100000000000001" customHeight="1"/>
    <row r="147" s="13" customFormat="1" ht="20.100000000000001" customHeight="1"/>
    <row r="148" s="13" customFormat="1" ht="20.100000000000001" customHeight="1"/>
    <row r="149" s="13" customFormat="1" ht="20.100000000000001" customHeight="1"/>
    <row r="150" s="13" customFormat="1" ht="20.100000000000001" customHeight="1"/>
    <row r="151" s="13" customFormat="1" ht="20.100000000000001" customHeight="1"/>
    <row r="152" s="13" customFormat="1" ht="20.100000000000001" customHeight="1"/>
    <row r="153" s="13" customFormat="1" ht="20.100000000000001" customHeight="1"/>
    <row r="154" s="13" customFormat="1" ht="20.100000000000001" customHeight="1"/>
    <row r="155" s="13" customFormat="1" ht="20.100000000000001" customHeight="1"/>
    <row r="156" s="13" customFormat="1" ht="20.100000000000001" customHeight="1"/>
    <row r="157" s="13" customFormat="1" ht="20.100000000000001" customHeight="1"/>
    <row r="158" s="13" customFormat="1" ht="20.100000000000001" customHeight="1"/>
    <row r="159" s="13" customFormat="1" ht="20.100000000000001" customHeight="1"/>
    <row r="160" s="13" customFormat="1" ht="20.100000000000001" customHeight="1"/>
    <row r="161" s="13" customFormat="1" ht="20.100000000000001" customHeight="1"/>
    <row r="162" s="13" customFormat="1" ht="20.100000000000001" customHeight="1"/>
    <row r="163" s="13" customFormat="1" ht="20.100000000000001" customHeight="1"/>
    <row r="164" s="13" customFormat="1" ht="20.100000000000001" customHeight="1"/>
    <row r="165" s="13" customFormat="1" ht="20.100000000000001" customHeight="1"/>
    <row r="166" s="13" customFormat="1" ht="20.100000000000001" customHeight="1"/>
    <row r="167" s="13" customFormat="1" ht="20.100000000000001" customHeight="1"/>
    <row r="168" s="13" customFormat="1" ht="20.100000000000001" customHeight="1"/>
    <row r="169" s="13" customFormat="1" ht="20.100000000000001" customHeight="1"/>
    <row r="170" s="13" customFormat="1" ht="20.100000000000001" customHeight="1"/>
    <row r="171" s="13" customFormat="1" ht="20.100000000000001" customHeight="1"/>
    <row r="172" s="13" customFormat="1" ht="20.100000000000001" customHeight="1"/>
    <row r="173" s="13" customFormat="1" ht="20.100000000000001" customHeight="1"/>
    <row r="174" s="13" customFormat="1" ht="20.100000000000001" customHeight="1"/>
    <row r="175" s="13" customFormat="1" ht="20.100000000000001" customHeight="1"/>
    <row r="176" s="13" customFormat="1" ht="20.100000000000001" customHeight="1"/>
    <row r="177" s="13" customFormat="1" ht="20.100000000000001" customHeight="1"/>
    <row r="178" s="13" customFormat="1" ht="20.100000000000001" customHeight="1"/>
    <row r="179" s="13" customFormat="1" ht="20.100000000000001" customHeight="1"/>
    <row r="180" s="13" customFormat="1" ht="20.100000000000001" customHeight="1"/>
    <row r="181" s="13" customFormat="1" ht="20.100000000000001" customHeight="1"/>
    <row r="182" s="13" customFormat="1" ht="20.100000000000001" customHeight="1"/>
    <row r="183" s="13" customFormat="1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</sheetData>
  <mergeCells count="7">
    <mergeCell ref="A63:B63"/>
    <mergeCell ref="A4:B4"/>
    <mergeCell ref="A1:B1"/>
    <mergeCell ref="A21:B21"/>
    <mergeCell ref="A12:B12"/>
    <mergeCell ref="A54:B54"/>
    <mergeCell ref="A47:B47"/>
  </mergeCells>
  <pageMargins left="0.70866141732283472" right="0.70866141732283472" top="0.44" bottom="0.3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69"/>
  <sheetViews>
    <sheetView topLeftCell="A58" workbookViewId="0">
      <selection activeCell="B81" sqref="B81"/>
    </sheetView>
  </sheetViews>
  <sheetFormatPr defaultRowHeight="15"/>
  <cols>
    <col min="1" max="1" width="52.7109375" customWidth="1"/>
    <col min="2" max="2" width="23.7109375" customWidth="1"/>
  </cols>
  <sheetData>
    <row r="1" spans="1:2" ht="18.75">
      <c r="A1" s="69" t="s">
        <v>141</v>
      </c>
      <c r="B1" s="69"/>
    </row>
    <row r="2" spans="1:2" ht="18.75">
      <c r="A2" s="26"/>
      <c r="B2" s="26"/>
    </row>
    <row r="3" spans="1:2" ht="15.75">
      <c r="A3" s="70" t="s">
        <v>56</v>
      </c>
      <c r="B3" s="71"/>
    </row>
    <row r="4" spans="1:2" ht="15.75">
      <c r="A4" s="27"/>
      <c r="B4" s="28" t="s">
        <v>19</v>
      </c>
    </row>
    <row r="5" spans="1:2" ht="15.75">
      <c r="A5" s="29" t="s">
        <v>18</v>
      </c>
      <c r="B5" s="29" t="s">
        <v>17</v>
      </c>
    </row>
    <row r="6" spans="1:2" ht="31.5">
      <c r="A6" s="30" t="s">
        <v>140</v>
      </c>
      <c r="B6" s="31">
        <v>12000000</v>
      </c>
    </row>
    <row r="7" spans="1:2" ht="15.75">
      <c r="A7" s="32" t="s">
        <v>75</v>
      </c>
      <c r="B7" s="33">
        <f>SUM(B6:B6)</f>
        <v>12000000</v>
      </c>
    </row>
    <row r="8" spans="1:2" ht="15.75">
      <c r="A8" s="34" t="s">
        <v>74</v>
      </c>
      <c r="B8" s="31">
        <v>2340000</v>
      </c>
    </row>
    <row r="9" spans="1:2" ht="15.75">
      <c r="A9" s="34" t="s">
        <v>139</v>
      </c>
      <c r="B9" s="31">
        <v>855000</v>
      </c>
    </row>
    <row r="10" spans="1:2" ht="15.75">
      <c r="A10" s="34" t="s">
        <v>138</v>
      </c>
      <c r="B10" s="31">
        <v>50000</v>
      </c>
    </row>
    <row r="11" spans="1:2" ht="15.75">
      <c r="A11" s="32" t="s">
        <v>97</v>
      </c>
      <c r="B11" s="33">
        <f>SUM(B8:B10)</f>
        <v>3245000</v>
      </c>
    </row>
    <row r="12" spans="1:2" ht="15.75">
      <c r="A12" s="34" t="s">
        <v>96</v>
      </c>
      <c r="B12" s="31">
        <v>100000</v>
      </c>
    </row>
    <row r="13" spans="1:2" ht="31.5">
      <c r="A13" s="30" t="s">
        <v>137</v>
      </c>
      <c r="B13" s="31">
        <v>5500000</v>
      </c>
    </row>
    <row r="14" spans="1:2" ht="15.75">
      <c r="A14" s="35" t="s">
        <v>71</v>
      </c>
      <c r="B14" s="33">
        <f>SUM(B12:B13)</f>
        <v>5600000</v>
      </c>
    </row>
    <row r="15" spans="1:2" ht="15.75">
      <c r="A15" s="34" t="s">
        <v>94</v>
      </c>
      <c r="B15" s="31">
        <v>700000</v>
      </c>
    </row>
    <row r="16" spans="1:2" ht="15.75">
      <c r="A16" s="34" t="s">
        <v>70</v>
      </c>
      <c r="B16" s="31">
        <v>1500000</v>
      </c>
    </row>
    <row r="17" spans="1:2" ht="15.75">
      <c r="A17" s="32" t="s">
        <v>69</v>
      </c>
      <c r="B17" s="33">
        <f>SUM(B15:B16)</f>
        <v>2200000</v>
      </c>
    </row>
    <row r="18" spans="1:2" ht="15.75">
      <c r="A18" s="34" t="s">
        <v>68</v>
      </c>
      <c r="B18" s="31">
        <v>5500000</v>
      </c>
    </row>
    <row r="19" spans="1:2" ht="31.5">
      <c r="A19" s="30" t="s">
        <v>136</v>
      </c>
      <c r="B19" s="31">
        <v>4000000</v>
      </c>
    </row>
    <row r="20" spans="1:2" ht="15.75">
      <c r="A20" s="32" t="s">
        <v>67</v>
      </c>
      <c r="B20" s="33">
        <f>SUM(B18:B19)</f>
        <v>9500000</v>
      </c>
    </row>
    <row r="21" spans="1:2" ht="15.75">
      <c r="A21" s="36" t="s">
        <v>91</v>
      </c>
      <c r="B21" s="37">
        <v>70000</v>
      </c>
    </row>
    <row r="22" spans="1:2" ht="15.75">
      <c r="A22" s="34" t="s">
        <v>66</v>
      </c>
      <c r="B22" s="31">
        <v>4000000</v>
      </c>
    </row>
    <row r="23" spans="1:2" ht="15.75">
      <c r="A23" s="34" t="s">
        <v>82</v>
      </c>
      <c r="B23" s="31">
        <v>2353841</v>
      </c>
    </row>
    <row r="24" spans="1:2" ht="15.75">
      <c r="A24" s="32" t="s">
        <v>65</v>
      </c>
      <c r="B24" s="33">
        <f>SUM(B21:B23)</f>
        <v>6423841</v>
      </c>
    </row>
    <row r="25" spans="1:2" ht="31.5">
      <c r="A25" s="38" t="s">
        <v>135</v>
      </c>
      <c r="B25" s="39"/>
    </row>
    <row r="26" spans="1:2" ht="15.75">
      <c r="A26" s="40" t="s">
        <v>134</v>
      </c>
      <c r="B26" s="39">
        <v>1650000</v>
      </c>
    </row>
    <row r="27" spans="1:2" ht="15.75">
      <c r="A27" s="40" t="s">
        <v>133</v>
      </c>
      <c r="B27" s="39">
        <v>288200</v>
      </c>
    </row>
    <row r="28" spans="1:2" ht="15.75">
      <c r="A28" s="40" t="s">
        <v>132</v>
      </c>
      <c r="B28" s="39">
        <v>72050</v>
      </c>
    </row>
    <row r="29" spans="1:2" ht="15.75">
      <c r="A29" s="40" t="s">
        <v>131</v>
      </c>
      <c r="B29" s="39">
        <v>28500</v>
      </c>
    </row>
    <row r="30" spans="1:2" ht="15.75">
      <c r="A30" s="40" t="s">
        <v>130</v>
      </c>
      <c r="B30" s="39">
        <v>71650</v>
      </c>
    </row>
    <row r="31" spans="1:2" ht="15.75">
      <c r="A31" s="40" t="s">
        <v>129</v>
      </c>
      <c r="B31" s="39">
        <v>28500</v>
      </c>
    </row>
    <row r="32" spans="1:2" ht="15.75">
      <c r="A32" s="41" t="s">
        <v>128</v>
      </c>
      <c r="B32" s="39">
        <v>4000000</v>
      </c>
    </row>
    <row r="33" spans="1:2" ht="15.75">
      <c r="A33" s="42" t="s">
        <v>127</v>
      </c>
      <c r="B33" s="43">
        <f>SUM(B26:B32)</f>
        <v>6138900</v>
      </c>
    </row>
    <row r="34" spans="1:2" ht="15.75">
      <c r="A34" s="25" t="s">
        <v>126</v>
      </c>
      <c r="B34" s="39">
        <v>20480416</v>
      </c>
    </row>
    <row r="35" spans="1:2" ht="15.75">
      <c r="A35" s="25" t="s">
        <v>125</v>
      </c>
      <c r="B35" s="39">
        <v>17725878</v>
      </c>
    </row>
    <row r="36" spans="1:2" ht="15.75">
      <c r="A36" s="25" t="s">
        <v>143</v>
      </c>
      <c r="B36" s="39">
        <v>1496892</v>
      </c>
    </row>
    <row r="37" spans="1:2" ht="15.75">
      <c r="A37" s="25" t="s">
        <v>144</v>
      </c>
      <c r="B37" s="39">
        <v>7500000</v>
      </c>
    </row>
    <row r="38" spans="1:2" ht="15.75">
      <c r="A38" s="25" t="s">
        <v>145</v>
      </c>
      <c r="B38" s="39">
        <v>10509315</v>
      </c>
    </row>
    <row r="39" spans="1:2" ht="15.75">
      <c r="A39" s="41" t="s">
        <v>123</v>
      </c>
      <c r="B39" s="39">
        <v>36079844</v>
      </c>
    </row>
    <row r="40" spans="1:2" ht="15.75">
      <c r="A40" s="41" t="s">
        <v>142</v>
      </c>
      <c r="B40" s="39">
        <v>2000000</v>
      </c>
    </row>
    <row r="41" spans="1:2" ht="15.75">
      <c r="A41" s="18" t="s">
        <v>124</v>
      </c>
      <c r="B41" s="39">
        <v>10315700</v>
      </c>
    </row>
    <row r="42" spans="1:2" ht="15.75">
      <c r="A42" s="42" t="s">
        <v>105</v>
      </c>
      <c r="B42" s="43">
        <f>SUM(B34:B41)</f>
        <v>106108045</v>
      </c>
    </row>
    <row r="43" spans="1:2" ht="15.75">
      <c r="A43" s="38" t="s">
        <v>41</v>
      </c>
      <c r="B43" s="37">
        <v>4596382</v>
      </c>
    </row>
    <row r="44" spans="1:2" ht="15.75">
      <c r="A44" s="38" t="s">
        <v>40</v>
      </c>
      <c r="B44" s="37">
        <v>2862160</v>
      </c>
    </row>
    <row r="45" spans="1:2" ht="15.75">
      <c r="A45" s="38" t="s">
        <v>146</v>
      </c>
      <c r="B45" s="37">
        <v>5919161</v>
      </c>
    </row>
    <row r="46" spans="1:2" ht="15.75">
      <c r="A46" s="38" t="s">
        <v>147</v>
      </c>
      <c r="B46" s="37">
        <v>10505830</v>
      </c>
    </row>
    <row r="47" spans="1:2" ht="15.75">
      <c r="A47" s="41" t="s">
        <v>66</v>
      </c>
      <c r="B47" s="39">
        <v>3000000</v>
      </c>
    </row>
    <row r="48" spans="1:2" ht="15.75">
      <c r="A48" s="42" t="s">
        <v>122</v>
      </c>
      <c r="B48" s="43">
        <f>SUM(B43:B47)</f>
        <v>26883533</v>
      </c>
    </row>
    <row r="49" spans="1:2" ht="15.75">
      <c r="A49" s="32" t="s">
        <v>0</v>
      </c>
      <c r="B49" s="43">
        <f>SUM(B48,B42,B33,B24,B20,B17,B14,B11,B7)</f>
        <v>178099319</v>
      </c>
    </row>
    <row r="50" spans="1:2" ht="15.75">
      <c r="A50" s="27"/>
      <c r="B50" s="27"/>
    </row>
    <row r="51" spans="1:2" ht="15.75">
      <c r="A51" s="27"/>
      <c r="B51" s="27"/>
    </row>
    <row r="52" spans="1:2">
      <c r="A52" s="72" t="s">
        <v>121</v>
      </c>
      <c r="B52" s="72"/>
    </row>
    <row r="53" spans="1:2">
      <c r="A53" s="44"/>
      <c r="B53" s="45" t="s">
        <v>19</v>
      </c>
    </row>
    <row r="54" spans="1:2" ht="15.75">
      <c r="A54" s="29" t="s">
        <v>18</v>
      </c>
      <c r="B54" s="29" t="s">
        <v>17</v>
      </c>
    </row>
    <row r="55" spans="1:2" ht="15.75">
      <c r="A55" s="46" t="s">
        <v>120</v>
      </c>
      <c r="B55" s="31">
        <v>69000</v>
      </c>
    </row>
    <row r="56" spans="1:2" ht="15.75">
      <c r="A56" s="32" t="s">
        <v>71</v>
      </c>
      <c r="B56" s="33">
        <f>SUM(B55)</f>
        <v>69000</v>
      </c>
    </row>
    <row r="57" spans="1:2" ht="15.75">
      <c r="A57" s="34" t="s">
        <v>119</v>
      </c>
      <c r="B57" s="31">
        <v>10000</v>
      </c>
    </row>
    <row r="58" spans="1:2" ht="15.75">
      <c r="A58" s="32" t="s">
        <v>67</v>
      </c>
      <c r="B58" s="33">
        <f>SUM(B57)</f>
        <v>10000</v>
      </c>
    </row>
    <row r="59" spans="1:2" ht="15.75">
      <c r="A59" s="34" t="s">
        <v>66</v>
      </c>
      <c r="B59" s="31">
        <v>21000</v>
      </c>
    </row>
    <row r="60" spans="1:2" ht="15.75">
      <c r="A60" s="32" t="s">
        <v>65</v>
      </c>
      <c r="B60" s="33">
        <f>SUM(B59:B59)</f>
        <v>21000</v>
      </c>
    </row>
    <row r="61" spans="1:2" ht="15.75">
      <c r="A61" s="32" t="s">
        <v>0</v>
      </c>
      <c r="B61" s="43">
        <f>SUM(B60,B58,B56)</f>
        <v>100000</v>
      </c>
    </row>
    <row r="62" spans="1:2" ht="15.75">
      <c r="A62" s="27"/>
      <c r="B62" s="27"/>
    </row>
    <row r="63" spans="1:2" ht="15.75">
      <c r="A63" s="27"/>
      <c r="B63" s="27"/>
    </row>
    <row r="64" spans="1:2" ht="15.75">
      <c r="A64" s="71" t="s">
        <v>53</v>
      </c>
      <c r="B64" s="71"/>
    </row>
    <row r="65" spans="1:2">
      <c r="A65" s="44"/>
      <c r="B65" s="45" t="s">
        <v>19</v>
      </c>
    </row>
    <row r="66" spans="1:2" ht="15.75">
      <c r="A66" s="29" t="s">
        <v>18</v>
      </c>
      <c r="B66" s="29" t="s">
        <v>17</v>
      </c>
    </row>
    <row r="67" spans="1:2" ht="15.75">
      <c r="A67" s="34" t="s">
        <v>118</v>
      </c>
      <c r="B67" s="31">
        <v>1000000</v>
      </c>
    </row>
    <row r="68" spans="1:2" ht="15.75">
      <c r="A68" s="32" t="s">
        <v>67</v>
      </c>
      <c r="B68" s="33">
        <f>SUM(B67:B67)</f>
        <v>1000000</v>
      </c>
    </row>
    <row r="69" spans="1:2" ht="15.75">
      <c r="A69" s="34" t="s">
        <v>66</v>
      </c>
      <c r="B69" s="31">
        <v>270000</v>
      </c>
    </row>
    <row r="70" spans="1:2" ht="15.75">
      <c r="A70" s="32" t="s">
        <v>65</v>
      </c>
      <c r="B70" s="33">
        <f>SUM(B69:B69)</f>
        <v>270000</v>
      </c>
    </row>
    <row r="71" spans="1:2" ht="15.75">
      <c r="A71" s="32" t="s">
        <v>0</v>
      </c>
      <c r="B71" s="23">
        <f>SUM(B70,B68)</f>
        <v>1270000</v>
      </c>
    </row>
    <row r="72" spans="1:2" ht="15.75">
      <c r="A72" s="27"/>
      <c r="B72" s="27"/>
    </row>
    <row r="73" spans="1:2" ht="15.75">
      <c r="A73" s="27"/>
      <c r="B73" s="27"/>
    </row>
    <row r="74" spans="1:2">
      <c r="A74" s="72" t="s">
        <v>13</v>
      </c>
      <c r="B74" s="72"/>
    </row>
    <row r="75" spans="1:2">
      <c r="A75" s="44"/>
      <c r="B75" s="45" t="s">
        <v>19</v>
      </c>
    </row>
    <row r="76" spans="1:2" ht="15.75">
      <c r="A76" s="29" t="s">
        <v>18</v>
      </c>
      <c r="B76" s="29" t="s">
        <v>17</v>
      </c>
    </row>
    <row r="77" spans="1:2" ht="15.75">
      <c r="A77" s="34" t="s">
        <v>117</v>
      </c>
      <c r="B77" s="31"/>
    </row>
    <row r="78" spans="1:2" ht="15.75">
      <c r="A78" s="24" t="s">
        <v>116</v>
      </c>
      <c r="B78" s="37">
        <v>66264188</v>
      </c>
    </row>
    <row r="79" spans="1:2" ht="15.75">
      <c r="A79" s="47" t="s">
        <v>115</v>
      </c>
      <c r="B79" s="31">
        <v>49858800</v>
      </c>
    </row>
    <row r="80" spans="1:2" ht="15.75">
      <c r="A80" s="40" t="s">
        <v>114</v>
      </c>
      <c r="B80" s="37">
        <v>29042991</v>
      </c>
    </row>
    <row r="81" spans="1:2" ht="15.75">
      <c r="A81" s="32" t="s">
        <v>0</v>
      </c>
      <c r="B81" s="23">
        <f>SUM(B78:B80)</f>
        <v>145165979</v>
      </c>
    </row>
    <row r="82" spans="1:2" ht="15.75">
      <c r="A82" s="27"/>
      <c r="B82" s="27"/>
    </row>
    <row r="83" spans="1:2" ht="15.75">
      <c r="A83" s="74" t="s">
        <v>12</v>
      </c>
      <c r="B83" s="74"/>
    </row>
    <row r="84" spans="1:2" ht="15.75">
      <c r="A84" s="27"/>
      <c r="B84" s="28" t="s">
        <v>19</v>
      </c>
    </row>
    <row r="85" spans="1:2" ht="15.75">
      <c r="A85" s="29" t="s">
        <v>18</v>
      </c>
      <c r="B85" s="29" t="s">
        <v>17</v>
      </c>
    </row>
    <row r="86" spans="1:2" ht="15.75">
      <c r="A86" s="34" t="s">
        <v>113</v>
      </c>
      <c r="B86" s="31">
        <v>2259000</v>
      </c>
    </row>
    <row r="87" spans="1:2" ht="15.75">
      <c r="A87" s="32" t="s">
        <v>75</v>
      </c>
      <c r="B87" s="33">
        <f>SUM(B86:B86)</f>
        <v>2259000</v>
      </c>
    </row>
    <row r="88" spans="1:2" ht="15.75">
      <c r="A88" s="34" t="s">
        <v>74</v>
      </c>
      <c r="B88" s="31">
        <v>440505</v>
      </c>
    </row>
    <row r="89" spans="1:2" ht="15.75">
      <c r="A89" s="32" t="s">
        <v>73</v>
      </c>
      <c r="B89" s="33">
        <f>SUM(B88:B88)</f>
        <v>440505</v>
      </c>
    </row>
    <row r="90" spans="1:2" ht="15.75">
      <c r="A90" s="32" t="s">
        <v>0</v>
      </c>
      <c r="B90" s="23">
        <f>SUM(B89,B87)</f>
        <v>2699505</v>
      </c>
    </row>
    <row r="91" spans="1:2" ht="15.75">
      <c r="A91" s="27"/>
      <c r="B91" s="27"/>
    </row>
    <row r="92" spans="1:2" ht="15.75">
      <c r="A92" s="27"/>
      <c r="B92" s="27"/>
    </row>
    <row r="93" spans="1:2" ht="15.75">
      <c r="A93" s="27"/>
      <c r="B93" s="27"/>
    </row>
    <row r="94" spans="1:2" ht="15.75">
      <c r="A94" s="74" t="s">
        <v>11</v>
      </c>
      <c r="B94" s="74"/>
    </row>
    <row r="95" spans="1:2" ht="15.75">
      <c r="A95" s="27"/>
      <c r="B95" s="28" t="s">
        <v>19</v>
      </c>
    </row>
    <row r="96" spans="1:2" ht="15.75">
      <c r="A96" s="29" t="s">
        <v>18</v>
      </c>
      <c r="B96" s="29" t="s">
        <v>17</v>
      </c>
    </row>
    <row r="97" spans="1:2" ht="15.75">
      <c r="A97" s="34" t="s">
        <v>113</v>
      </c>
      <c r="B97" s="31">
        <v>6410170</v>
      </c>
    </row>
    <row r="98" spans="1:2" ht="15.75">
      <c r="A98" s="32" t="s">
        <v>75</v>
      </c>
      <c r="B98" s="33">
        <f>SUM(B97:B97)</f>
        <v>6410170</v>
      </c>
    </row>
    <row r="99" spans="1:2" ht="15.75">
      <c r="A99" s="34" t="s">
        <v>74</v>
      </c>
      <c r="B99" s="31">
        <v>1249983</v>
      </c>
    </row>
    <row r="100" spans="1:2" ht="15.75">
      <c r="A100" s="32" t="s">
        <v>73</v>
      </c>
      <c r="B100" s="33">
        <f>SUM(B99:B99)</f>
        <v>1249983</v>
      </c>
    </row>
    <row r="101" spans="1:2" ht="15.75">
      <c r="A101" s="32" t="s">
        <v>0</v>
      </c>
      <c r="B101" s="23">
        <f>SUM(B100,B98)</f>
        <v>7660153</v>
      </c>
    </row>
    <row r="102" spans="1:2" ht="15.75">
      <c r="A102" s="48"/>
      <c r="B102" s="49"/>
    </row>
    <row r="103" spans="1:2" ht="15.75">
      <c r="A103" s="48"/>
      <c r="B103" s="49"/>
    </row>
    <row r="104" spans="1:2" ht="15.75">
      <c r="A104" s="27"/>
      <c r="B104" s="27"/>
    </row>
    <row r="105" spans="1:2" ht="15.75">
      <c r="A105" s="71" t="s">
        <v>112</v>
      </c>
      <c r="B105" s="71"/>
    </row>
    <row r="106" spans="1:2" ht="15.75">
      <c r="A106" s="27"/>
      <c r="B106" s="28" t="s">
        <v>19</v>
      </c>
    </row>
    <row r="107" spans="1:2" ht="15.75">
      <c r="A107" s="29" t="s">
        <v>18</v>
      </c>
      <c r="B107" s="29" t="s">
        <v>17</v>
      </c>
    </row>
    <row r="108" spans="1:2" ht="31.5">
      <c r="A108" s="30" t="s">
        <v>111</v>
      </c>
      <c r="B108" s="31">
        <v>1450000</v>
      </c>
    </row>
    <row r="109" spans="1:2" ht="15.75">
      <c r="A109" s="35" t="s">
        <v>71</v>
      </c>
      <c r="B109" s="33">
        <f>SUM(B108:B108)</f>
        <v>1450000</v>
      </c>
    </row>
    <row r="110" spans="1:2" ht="15.75">
      <c r="A110" s="34" t="s">
        <v>84</v>
      </c>
      <c r="B110" s="31">
        <v>422000</v>
      </c>
    </row>
    <row r="111" spans="1:2" ht="15.75">
      <c r="A111" s="34" t="s">
        <v>110</v>
      </c>
      <c r="B111" s="31">
        <v>300000</v>
      </c>
    </row>
    <row r="112" spans="1:2" ht="15.75">
      <c r="A112" s="32" t="s">
        <v>67</v>
      </c>
      <c r="B112" s="33">
        <f>SUM(B110:B111)</f>
        <v>722000</v>
      </c>
    </row>
    <row r="113" spans="1:2" ht="15.75">
      <c r="A113" s="34" t="s">
        <v>66</v>
      </c>
      <c r="B113" s="31">
        <v>572430</v>
      </c>
    </row>
    <row r="114" spans="1:2" ht="15.75">
      <c r="A114" s="32" t="s">
        <v>65</v>
      </c>
      <c r="B114" s="33">
        <f>SUM(B113:B113)</f>
        <v>572430</v>
      </c>
    </row>
    <row r="115" spans="1:2" ht="15.75">
      <c r="A115" s="32" t="s">
        <v>0</v>
      </c>
      <c r="B115" s="43">
        <f>SUM(B114,B112,B109)</f>
        <v>2744430</v>
      </c>
    </row>
    <row r="116" spans="1:2" ht="15.75">
      <c r="A116" s="48"/>
      <c r="B116" s="49"/>
    </row>
    <row r="117" spans="1:2" ht="15.75">
      <c r="A117" s="48"/>
      <c r="B117" s="49"/>
    </row>
    <row r="118" spans="1:2" ht="15.75">
      <c r="A118" s="48"/>
      <c r="B118" s="49"/>
    </row>
    <row r="119" spans="1:2">
      <c r="A119" s="44"/>
      <c r="B119" s="44"/>
    </row>
    <row r="120" spans="1:2">
      <c r="A120" s="72" t="s">
        <v>9</v>
      </c>
      <c r="B120" s="72"/>
    </row>
    <row r="121" spans="1:2">
      <c r="A121" s="44"/>
      <c r="B121" s="45" t="s">
        <v>19</v>
      </c>
    </row>
    <row r="122" spans="1:2" ht="15.75">
      <c r="A122" s="29" t="s">
        <v>18</v>
      </c>
      <c r="B122" s="29" t="s">
        <v>17</v>
      </c>
    </row>
    <row r="123" spans="1:2" ht="15.75">
      <c r="A123" s="34" t="s">
        <v>109</v>
      </c>
      <c r="B123" s="31">
        <v>3100000</v>
      </c>
    </row>
    <row r="124" spans="1:2" ht="15.75">
      <c r="A124" s="32" t="s">
        <v>67</v>
      </c>
      <c r="B124" s="33">
        <f>SUM(B123:B123)</f>
        <v>3100000</v>
      </c>
    </row>
    <row r="125" spans="1:2" ht="15.75">
      <c r="A125" s="34" t="s">
        <v>66</v>
      </c>
      <c r="B125" s="31">
        <v>740000</v>
      </c>
    </row>
    <row r="126" spans="1:2" ht="15.75">
      <c r="A126" s="32" t="s">
        <v>65</v>
      </c>
      <c r="B126" s="33">
        <f>SUM(B125:B125)</f>
        <v>740000</v>
      </c>
    </row>
    <row r="127" spans="1:2" ht="15.75">
      <c r="A127" s="32" t="s">
        <v>0</v>
      </c>
      <c r="B127" s="43">
        <f>SUM(B126,B124)</f>
        <v>3840000</v>
      </c>
    </row>
    <row r="128" spans="1:2" ht="15.75">
      <c r="A128" s="48"/>
      <c r="B128" s="49"/>
    </row>
    <row r="129" spans="1:2">
      <c r="A129" s="44"/>
      <c r="B129" s="44"/>
    </row>
    <row r="130" spans="1:2">
      <c r="A130" s="72" t="s">
        <v>8</v>
      </c>
      <c r="B130" s="72"/>
    </row>
    <row r="131" spans="1:2">
      <c r="A131" s="44"/>
      <c r="B131" s="45" t="s">
        <v>19</v>
      </c>
    </row>
    <row r="132" spans="1:2" ht="15.75">
      <c r="A132" s="29" t="s">
        <v>18</v>
      </c>
      <c r="B132" s="29" t="s">
        <v>17</v>
      </c>
    </row>
    <row r="133" spans="1:2" ht="15.75" customHeight="1">
      <c r="A133" s="50" t="s">
        <v>108</v>
      </c>
      <c r="B133" s="37">
        <v>1000000</v>
      </c>
    </row>
    <row r="134" spans="1:2" ht="15.75" customHeight="1">
      <c r="A134" s="32" t="s">
        <v>71</v>
      </c>
      <c r="B134" s="33">
        <f>SUM(B133)</f>
        <v>1000000</v>
      </c>
    </row>
    <row r="135" spans="1:2" ht="15.75" customHeight="1">
      <c r="A135" s="36" t="s">
        <v>84</v>
      </c>
      <c r="B135" s="37">
        <v>500000</v>
      </c>
    </row>
    <row r="136" spans="1:2" ht="15.75" customHeight="1">
      <c r="A136" s="32" t="s">
        <v>67</v>
      </c>
      <c r="B136" s="33">
        <f>SUM(B135)</f>
        <v>500000</v>
      </c>
    </row>
    <row r="137" spans="1:2" ht="15.75" customHeight="1">
      <c r="A137" s="34" t="s">
        <v>66</v>
      </c>
      <c r="B137" s="37">
        <v>405000</v>
      </c>
    </row>
    <row r="138" spans="1:2" ht="15.75" customHeight="1">
      <c r="A138" s="32" t="s">
        <v>65</v>
      </c>
      <c r="B138" s="33">
        <f>SUM(B137)</f>
        <v>405000</v>
      </c>
    </row>
    <row r="139" spans="1:2" ht="15.75" customHeight="1">
      <c r="A139" s="36" t="s">
        <v>107</v>
      </c>
      <c r="B139" s="37">
        <v>800000</v>
      </c>
    </row>
    <row r="140" spans="1:2" ht="15.75" customHeight="1">
      <c r="A140" s="36" t="s">
        <v>106</v>
      </c>
      <c r="B140" s="37">
        <v>222990</v>
      </c>
    </row>
    <row r="141" spans="1:2" ht="15.75" customHeight="1">
      <c r="A141" s="32" t="s">
        <v>105</v>
      </c>
      <c r="B141" s="33">
        <f>SUM(B139:B140)</f>
        <v>1022990</v>
      </c>
    </row>
    <row r="142" spans="1:2" ht="15.75" customHeight="1">
      <c r="A142" s="32" t="s">
        <v>0</v>
      </c>
      <c r="B142" s="43">
        <f>SUM(B141,B138,B136,B134)</f>
        <v>2927990</v>
      </c>
    </row>
    <row r="143" spans="1:2">
      <c r="A143" s="44"/>
      <c r="B143" s="44"/>
    </row>
    <row r="144" spans="1:2">
      <c r="A144" s="44"/>
      <c r="B144" s="44"/>
    </row>
    <row r="145" spans="1:2">
      <c r="A145" s="72" t="s">
        <v>29</v>
      </c>
      <c r="B145" s="72"/>
    </row>
    <row r="146" spans="1:2">
      <c r="A146" s="44"/>
      <c r="B146" s="45" t="s">
        <v>19</v>
      </c>
    </row>
    <row r="147" spans="1:2" ht="15.75">
      <c r="A147" s="29" t="s">
        <v>18</v>
      </c>
      <c r="B147" s="29" t="s">
        <v>17</v>
      </c>
    </row>
    <row r="148" spans="1:2" ht="15.75" customHeight="1">
      <c r="A148" s="30" t="s">
        <v>104</v>
      </c>
      <c r="B148" s="31">
        <v>1788000</v>
      </c>
    </row>
    <row r="149" spans="1:2" ht="15.75" customHeight="1">
      <c r="A149" s="30" t="s">
        <v>103</v>
      </c>
      <c r="B149" s="53">
        <v>500000</v>
      </c>
    </row>
    <row r="150" spans="1:2" ht="15.75" customHeight="1">
      <c r="A150" s="32" t="s">
        <v>75</v>
      </c>
      <c r="B150" s="33">
        <f>SUM(B148:B149)</f>
        <v>2288000</v>
      </c>
    </row>
    <row r="151" spans="1:2" ht="15.75" customHeight="1">
      <c r="A151" s="34" t="s">
        <v>74</v>
      </c>
      <c r="B151" s="31">
        <v>550000</v>
      </c>
    </row>
    <row r="152" spans="1:2" ht="15.75" customHeight="1">
      <c r="A152" s="32" t="s">
        <v>97</v>
      </c>
      <c r="B152" s="33">
        <f>SUM(B151)</f>
        <v>550000</v>
      </c>
    </row>
    <row r="153" spans="1:2" ht="15.75" customHeight="1">
      <c r="A153" s="30" t="s">
        <v>102</v>
      </c>
      <c r="B153" s="31">
        <v>4000000</v>
      </c>
    </row>
    <row r="154" spans="1:2" ht="15.75" customHeight="1">
      <c r="A154" s="35" t="s">
        <v>71</v>
      </c>
      <c r="B154" s="33">
        <f>SUM(B153:B153)</f>
        <v>4000000</v>
      </c>
    </row>
    <row r="155" spans="1:2" ht="15.75" customHeight="1">
      <c r="A155" s="34" t="s">
        <v>68</v>
      </c>
      <c r="B155" s="31">
        <v>1500000</v>
      </c>
    </row>
    <row r="156" spans="1:2" ht="15.75" customHeight="1">
      <c r="A156" s="34" t="s">
        <v>84</v>
      </c>
      <c r="B156" s="31">
        <v>1500000</v>
      </c>
    </row>
    <row r="157" spans="1:2" ht="15.75" customHeight="1">
      <c r="A157" s="30" t="s">
        <v>101</v>
      </c>
      <c r="B157" s="31">
        <v>4000000</v>
      </c>
    </row>
    <row r="158" spans="1:2" ht="15.75" customHeight="1">
      <c r="A158" s="30" t="s">
        <v>100</v>
      </c>
      <c r="B158" s="31">
        <v>1000000</v>
      </c>
    </row>
    <row r="159" spans="1:2" ht="15.75" customHeight="1">
      <c r="A159" s="32" t="s">
        <v>67</v>
      </c>
      <c r="B159" s="33">
        <f>SUM(B155:B158)</f>
        <v>8000000</v>
      </c>
    </row>
    <row r="160" spans="1:2" ht="15.75" customHeight="1">
      <c r="A160" s="34" t="s">
        <v>66</v>
      </c>
      <c r="B160" s="31">
        <v>3500000</v>
      </c>
    </row>
    <row r="161" spans="1:2" ht="15.75" customHeight="1">
      <c r="A161" s="34" t="s">
        <v>82</v>
      </c>
      <c r="B161" s="31">
        <v>2000000</v>
      </c>
    </row>
    <row r="162" spans="1:2" ht="15.75" customHeight="1">
      <c r="A162" s="32" t="s">
        <v>65</v>
      </c>
      <c r="B162" s="33">
        <f>SUM(B160:B161)</f>
        <v>5500000</v>
      </c>
    </row>
    <row r="163" spans="1:2" ht="15.75" customHeight="1">
      <c r="A163" s="42" t="s">
        <v>0</v>
      </c>
      <c r="B163" s="33">
        <f>SUM(B162,B159,B154,B152,B150)</f>
        <v>20338000</v>
      </c>
    </row>
    <row r="164" spans="1:2">
      <c r="A164" s="44"/>
      <c r="B164" s="44"/>
    </row>
    <row r="165" spans="1:2">
      <c r="A165" s="44"/>
      <c r="B165" s="44"/>
    </row>
    <row r="166" spans="1:2">
      <c r="A166" s="72" t="s">
        <v>6</v>
      </c>
      <c r="B166" s="72"/>
    </row>
    <row r="167" spans="1:2">
      <c r="A167" s="44"/>
      <c r="B167" s="45" t="s">
        <v>19</v>
      </c>
    </row>
    <row r="168" spans="1:2" ht="15.75">
      <c r="A168" s="29" t="s">
        <v>18</v>
      </c>
      <c r="B168" s="29" t="s">
        <v>17</v>
      </c>
    </row>
    <row r="169" spans="1:2" ht="15.75" customHeight="1">
      <c r="A169" s="30" t="s">
        <v>99</v>
      </c>
      <c r="B169" s="31">
        <v>4883400</v>
      </c>
    </row>
    <row r="170" spans="1:2" ht="15.75" customHeight="1">
      <c r="A170" s="30" t="s">
        <v>98</v>
      </c>
      <c r="B170" s="31">
        <v>75000</v>
      </c>
    </row>
    <row r="171" spans="1:2" ht="15.75" customHeight="1">
      <c r="A171" s="32" t="s">
        <v>75</v>
      </c>
      <c r="B171" s="33">
        <f>SUM(B169:B170)</f>
        <v>4958400</v>
      </c>
    </row>
    <row r="172" spans="1:2" ht="15.75" customHeight="1">
      <c r="A172" s="34" t="s">
        <v>74</v>
      </c>
      <c r="B172" s="31">
        <v>952263</v>
      </c>
    </row>
    <row r="173" spans="1:2" ht="15.75" customHeight="1">
      <c r="A173" s="32" t="s">
        <v>97</v>
      </c>
      <c r="B173" s="33">
        <f>SUM(B172:B172)</f>
        <v>952263</v>
      </c>
    </row>
    <row r="174" spans="1:2" ht="15.75" customHeight="1">
      <c r="A174" s="34" t="s">
        <v>96</v>
      </c>
      <c r="B174" s="31">
        <v>20000</v>
      </c>
    </row>
    <row r="175" spans="1:2" ht="31.5">
      <c r="A175" s="30" t="s">
        <v>95</v>
      </c>
      <c r="B175" s="31">
        <v>80000</v>
      </c>
    </row>
    <row r="176" spans="1:2" ht="15.75" customHeight="1">
      <c r="A176" s="35" t="s">
        <v>71</v>
      </c>
      <c r="B176" s="33">
        <f>SUM(B174:B175)</f>
        <v>100000</v>
      </c>
    </row>
    <row r="177" spans="1:2" ht="15.75">
      <c r="A177" s="34" t="s">
        <v>94</v>
      </c>
      <c r="B177" s="31">
        <v>115000</v>
      </c>
    </row>
    <row r="178" spans="1:2" ht="15.75">
      <c r="A178" s="34" t="s">
        <v>70</v>
      </c>
      <c r="B178" s="31">
        <v>50000</v>
      </c>
    </row>
    <row r="179" spans="1:2" ht="15.75" customHeight="1">
      <c r="A179" s="32" t="s">
        <v>69</v>
      </c>
      <c r="B179" s="33">
        <f>SUM(B177:B178)</f>
        <v>165000</v>
      </c>
    </row>
    <row r="180" spans="1:2" ht="15.75" customHeight="1">
      <c r="A180" s="34" t="s">
        <v>68</v>
      </c>
      <c r="B180" s="31">
        <v>50000</v>
      </c>
    </row>
    <row r="181" spans="1:2" ht="15.75" customHeight="1">
      <c r="A181" s="34" t="s">
        <v>84</v>
      </c>
      <c r="B181" s="31">
        <v>30000</v>
      </c>
    </row>
    <row r="182" spans="1:2" ht="15.75" customHeight="1">
      <c r="A182" s="34" t="s">
        <v>93</v>
      </c>
      <c r="B182" s="31">
        <v>20000</v>
      </c>
    </row>
    <row r="183" spans="1:2" ht="15.75" customHeight="1">
      <c r="A183" s="34" t="s">
        <v>92</v>
      </c>
      <c r="B183" s="31">
        <v>10000</v>
      </c>
    </row>
    <row r="184" spans="1:2" ht="15.75" customHeight="1">
      <c r="A184" s="32" t="s">
        <v>67</v>
      </c>
      <c r="B184" s="33">
        <f>SUM(B180:B183)</f>
        <v>110000</v>
      </c>
    </row>
    <row r="185" spans="1:2" ht="15.75" customHeight="1">
      <c r="A185" s="36" t="s">
        <v>91</v>
      </c>
      <c r="B185" s="37">
        <v>40000</v>
      </c>
    </row>
    <row r="186" spans="1:2" ht="15.75" customHeight="1">
      <c r="A186" s="34" t="s">
        <v>66</v>
      </c>
      <c r="B186" s="31">
        <v>100000</v>
      </c>
    </row>
    <row r="187" spans="1:2" ht="15.75" customHeight="1">
      <c r="A187" s="34" t="s">
        <v>90</v>
      </c>
      <c r="B187" s="31">
        <v>20000</v>
      </c>
    </row>
    <row r="188" spans="1:2" ht="15.75" customHeight="1">
      <c r="A188" s="32" t="s">
        <v>65</v>
      </c>
      <c r="B188" s="33">
        <f>SUM(B185:B187)</f>
        <v>160000</v>
      </c>
    </row>
    <row r="189" spans="1:2" ht="15.75" customHeight="1">
      <c r="A189" s="32" t="s">
        <v>0</v>
      </c>
      <c r="B189" s="43">
        <f>SUM(B188,B184,B179,B176,B173,B171)</f>
        <v>6445663</v>
      </c>
    </row>
    <row r="190" spans="1:2" ht="15.75">
      <c r="A190" s="48"/>
      <c r="B190" s="49"/>
    </row>
    <row r="191" spans="1:2" ht="15.75">
      <c r="A191" s="48"/>
      <c r="B191" s="49"/>
    </row>
    <row r="192" spans="1:2" ht="15.75">
      <c r="A192" s="48"/>
      <c r="B192" s="49"/>
    </row>
    <row r="193" spans="1:2" ht="15.75">
      <c r="A193" s="48"/>
      <c r="B193" s="49"/>
    </row>
    <row r="194" spans="1:2" ht="15.75">
      <c r="A194" s="48"/>
      <c r="B194" s="49"/>
    </row>
    <row r="195" spans="1:2">
      <c r="A195" s="44"/>
      <c r="B195" s="44"/>
    </row>
    <row r="196" spans="1:2">
      <c r="A196" s="72" t="s">
        <v>5</v>
      </c>
      <c r="B196" s="72"/>
    </row>
    <row r="197" spans="1:2">
      <c r="A197" s="44"/>
      <c r="B197" s="45" t="s">
        <v>19</v>
      </c>
    </row>
    <row r="198" spans="1:2" ht="15.75">
      <c r="A198" s="29" t="s">
        <v>18</v>
      </c>
      <c r="B198" s="29" t="s">
        <v>17</v>
      </c>
    </row>
    <row r="199" spans="1:2" ht="15.75" customHeight="1">
      <c r="A199" s="34" t="s">
        <v>89</v>
      </c>
      <c r="B199" s="31">
        <v>180000</v>
      </c>
    </row>
    <row r="200" spans="1:2" ht="15.75" customHeight="1">
      <c r="A200" s="32" t="s">
        <v>71</v>
      </c>
      <c r="B200" s="33">
        <f>SUM(B199:B199)</f>
        <v>180000</v>
      </c>
    </row>
    <row r="201" spans="1:2" ht="15.75" customHeight="1">
      <c r="A201" s="50" t="s">
        <v>85</v>
      </c>
      <c r="B201" s="37">
        <v>30000</v>
      </c>
    </row>
    <row r="202" spans="1:2" ht="15.75" customHeight="1">
      <c r="A202" s="32" t="s">
        <v>69</v>
      </c>
      <c r="B202" s="33">
        <f>SUM(B201)</f>
        <v>30000</v>
      </c>
    </row>
    <row r="203" spans="1:2" ht="15.75" customHeight="1">
      <c r="A203" s="36" t="s">
        <v>68</v>
      </c>
      <c r="B203" s="37">
        <v>200000</v>
      </c>
    </row>
    <row r="204" spans="1:2" ht="15.75" customHeight="1">
      <c r="A204" s="36" t="s">
        <v>88</v>
      </c>
      <c r="B204" s="37">
        <v>30000</v>
      </c>
    </row>
    <row r="205" spans="1:2" ht="15.75" customHeight="1">
      <c r="A205" s="32" t="s">
        <v>67</v>
      </c>
      <c r="B205" s="33">
        <f>SUM(B203:B204)</f>
        <v>230000</v>
      </c>
    </row>
    <row r="206" spans="1:2" ht="15.75" customHeight="1">
      <c r="A206" s="34" t="s">
        <v>66</v>
      </c>
      <c r="B206" s="37">
        <v>136000</v>
      </c>
    </row>
    <row r="207" spans="1:2" ht="15.75" customHeight="1">
      <c r="A207" s="32" t="s">
        <v>65</v>
      </c>
      <c r="B207" s="33">
        <f>SUM(B206)</f>
        <v>136000</v>
      </c>
    </row>
    <row r="208" spans="1:2" ht="15.75" customHeight="1">
      <c r="A208" s="32" t="s">
        <v>0</v>
      </c>
      <c r="B208" s="43">
        <f>SUM(B207,B205,B202,B200)</f>
        <v>576000</v>
      </c>
    </row>
    <row r="209" spans="1:2" ht="15.75">
      <c r="A209" s="48"/>
      <c r="B209" s="49"/>
    </row>
    <row r="210" spans="1:2">
      <c r="A210" s="44"/>
      <c r="B210" s="44"/>
    </row>
    <row r="211" spans="1:2">
      <c r="A211" s="72" t="s">
        <v>87</v>
      </c>
      <c r="B211" s="72"/>
    </row>
    <row r="212" spans="1:2">
      <c r="A212" s="44"/>
      <c r="B212" s="45" t="s">
        <v>19</v>
      </c>
    </row>
    <row r="213" spans="1:2" ht="15.75">
      <c r="A213" s="29" t="s">
        <v>18</v>
      </c>
      <c r="B213" s="29" t="s">
        <v>17</v>
      </c>
    </row>
    <row r="214" spans="1:2" ht="15.75" customHeight="1">
      <c r="A214" s="34" t="s">
        <v>86</v>
      </c>
      <c r="B214" s="31">
        <v>60000</v>
      </c>
    </row>
    <row r="215" spans="1:2" ht="15.75" customHeight="1">
      <c r="A215" s="32" t="s">
        <v>71</v>
      </c>
      <c r="B215" s="33">
        <f>SUM(B214:B214)</f>
        <v>60000</v>
      </c>
    </row>
    <row r="216" spans="1:2" ht="15.75" customHeight="1">
      <c r="A216" s="50" t="s">
        <v>85</v>
      </c>
      <c r="B216" s="37">
        <v>110000</v>
      </c>
    </row>
    <row r="217" spans="1:2" ht="15.75" customHeight="1">
      <c r="A217" s="32" t="s">
        <v>69</v>
      </c>
      <c r="B217" s="33">
        <f>SUM(B216)</f>
        <v>110000</v>
      </c>
    </row>
    <row r="218" spans="1:2" ht="15.75" customHeight="1">
      <c r="A218" s="36" t="s">
        <v>68</v>
      </c>
      <c r="B218" s="37">
        <v>250000</v>
      </c>
    </row>
    <row r="219" spans="1:2" ht="15.75" customHeight="1">
      <c r="A219" s="36" t="s">
        <v>84</v>
      </c>
      <c r="B219" s="37">
        <v>140000</v>
      </c>
    </row>
    <row r="220" spans="1:2" ht="15.75" customHeight="1">
      <c r="A220" s="36" t="s">
        <v>83</v>
      </c>
      <c r="B220" s="37">
        <v>190000</v>
      </c>
    </row>
    <row r="221" spans="1:2" ht="15.75" customHeight="1">
      <c r="A221" s="32" t="s">
        <v>67</v>
      </c>
      <c r="B221" s="33">
        <f>SUM(B218:B220)</f>
        <v>580000</v>
      </c>
    </row>
    <row r="222" spans="1:2" ht="15.75" customHeight="1">
      <c r="A222" s="34" t="s">
        <v>66</v>
      </c>
      <c r="B222" s="37">
        <v>246000</v>
      </c>
    </row>
    <row r="223" spans="1:2" ht="15.75" customHeight="1">
      <c r="A223" s="34" t="s">
        <v>82</v>
      </c>
      <c r="B223" s="37">
        <v>228000</v>
      </c>
    </row>
    <row r="224" spans="1:2" ht="15.75" customHeight="1">
      <c r="A224" s="32" t="s">
        <v>65</v>
      </c>
      <c r="B224" s="33">
        <f>SUM(B222:B223)</f>
        <v>474000</v>
      </c>
    </row>
    <row r="225" spans="1:2" ht="15.75" customHeight="1">
      <c r="A225" s="32" t="s">
        <v>0</v>
      </c>
      <c r="B225" s="43">
        <f>SUM(B224,B221,B217,B215)</f>
        <v>1224000</v>
      </c>
    </row>
    <row r="226" spans="1:2">
      <c r="A226" s="44"/>
      <c r="B226" s="44"/>
    </row>
    <row r="227" spans="1:2">
      <c r="A227" s="44"/>
      <c r="B227" s="44"/>
    </row>
    <row r="228" spans="1:2">
      <c r="A228" s="73" t="s">
        <v>3</v>
      </c>
      <c r="B228" s="73"/>
    </row>
    <row r="229" spans="1:2" ht="15.75" thickBot="1">
      <c r="A229" s="44"/>
      <c r="B229" s="45" t="s">
        <v>19</v>
      </c>
    </row>
    <row r="230" spans="1:2" ht="15.75">
      <c r="A230" s="54" t="s">
        <v>18</v>
      </c>
      <c r="B230" s="55" t="s">
        <v>17</v>
      </c>
    </row>
    <row r="231" spans="1:2" ht="15.75">
      <c r="A231" s="56" t="s">
        <v>81</v>
      </c>
      <c r="B231" s="57"/>
    </row>
    <row r="232" spans="1:2" ht="15.75">
      <c r="A232" s="58" t="s">
        <v>80</v>
      </c>
      <c r="B232" s="57">
        <v>50000</v>
      </c>
    </row>
    <row r="233" spans="1:2" ht="15.75">
      <c r="A233" s="59" t="s">
        <v>79</v>
      </c>
      <c r="B233" s="60">
        <v>50000</v>
      </c>
    </row>
    <row r="234" spans="1:2" ht="15.75">
      <c r="A234" s="59" t="s">
        <v>78</v>
      </c>
      <c r="B234" s="60">
        <v>10000</v>
      </c>
    </row>
    <row r="235" spans="1:2" ht="15.75">
      <c r="A235" s="59" t="s">
        <v>77</v>
      </c>
      <c r="B235" s="60">
        <v>100000</v>
      </c>
    </row>
    <row r="236" spans="1:2" ht="16.5" thickBot="1">
      <c r="A236" s="61" t="s">
        <v>0</v>
      </c>
      <c r="B236" s="62">
        <f>SUM(B232:B235)</f>
        <v>210000</v>
      </c>
    </row>
    <row r="237" spans="1:2" ht="15.75">
      <c r="A237" s="48"/>
      <c r="B237" s="49"/>
    </row>
    <row r="238" spans="1:2" ht="15.75">
      <c r="A238" s="48"/>
      <c r="B238" s="49"/>
    </row>
    <row r="239" spans="1:2">
      <c r="A239" s="44"/>
      <c r="B239" s="44"/>
    </row>
    <row r="240" spans="1:2">
      <c r="A240" s="72" t="s">
        <v>2</v>
      </c>
      <c r="B240" s="72"/>
    </row>
    <row r="241" spans="1:2">
      <c r="A241" s="44"/>
      <c r="B241" s="45" t="s">
        <v>19</v>
      </c>
    </row>
    <row r="242" spans="1:2" ht="15.75">
      <c r="A242" s="29" t="s">
        <v>18</v>
      </c>
      <c r="B242" s="29" t="s">
        <v>17</v>
      </c>
    </row>
    <row r="243" spans="1:2" ht="15.75">
      <c r="A243" s="34" t="s">
        <v>76</v>
      </c>
      <c r="B243" s="31">
        <v>4335000</v>
      </c>
    </row>
    <row r="244" spans="1:2" ht="15.75">
      <c r="A244" s="32" t="s">
        <v>75</v>
      </c>
      <c r="B244" s="33">
        <f>SUM(B243:B243)</f>
        <v>4335000</v>
      </c>
    </row>
    <row r="245" spans="1:2" ht="15.75">
      <c r="A245" s="34" t="s">
        <v>74</v>
      </c>
      <c r="B245" s="31">
        <v>845325</v>
      </c>
    </row>
    <row r="246" spans="1:2" ht="15.75">
      <c r="A246" s="32" t="s">
        <v>73</v>
      </c>
      <c r="B246" s="33">
        <f>SUM(B245:B245)</f>
        <v>845325</v>
      </c>
    </row>
    <row r="247" spans="1:2" ht="31.5">
      <c r="A247" s="50" t="s">
        <v>72</v>
      </c>
      <c r="B247" s="37">
        <v>538930</v>
      </c>
    </row>
    <row r="248" spans="1:2" ht="15.75">
      <c r="A248" s="32" t="s">
        <v>71</v>
      </c>
      <c r="B248" s="33">
        <f>SUM(B247:B247)</f>
        <v>538930</v>
      </c>
    </row>
    <row r="249" spans="1:2" ht="15.75">
      <c r="A249" s="34" t="s">
        <v>70</v>
      </c>
      <c r="B249" s="37">
        <v>100000</v>
      </c>
    </row>
    <row r="250" spans="1:2" ht="15.75">
      <c r="A250" s="32" t="s">
        <v>69</v>
      </c>
      <c r="B250" s="33">
        <f>SUM(B249)</f>
        <v>100000</v>
      </c>
    </row>
    <row r="251" spans="1:2" ht="15.75">
      <c r="A251" s="34" t="s">
        <v>68</v>
      </c>
      <c r="B251" s="37">
        <v>200000</v>
      </c>
    </row>
    <row r="252" spans="1:2" ht="15.75">
      <c r="A252" s="32" t="s">
        <v>67</v>
      </c>
      <c r="B252" s="33">
        <f>SUM(B251:B251)</f>
        <v>200000</v>
      </c>
    </row>
    <row r="253" spans="1:2" ht="15.75">
      <c r="A253" s="34" t="s">
        <v>66</v>
      </c>
      <c r="B253" s="37">
        <v>225860</v>
      </c>
    </row>
    <row r="254" spans="1:2" ht="15.75">
      <c r="A254" s="32" t="s">
        <v>65</v>
      </c>
      <c r="B254" s="43">
        <f>SUM(B253:B253)</f>
        <v>225860</v>
      </c>
    </row>
    <row r="255" spans="1:2" ht="15.75">
      <c r="A255" s="42" t="s">
        <v>0</v>
      </c>
      <c r="B255" s="33">
        <f>SUM(B254,B252,B250,B248,B246,B244)</f>
        <v>6245115</v>
      </c>
    </row>
    <row r="256" spans="1:2" ht="15.75">
      <c r="A256" s="51"/>
      <c r="B256" s="52"/>
    </row>
    <row r="257" spans="1:2">
      <c r="A257" s="44"/>
      <c r="B257" s="44"/>
    </row>
    <row r="258" spans="1:2">
      <c r="A258" s="72" t="s">
        <v>64</v>
      </c>
      <c r="B258" s="72"/>
    </row>
    <row r="259" spans="1:2">
      <c r="A259" s="44"/>
      <c r="B259" s="45" t="s">
        <v>19</v>
      </c>
    </row>
    <row r="260" spans="1:2" ht="15.75">
      <c r="A260" s="29" t="s">
        <v>18</v>
      </c>
      <c r="B260" s="29" t="s">
        <v>17</v>
      </c>
    </row>
    <row r="261" spans="1:2" ht="15.75">
      <c r="A261" s="34" t="s">
        <v>63</v>
      </c>
      <c r="B261" s="31">
        <v>12000000</v>
      </c>
    </row>
    <row r="262" spans="1:2" ht="31.5">
      <c r="A262" s="50" t="s">
        <v>62</v>
      </c>
      <c r="B262" s="37">
        <v>1000000</v>
      </c>
    </row>
    <row r="263" spans="1:2" ht="31.5">
      <c r="A263" s="30" t="s">
        <v>61</v>
      </c>
      <c r="B263" s="31">
        <v>2000000</v>
      </c>
    </row>
    <row r="264" spans="1:2" ht="31.5">
      <c r="A264" s="30" t="s">
        <v>60</v>
      </c>
      <c r="B264" s="31">
        <v>5276000</v>
      </c>
    </row>
    <row r="265" spans="1:2" ht="15.75">
      <c r="A265" s="30" t="s">
        <v>148</v>
      </c>
      <c r="B265" s="31">
        <v>2150000</v>
      </c>
    </row>
    <row r="266" spans="1:2" ht="15.75">
      <c r="A266" s="22" t="s">
        <v>59</v>
      </c>
      <c r="B266" s="31">
        <v>2004000</v>
      </c>
    </row>
    <row r="267" spans="1:2" ht="15.75">
      <c r="A267" s="32" t="s">
        <v>58</v>
      </c>
      <c r="B267" s="33">
        <f>SUM(B261:B266)</f>
        <v>24430000</v>
      </c>
    </row>
    <row r="268" spans="1:2" ht="15.75">
      <c r="A268" s="32" t="s">
        <v>0</v>
      </c>
      <c r="B268" s="43">
        <f>SUM(B267)</f>
        <v>24430000</v>
      </c>
    </row>
    <row r="269" spans="1:2">
      <c r="A269" s="44"/>
      <c r="B269" s="44"/>
    </row>
  </sheetData>
  <mergeCells count="17">
    <mergeCell ref="A258:B258"/>
    <mergeCell ref="A228:B228"/>
    <mergeCell ref="A74:B74"/>
    <mergeCell ref="A166:B166"/>
    <mergeCell ref="A196:B196"/>
    <mergeCell ref="A211:B211"/>
    <mergeCell ref="A240:B240"/>
    <mergeCell ref="A145:B145"/>
    <mergeCell ref="A94:B94"/>
    <mergeCell ref="A83:B83"/>
    <mergeCell ref="A1:B1"/>
    <mergeCell ref="A3:B3"/>
    <mergeCell ref="A105:B105"/>
    <mergeCell ref="A120:B120"/>
    <mergeCell ref="A130:B130"/>
    <mergeCell ref="A52:B52"/>
    <mergeCell ref="A64:B6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2019-02-08T10:28:30Z</cp:lastPrinted>
  <dcterms:created xsi:type="dcterms:W3CDTF">2019-02-07T17:59:45Z</dcterms:created>
  <dcterms:modified xsi:type="dcterms:W3CDTF">2019-02-08T10:29:05Z</dcterms:modified>
</cp:coreProperties>
</file>