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375" activeTab="0"/>
  </bookViews>
  <sheets>
    <sheet name="ÖNK 2016" sheetId="1" r:id="rId1"/>
  </sheets>
  <definedNames>
    <definedName name="_xlnm.Print_Titles" localSheetId="0">'ÖNK 2016'!$1:$5</definedName>
    <definedName name="_xlnm.Print_Area" localSheetId="0">'ÖNK 2016'!$A$1:$V$13</definedName>
  </definedNames>
  <calcPr fullCalcOnLoad="1"/>
</workbook>
</file>

<file path=xl/sharedStrings.xml><?xml version="1.0" encoding="utf-8"?>
<sst xmlns="http://schemas.openxmlformats.org/spreadsheetml/2006/main" count="34" uniqueCount="34">
  <si>
    <t>Adatok Ft-ban</t>
  </si>
  <si>
    <t>Ssz</t>
  </si>
  <si>
    <t>Intézmény megnevezése</t>
  </si>
  <si>
    <t>MARADVÁNY LEVEZETÉSE (7/A. űrlap)</t>
  </si>
  <si>
    <t>Kötelezettségvállalással terhelt maradvány részletezése</t>
  </si>
  <si>
    <t>Szabad maradvány</t>
  </si>
  <si>
    <t>Maradvány előirányzatszintű felosztása</t>
  </si>
  <si>
    <t>Alaptev. Ktgvetési bevétele</t>
  </si>
  <si>
    <t>Alaptev. Ktgvetési kiadásai</t>
  </si>
  <si>
    <t>Finanszírozási bevétel</t>
  </si>
  <si>
    <t>Finanszírozási kiadás</t>
  </si>
  <si>
    <t>Alaptevékenység maradványa (1-2+3-4)</t>
  </si>
  <si>
    <t>Elkülönített számlák</t>
  </si>
  <si>
    <t>Támogatások</t>
  </si>
  <si>
    <t>Szállítói állomány</t>
  </si>
  <si>
    <t>Egyéb feladat</t>
  </si>
  <si>
    <t>Összesen (12+…+15)</t>
  </si>
  <si>
    <t>Személyi juttatás</t>
  </si>
  <si>
    <t>Személyi juttatás járuléka</t>
  </si>
  <si>
    <t>Dologi kiadások</t>
  </si>
  <si>
    <t>Pénzeszközátadás</t>
  </si>
  <si>
    <t>Beruházási kiadás</t>
  </si>
  <si>
    <t>Felújítási kiadás</t>
  </si>
  <si>
    <t>Tartalék</t>
  </si>
  <si>
    <t>Visonta úti Bölcsőde</t>
  </si>
  <si>
    <t>Dobó I. úti Bölcsőde</t>
  </si>
  <si>
    <t>Gyöngyös Város Óvodái</t>
  </si>
  <si>
    <t>GYÖNGYÖK</t>
  </si>
  <si>
    <t>Polgármesteri Hivatal</t>
  </si>
  <si>
    <t>Önkormányzati intézmények (9+...+12)</t>
  </si>
  <si>
    <t>Gyöngyös Város Önkormányzata</t>
  </si>
  <si>
    <t>ÖNKORMÁNYZAT ÖSSZESEN</t>
  </si>
  <si>
    <t>Összesen (18+…+25)</t>
  </si>
  <si>
    <t>Ellátottak juttatása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</si>
</sst>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</numFmts>
  <fonts count="46">
    <font>
      <sz val="12"/>
      <name val="Times New Roman CE"/>
      <family val="1"/>
    </font>
    <font>
      <sz val="11"/>
      <color indexed="8"/>
      <name val="Calibri"/>
      <family val="2"/>
    </font>
    <font>
      <sz val="10"/>
      <name val="Times New Roman CE"/>
      <family val="1"/>
    </font>
    <font>
      <b/>
      <sz val="12"/>
      <name val="Times New Roman CE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3.5"/>
      <name val="Times New Roman CE"/>
      <family val="1"/>
    </font>
    <font>
      <sz val="13.5"/>
      <name val="Times New Roman CE"/>
      <family val="1"/>
    </font>
    <font>
      <b/>
      <sz val="10"/>
      <name val="Times New Roman"/>
      <family val="1"/>
    </font>
    <font>
      <sz val="12.5"/>
      <name val="Arial"/>
      <family val="2"/>
    </font>
    <font>
      <b/>
      <sz val="12.5"/>
      <name val="Arial"/>
      <family val="2"/>
    </font>
    <font>
      <b/>
      <sz val="10"/>
      <name val="Times New Roman CE"/>
      <family val="1"/>
    </font>
    <font>
      <sz val="10"/>
      <name val="Arial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/>
    </border>
    <border>
      <left style="thin"/>
      <right/>
      <top style="thin"/>
      <bottom/>
    </border>
    <border>
      <left style="double"/>
      <right style="double"/>
      <top style="thin"/>
      <bottom/>
    </border>
    <border>
      <left style="thin"/>
      <right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medium"/>
      <bottom style="thin"/>
    </border>
    <border>
      <left style="thin"/>
      <right/>
      <top style="double"/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double"/>
      <right style="double"/>
      <top style="thin"/>
      <bottom style="thin"/>
    </border>
    <border>
      <left style="thin"/>
      <right/>
      <top/>
      <bottom style="thin"/>
    </border>
    <border>
      <left style="thin"/>
      <right style="double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double"/>
      <right style="double"/>
      <top/>
      <bottom style="thin"/>
    </border>
    <border>
      <left style="double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double"/>
      <top/>
      <bottom/>
    </border>
    <border>
      <left style="thin"/>
      <right/>
      <top/>
      <bottom/>
    </border>
    <border>
      <left style="double"/>
      <right style="double"/>
      <top/>
      <bottom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double"/>
      <top style="medium"/>
      <bottom style="medium"/>
    </border>
    <border>
      <left/>
      <right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thick"/>
      <bottom style="double"/>
    </border>
    <border>
      <left style="thin"/>
      <right style="medium"/>
      <top style="thick"/>
      <bottom style="double"/>
    </border>
    <border>
      <left/>
      <right style="thin"/>
      <top style="thick"/>
      <bottom style="double"/>
    </border>
    <border>
      <left style="thin"/>
      <right style="double"/>
      <top style="thick"/>
      <bottom style="double"/>
    </border>
    <border>
      <left/>
      <right/>
      <top style="thick"/>
      <bottom style="double"/>
    </border>
    <border>
      <left style="double"/>
      <right style="double"/>
      <top style="thick"/>
      <bottom style="double"/>
    </border>
    <border>
      <left style="thin"/>
      <right style="thin"/>
      <top style="thin"/>
      <bottom/>
    </border>
    <border>
      <left style="double"/>
      <right style="double"/>
      <top style="double"/>
      <bottom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thin"/>
      <top style="thin"/>
      <bottom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thin"/>
      <right style="medium"/>
      <top style="double"/>
      <bottom/>
    </border>
    <border>
      <left style="thin"/>
      <right style="medium"/>
      <top/>
      <bottom style="double"/>
    </border>
    <border>
      <left style="double"/>
      <right/>
      <top style="double"/>
      <bottom style="thin"/>
    </border>
    <border>
      <left style="thin"/>
      <right style="thin"/>
      <top/>
      <bottom/>
    </border>
  </borders>
  <cellStyleXfs count="64">
    <xf numFmtId="3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3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02">
    <xf numFmtId="3" fontId="0" fillId="0" borderId="0" xfId="0" applyAlignment="1">
      <alignment vertical="center"/>
    </xf>
    <xf numFmtId="0" fontId="2" fillId="0" borderId="0" xfId="56" applyFont="1" applyBorder="1" applyAlignment="1">
      <alignment vertical="center"/>
      <protection/>
    </xf>
    <xf numFmtId="3" fontId="0" fillId="0" borderId="0" xfId="53" applyFont="1">
      <alignment vertical="center"/>
      <protection/>
    </xf>
    <xf numFmtId="3" fontId="3" fillId="0" borderId="0" xfId="53" applyFont="1">
      <alignment vertical="center"/>
      <protection/>
    </xf>
    <xf numFmtId="3" fontId="3" fillId="0" borderId="0" xfId="53" applyFont="1" applyAlignment="1">
      <alignment horizontal="right"/>
      <protection/>
    </xf>
    <xf numFmtId="0" fontId="2" fillId="0" borderId="0" xfId="56" applyFont="1">
      <alignment/>
      <protection/>
    </xf>
    <xf numFmtId="0" fontId="7" fillId="0" borderId="0" xfId="56" applyFont="1">
      <alignment/>
      <protection/>
    </xf>
    <xf numFmtId="0" fontId="4" fillId="0" borderId="0" xfId="56" applyFont="1">
      <alignment/>
      <protection/>
    </xf>
    <xf numFmtId="3" fontId="8" fillId="33" borderId="10" xfId="53" applyFont="1" applyFill="1" applyBorder="1" applyAlignment="1">
      <alignment horizontal="center" vertical="center"/>
      <protection/>
    </xf>
    <xf numFmtId="3" fontId="8" fillId="33" borderId="11" xfId="53" applyFont="1" applyFill="1" applyBorder="1" applyAlignment="1">
      <alignment horizontal="center" vertical="center"/>
      <protection/>
    </xf>
    <xf numFmtId="3" fontId="8" fillId="33" borderId="12" xfId="53" applyFont="1" applyFill="1" applyBorder="1" applyAlignment="1">
      <alignment horizontal="center" vertical="center"/>
      <protection/>
    </xf>
    <xf numFmtId="3" fontId="8" fillId="33" borderId="13" xfId="53" applyFont="1" applyFill="1" applyBorder="1" applyAlignment="1">
      <alignment horizontal="center" vertical="center"/>
      <protection/>
    </xf>
    <xf numFmtId="3" fontId="8" fillId="33" borderId="14" xfId="53" applyFont="1" applyFill="1" applyBorder="1" applyAlignment="1">
      <alignment horizontal="center" vertical="center"/>
      <protection/>
    </xf>
    <xf numFmtId="3" fontId="8" fillId="33" borderId="15" xfId="53" applyFont="1" applyFill="1" applyBorder="1" applyAlignment="1">
      <alignment horizontal="center" vertical="center"/>
      <protection/>
    </xf>
    <xf numFmtId="3" fontId="8" fillId="33" borderId="16" xfId="53" applyFont="1" applyFill="1" applyBorder="1" applyAlignment="1">
      <alignment horizontal="center" vertical="center"/>
      <protection/>
    </xf>
    <xf numFmtId="0" fontId="5" fillId="0" borderId="0" xfId="56" applyFont="1" applyBorder="1">
      <alignment/>
      <protection/>
    </xf>
    <xf numFmtId="0" fontId="7" fillId="0" borderId="17" xfId="56" applyFont="1" applyBorder="1" applyAlignment="1">
      <alignment horizontal="center" vertical="center" wrapText="1"/>
      <protection/>
    </xf>
    <xf numFmtId="3" fontId="7" fillId="0" borderId="18" xfId="53" applyFont="1" applyBorder="1" applyAlignment="1">
      <alignment vertical="center" wrapText="1"/>
      <protection/>
    </xf>
    <xf numFmtId="3" fontId="9" fillId="0" borderId="19" xfId="53" applyFont="1" applyBorder="1">
      <alignment vertical="center"/>
      <protection/>
    </xf>
    <xf numFmtId="3" fontId="9" fillId="0" borderId="20" xfId="53" applyFont="1" applyBorder="1">
      <alignment vertical="center"/>
      <protection/>
    </xf>
    <xf numFmtId="3" fontId="9" fillId="0" borderId="21" xfId="53" applyFont="1" applyBorder="1">
      <alignment vertical="center"/>
      <protection/>
    </xf>
    <xf numFmtId="3" fontId="9" fillId="0" borderId="19" xfId="53" applyFont="1" applyFill="1" applyBorder="1">
      <alignment vertical="center"/>
      <protection/>
    </xf>
    <xf numFmtId="3" fontId="9" fillId="0" borderId="20" xfId="53" applyFont="1" applyFill="1" applyBorder="1">
      <alignment vertical="center"/>
      <protection/>
    </xf>
    <xf numFmtId="3" fontId="9" fillId="0" borderId="22" xfId="53" applyFont="1" applyBorder="1">
      <alignment vertical="center"/>
      <protection/>
    </xf>
    <xf numFmtId="3" fontId="9" fillId="34" borderId="23" xfId="53" applyFont="1" applyFill="1" applyBorder="1">
      <alignment vertical="center"/>
      <protection/>
    </xf>
    <xf numFmtId="3" fontId="9" fillId="34" borderId="22" xfId="53" applyFont="1" applyFill="1" applyBorder="1">
      <alignment vertical="center"/>
      <protection/>
    </xf>
    <xf numFmtId="3" fontId="10" fillId="0" borderId="24" xfId="53" applyFont="1" applyFill="1" applyBorder="1">
      <alignment vertical="center"/>
      <protection/>
    </xf>
    <xf numFmtId="0" fontId="3" fillId="0" borderId="0" xfId="56" applyFont="1">
      <alignment/>
      <protection/>
    </xf>
    <xf numFmtId="0" fontId="7" fillId="0" borderId="25" xfId="56" applyFont="1" applyBorder="1" applyAlignment="1">
      <alignment horizontal="center" vertical="center" wrapText="1"/>
      <protection/>
    </xf>
    <xf numFmtId="3" fontId="7" fillId="0" borderId="26" xfId="53" applyFont="1" applyBorder="1" applyAlignment="1">
      <alignment vertical="center" wrapText="1"/>
      <protection/>
    </xf>
    <xf numFmtId="3" fontId="9" fillId="0" borderId="27" xfId="53" applyFont="1" applyBorder="1">
      <alignment vertical="center"/>
      <protection/>
    </xf>
    <xf numFmtId="3" fontId="9" fillId="0" borderId="28" xfId="53" applyFont="1" applyBorder="1">
      <alignment vertical="center"/>
      <protection/>
    </xf>
    <xf numFmtId="3" fontId="9" fillId="0" borderId="29" xfId="53" applyFont="1" applyBorder="1">
      <alignment vertical="center"/>
      <protection/>
    </xf>
    <xf numFmtId="3" fontId="9" fillId="0" borderId="30" xfId="53" applyFont="1" applyBorder="1">
      <alignment vertical="center"/>
      <protection/>
    </xf>
    <xf numFmtId="3" fontId="9" fillId="0" borderId="27" xfId="53" applyFont="1" applyFill="1" applyBorder="1">
      <alignment vertical="center"/>
      <protection/>
    </xf>
    <xf numFmtId="3" fontId="9" fillId="0" borderId="28" xfId="53" applyFont="1" applyFill="1" applyBorder="1">
      <alignment vertical="center"/>
      <protection/>
    </xf>
    <xf numFmtId="3" fontId="9" fillId="0" borderId="31" xfId="53" applyFont="1" applyBorder="1">
      <alignment vertical="center"/>
      <protection/>
    </xf>
    <xf numFmtId="3" fontId="9" fillId="34" borderId="32" xfId="53" applyFont="1" applyFill="1" applyBorder="1">
      <alignment vertical="center"/>
      <protection/>
    </xf>
    <xf numFmtId="3" fontId="9" fillId="0" borderId="33" xfId="53" applyFont="1" applyFill="1" applyBorder="1">
      <alignment vertical="center"/>
      <protection/>
    </xf>
    <xf numFmtId="3" fontId="9" fillId="34" borderId="33" xfId="53" applyFont="1" applyFill="1" applyBorder="1">
      <alignment vertical="center"/>
      <protection/>
    </xf>
    <xf numFmtId="3" fontId="10" fillId="0" borderId="34" xfId="53" applyFont="1" applyFill="1" applyBorder="1">
      <alignment vertical="center"/>
      <protection/>
    </xf>
    <xf numFmtId="3" fontId="7" fillId="0" borderId="35" xfId="53" applyFont="1" applyBorder="1" applyAlignment="1">
      <alignment vertical="center" wrapText="1"/>
      <protection/>
    </xf>
    <xf numFmtId="3" fontId="9" fillId="0" borderId="36" xfId="53" applyFont="1" applyBorder="1">
      <alignment vertical="center"/>
      <protection/>
    </xf>
    <xf numFmtId="3" fontId="9" fillId="34" borderId="37" xfId="53" applyFont="1" applyFill="1" applyBorder="1">
      <alignment vertical="center"/>
      <protection/>
    </xf>
    <xf numFmtId="3" fontId="9" fillId="0" borderId="36" xfId="53" applyFont="1" applyFill="1" applyBorder="1">
      <alignment vertical="center"/>
      <protection/>
    </xf>
    <xf numFmtId="3" fontId="9" fillId="35" borderId="27" xfId="53" applyFont="1" applyFill="1" applyBorder="1">
      <alignment vertical="center"/>
      <protection/>
    </xf>
    <xf numFmtId="3" fontId="9" fillId="35" borderId="28" xfId="53" applyFont="1" applyFill="1" applyBorder="1">
      <alignment vertical="center"/>
      <protection/>
    </xf>
    <xf numFmtId="3" fontId="9" fillId="0" borderId="31" xfId="53" applyFont="1" applyFill="1" applyBorder="1">
      <alignment vertical="center"/>
      <protection/>
    </xf>
    <xf numFmtId="3" fontId="9" fillId="34" borderId="31" xfId="53" applyFont="1" applyFill="1" applyBorder="1">
      <alignment vertical="center"/>
      <protection/>
    </xf>
    <xf numFmtId="3" fontId="10" fillId="0" borderId="30" xfId="53" applyFont="1" applyFill="1" applyBorder="1">
      <alignment vertical="center"/>
      <protection/>
    </xf>
    <xf numFmtId="0" fontId="7" fillId="0" borderId="38" xfId="56" applyFont="1" applyBorder="1" applyAlignment="1">
      <alignment horizontal="center" vertical="center" wrapText="1"/>
      <protection/>
    </xf>
    <xf numFmtId="3" fontId="7" fillId="0" borderId="39" xfId="53" applyFont="1" applyBorder="1" applyAlignment="1">
      <alignment vertical="center" wrapText="1"/>
      <protection/>
    </xf>
    <xf numFmtId="3" fontId="9" fillId="0" borderId="40" xfId="53" applyFont="1" applyBorder="1">
      <alignment vertical="center"/>
      <protection/>
    </xf>
    <xf numFmtId="3" fontId="9" fillId="0" borderId="41" xfId="53" applyFont="1" applyBorder="1">
      <alignment vertical="center"/>
      <protection/>
    </xf>
    <xf numFmtId="3" fontId="9" fillId="0" borderId="42" xfId="53" applyFont="1" applyBorder="1">
      <alignment vertical="center"/>
      <protection/>
    </xf>
    <xf numFmtId="3" fontId="9" fillId="34" borderId="43" xfId="53" applyFont="1" applyFill="1" applyBorder="1">
      <alignment vertical="center"/>
      <protection/>
    </xf>
    <xf numFmtId="3" fontId="9" fillId="34" borderId="40" xfId="53" applyFont="1" applyFill="1" applyBorder="1">
      <alignment vertical="center"/>
      <protection/>
    </xf>
    <xf numFmtId="3" fontId="10" fillId="0" borderId="41" xfId="53" applyFont="1" applyBorder="1">
      <alignment vertical="center"/>
      <protection/>
    </xf>
    <xf numFmtId="0" fontId="6" fillId="0" borderId="44" xfId="56" applyFont="1" applyBorder="1" applyAlignment="1">
      <alignment horizontal="center" vertical="center" wrapText="1"/>
      <protection/>
    </xf>
    <xf numFmtId="3" fontId="6" fillId="0" borderId="45" xfId="53" applyFont="1" applyBorder="1" applyAlignment="1">
      <alignment vertical="center" wrapText="1"/>
      <protection/>
    </xf>
    <xf numFmtId="3" fontId="10" fillId="35" borderId="46" xfId="53" applyFont="1" applyFill="1" applyBorder="1">
      <alignment vertical="center"/>
      <protection/>
    </xf>
    <xf numFmtId="3" fontId="10" fillId="35" borderId="47" xfId="53" applyFont="1" applyFill="1" applyBorder="1">
      <alignment vertical="center"/>
      <protection/>
    </xf>
    <xf numFmtId="3" fontId="10" fillId="35" borderId="48" xfId="53" applyFont="1" applyFill="1" applyBorder="1">
      <alignment vertical="center"/>
      <protection/>
    </xf>
    <xf numFmtId="3" fontId="10" fillId="34" borderId="49" xfId="53" applyFont="1" applyFill="1" applyBorder="1">
      <alignment vertical="center"/>
      <protection/>
    </xf>
    <xf numFmtId="3" fontId="10" fillId="34" borderId="46" xfId="53" applyFont="1" applyFill="1" applyBorder="1">
      <alignment vertical="center"/>
      <protection/>
    </xf>
    <xf numFmtId="3" fontId="9" fillId="0" borderId="34" xfId="53" applyFont="1" applyBorder="1">
      <alignment vertical="center"/>
      <protection/>
    </xf>
    <xf numFmtId="3" fontId="9" fillId="0" borderId="0" xfId="53" applyFont="1" applyBorder="1">
      <alignment vertical="center"/>
      <protection/>
    </xf>
    <xf numFmtId="3" fontId="9" fillId="0" borderId="43" xfId="53" applyFont="1" applyBorder="1">
      <alignment vertical="center"/>
      <protection/>
    </xf>
    <xf numFmtId="0" fontId="0" fillId="0" borderId="0" xfId="56" applyFont="1">
      <alignment/>
      <protection/>
    </xf>
    <xf numFmtId="0" fontId="6" fillId="0" borderId="50" xfId="56" applyFont="1" applyBorder="1" applyAlignment="1">
      <alignment horizontal="center" vertical="center" wrapText="1"/>
      <protection/>
    </xf>
    <xf numFmtId="3" fontId="6" fillId="0" borderId="51" xfId="53" applyFont="1" applyBorder="1" applyAlignment="1">
      <alignment vertical="center" wrapText="1"/>
      <protection/>
    </xf>
    <xf numFmtId="3" fontId="10" fillId="0" borderId="52" xfId="53" applyFont="1" applyBorder="1">
      <alignment vertical="center"/>
      <protection/>
    </xf>
    <xf numFmtId="3" fontId="10" fillId="0" borderId="53" xfId="53" applyFont="1" applyBorder="1">
      <alignment vertical="center"/>
      <protection/>
    </xf>
    <xf numFmtId="3" fontId="10" fillId="0" borderId="54" xfId="53" applyFont="1" applyBorder="1">
      <alignment vertical="center"/>
      <protection/>
    </xf>
    <xf numFmtId="3" fontId="10" fillId="0" borderId="55" xfId="53" applyFont="1" applyBorder="1">
      <alignment vertical="center"/>
      <protection/>
    </xf>
    <xf numFmtId="0" fontId="11" fillId="0" borderId="0" xfId="56" applyFont="1">
      <alignment/>
      <protection/>
    </xf>
    <xf numFmtId="0" fontId="2" fillId="0" borderId="0" xfId="56" applyFont="1" applyAlignment="1">
      <alignment vertical="center"/>
      <protection/>
    </xf>
    <xf numFmtId="3" fontId="9" fillId="36" borderId="40" xfId="53" applyFont="1" applyFill="1" applyBorder="1">
      <alignment vertical="center"/>
      <protection/>
    </xf>
    <xf numFmtId="3" fontId="10" fillId="36" borderId="52" xfId="53" applyFont="1" applyFill="1" applyBorder="1">
      <alignment vertical="center"/>
      <protection/>
    </xf>
    <xf numFmtId="3" fontId="4" fillId="33" borderId="56" xfId="53" applyFont="1" applyFill="1" applyBorder="1" applyAlignment="1">
      <alignment horizontal="center" vertical="center" textRotation="90" wrapText="1"/>
      <protection/>
    </xf>
    <xf numFmtId="3" fontId="4" fillId="33" borderId="29" xfId="53" applyFont="1" applyFill="1" applyBorder="1" applyAlignment="1">
      <alignment horizontal="center" vertical="center" textRotation="90" wrapText="1"/>
      <protection/>
    </xf>
    <xf numFmtId="3" fontId="4" fillId="33" borderId="57" xfId="53" applyFont="1" applyFill="1" applyBorder="1" applyAlignment="1">
      <alignment horizontal="center" vertical="center" textRotation="90" wrapText="1"/>
      <protection/>
    </xf>
    <xf numFmtId="3" fontId="4" fillId="33" borderId="43" xfId="53" applyFont="1" applyFill="1" applyBorder="1" applyAlignment="1">
      <alignment horizontal="center" vertical="center" textRotation="90" wrapText="1"/>
      <protection/>
    </xf>
    <xf numFmtId="3" fontId="4" fillId="33" borderId="37" xfId="53" applyFont="1" applyFill="1" applyBorder="1" applyAlignment="1">
      <alignment horizontal="center" vertical="center" textRotation="90" wrapText="1"/>
      <protection/>
    </xf>
    <xf numFmtId="3" fontId="4" fillId="33" borderId="58" xfId="53" applyFont="1" applyFill="1" applyBorder="1" applyAlignment="1">
      <alignment horizontal="center" vertical="center" wrapText="1"/>
      <protection/>
    </xf>
    <xf numFmtId="3" fontId="4" fillId="33" borderId="59" xfId="53" applyFont="1" applyFill="1" applyBorder="1" applyAlignment="1">
      <alignment horizontal="center" vertical="center" wrapText="1"/>
      <protection/>
    </xf>
    <xf numFmtId="3" fontId="4" fillId="33" borderId="60" xfId="53" applyFont="1" applyFill="1" applyBorder="1" applyAlignment="1">
      <alignment horizontal="center" vertical="center" textRotation="90" wrapText="1"/>
      <protection/>
    </xf>
    <xf numFmtId="3" fontId="4" fillId="33" borderId="36" xfId="53" applyFont="1" applyFill="1" applyBorder="1" applyAlignment="1">
      <alignment horizontal="center" vertical="center" textRotation="90" wrapText="1"/>
      <protection/>
    </xf>
    <xf numFmtId="3" fontId="4" fillId="33" borderId="42" xfId="53" applyFont="1" applyFill="1" applyBorder="1" applyAlignment="1">
      <alignment horizontal="center" vertical="center" textRotation="90" wrapText="1"/>
      <protection/>
    </xf>
    <xf numFmtId="3" fontId="4" fillId="33" borderId="33" xfId="53" applyFont="1" applyFill="1" applyBorder="1" applyAlignment="1">
      <alignment horizontal="center" vertical="center" textRotation="90" wrapText="1"/>
      <protection/>
    </xf>
    <xf numFmtId="3" fontId="4" fillId="33" borderId="12" xfId="53" applyFont="1" applyFill="1" applyBorder="1" applyAlignment="1">
      <alignment horizontal="center" vertical="center" textRotation="90" wrapText="1"/>
      <protection/>
    </xf>
    <xf numFmtId="3" fontId="4" fillId="33" borderId="34" xfId="53" applyFont="1" applyFill="1" applyBorder="1" applyAlignment="1">
      <alignment horizontal="center" vertical="center" textRotation="90" wrapText="1"/>
      <protection/>
    </xf>
    <xf numFmtId="3" fontId="4" fillId="33" borderId="61" xfId="53" applyFont="1" applyFill="1" applyBorder="1" applyAlignment="1">
      <alignment horizontal="center" vertical="center" textRotation="90" wrapText="1"/>
      <protection/>
    </xf>
    <xf numFmtId="3" fontId="4" fillId="33" borderId="38" xfId="53" applyFont="1" applyFill="1" applyBorder="1" applyAlignment="1">
      <alignment horizontal="center" vertical="center" textRotation="90" wrapText="1"/>
      <protection/>
    </xf>
    <xf numFmtId="3" fontId="4" fillId="33" borderId="62" xfId="53" applyFont="1" applyFill="1" applyBorder="1" applyAlignment="1">
      <alignment horizontal="center" vertical="center" textRotation="90" wrapText="1"/>
      <protection/>
    </xf>
    <xf numFmtId="3" fontId="5" fillId="33" borderId="63" xfId="53" applyFont="1" applyFill="1" applyBorder="1" applyAlignment="1">
      <alignment horizontal="center" vertical="center"/>
      <protection/>
    </xf>
    <xf numFmtId="3" fontId="5" fillId="33" borderId="39" xfId="53" applyFont="1" applyFill="1" applyBorder="1" applyAlignment="1">
      <alignment horizontal="center" vertical="center"/>
      <protection/>
    </xf>
    <xf numFmtId="3" fontId="5" fillId="33" borderId="64" xfId="53" applyFont="1" applyFill="1" applyBorder="1" applyAlignment="1">
      <alignment horizontal="center" vertical="center"/>
      <protection/>
    </xf>
    <xf numFmtId="3" fontId="6" fillId="33" borderId="58" xfId="53" applyFont="1" applyFill="1" applyBorder="1" applyAlignment="1">
      <alignment horizontal="center" vertical="center"/>
      <protection/>
    </xf>
    <xf numFmtId="3" fontId="4" fillId="33" borderId="65" xfId="53" applyFont="1" applyFill="1" applyBorder="1" applyAlignment="1">
      <alignment horizontal="center" vertical="center" wrapText="1"/>
      <protection/>
    </xf>
    <xf numFmtId="3" fontId="4" fillId="33" borderId="40" xfId="53" applyFont="1" applyFill="1" applyBorder="1" applyAlignment="1">
      <alignment horizontal="center" vertical="center" textRotation="90" wrapText="1"/>
      <protection/>
    </xf>
    <xf numFmtId="3" fontId="4" fillId="33" borderId="66" xfId="53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ktsgv" xfId="53"/>
    <cellStyle name="Magyarázó szöveg" xfId="54"/>
    <cellStyle name="Normál 3 2" xfId="55"/>
    <cellStyle name="Normál_bevétel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V14"/>
  <sheetViews>
    <sheetView showGridLines="0" tabSelected="1" zoomScale="60" zoomScaleNormal="60" zoomScalePageLayoutView="0" workbookViewId="0" topLeftCell="A1">
      <pane xSplit="2" ySplit="5" topLeftCell="G6" activePane="bottomRight" state="frozen"/>
      <selection pane="topLeft" activeCell="V21" sqref="V21"/>
      <selection pane="topRight" activeCell="V21" sqref="V21"/>
      <selection pane="bottomLeft" activeCell="V21" sqref="V21"/>
      <selection pane="bottomRight" activeCell="H12" sqref="H12:H13"/>
    </sheetView>
  </sheetViews>
  <sheetFormatPr defaultColWidth="8.796875" defaultRowHeight="15"/>
  <cols>
    <col min="1" max="1" width="4.3984375" style="76" customWidth="1"/>
    <col min="2" max="2" width="37.19921875" style="5" customWidth="1"/>
    <col min="3" max="3" width="15.69921875" style="5" customWidth="1"/>
    <col min="4" max="4" width="16.5" style="5" customWidth="1"/>
    <col min="5" max="5" width="15.59765625" style="5" customWidth="1"/>
    <col min="6" max="6" width="16.5" style="5" customWidth="1"/>
    <col min="7" max="7" width="16.5" style="75" customWidth="1"/>
    <col min="8" max="8" width="14.69921875" style="75" customWidth="1"/>
    <col min="9" max="9" width="12.3984375" style="75" customWidth="1"/>
    <col min="10" max="10" width="13.19921875" style="75" customWidth="1"/>
    <col min="11" max="11" width="13.09765625" style="75" customWidth="1"/>
    <col min="12" max="12" width="14" style="75" customWidth="1"/>
    <col min="13" max="13" width="14.5" style="75" customWidth="1"/>
    <col min="14" max="15" width="11.59765625" style="75" customWidth="1"/>
    <col min="16" max="17" width="12.59765625" style="75" customWidth="1"/>
    <col min="18" max="18" width="12.8984375" style="75" customWidth="1"/>
    <col min="19" max="19" width="14.09765625" style="75" customWidth="1"/>
    <col min="20" max="20" width="12" style="75" customWidth="1"/>
    <col min="21" max="21" width="13.5" style="75" customWidth="1"/>
    <col min="22" max="22" width="16" style="75" customWidth="1"/>
    <col min="23" max="23" width="4.8984375" style="5" customWidth="1"/>
    <col min="24" max="16384" width="9" style="5" customWidth="1"/>
  </cols>
  <sheetData>
    <row r="1" spans="1:22" ht="18" customHeight="1" thickBot="1">
      <c r="A1" s="1"/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 t="s">
        <v>0</v>
      </c>
    </row>
    <row r="2" spans="1:22" s="6" customFormat="1" ht="36.75" customHeight="1" thickTop="1">
      <c r="A2" s="92" t="s">
        <v>1</v>
      </c>
      <c r="B2" s="95" t="s">
        <v>2</v>
      </c>
      <c r="C2" s="98" t="s">
        <v>3</v>
      </c>
      <c r="D2" s="98"/>
      <c r="E2" s="98"/>
      <c r="F2" s="98"/>
      <c r="G2" s="98"/>
      <c r="H2" s="99" t="s">
        <v>4</v>
      </c>
      <c r="I2" s="84"/>
      <c r="J2" s="84"/>
      <c r="K2" s="84"/>
      <c r="L2" s="84"/>
      <c r="M2" s="81" t="s">
        <v>5</v>
      </c>
      <c r="N2" s="84" t="s">
        <v>6</v>
      </c>
      <c r="O2" s="84"/>
      <c r="P2" s="84"/>
      <c r="Q2" s="84"/>
      <c r="R2" s="84"/>
      <c r="S2" s="84"/>
      <c r="T2" s="84"/>
      <c r="U2" s="84"/>
      <c r="V2" s="85"/>
    </row>
    <row r="3" spans="1:22" s="7" customFormat="1" ht="33.75" customHeight="1">
      <c r="A3" s="93"/>
      <c r="B3" s="96"/>
      <c r="C3" s="86" t="s">
        <v>7</v>
      </c>
      <c r="D3" s="79" t="s">
        <v>8</v>
      </c>
      <c r="E3" s="79" t="s">
        <v>9</v>
      </c>
      <c r="F3" s="79" t="s">
        <v>10</v>
      </c>
      <c r="G3" s="90" t="s">
        <v>11</v>
      </c>
      <c r="H3" s="100" t="s">
        <v>12</v>
      </c>
      <c r="I3" s="101" t="s">
        <v>13</v>
      </c>
      <c r="J3" s="79" t="s">
        <v>14</v>
      </c>
      <c r="K3" s="101" t="s">
        <v>15</v>
      </c>
      <c r="L3" s="88" t="s">
        <v>16</v>
      </c>
      <c r="M3" s="82"/>
      <c r="N3" s="86" t="s">
        <v>17</v>
      </c>
      <c r="O3" s="79" t="s">
        <v>18</v>
      </c>
      <c r="P3" s="79" t="s">
        <v>19</v>
      </c>
      <c r="Q3" s="79" t="s">
        <v>33</v>
      </c>
      <c r="R3" s="79" t="s">
        <v>20</v>
      </c>
      <c r="S3" s="79" t="s">
        <v>21</v>
      </c>
      <c r="T3" s="79" t="s">
        <v>22</v>
      </c>
      <c r="U3" s="79" t="s">
        <v>23</v>
      </c>
      <c r="V3" s="90" t="s">
        <v>32</v>
      </c>
    </row>
    <row r="4" spans="1:22" s="7" customFormat="1" ht="140.25" customHeight="1">
      <c r="A4" s="93"/>
      <c r="B4" s="96"/>
      <c r="C4" s="87"/>
      <c r="D4" s="80"/>
      <c r="E4" s="80"/>
      <c r="F4" s="80"/>
      <c r="G4" s="91"/>
      <c r="H4" s="87"/>
      <c r="I4" s="80"/>
      <c r="J4" s="80"/>
      <c r="K4" s="80"/>
      <c r="L4" s="89"/>
      <c r="M4" s="83"/>
      <c r="N4" s="87"/>
      <c r="O4" s="80"/>
      <c r="P4" s="80"/>
      <c r="Q4" s="80"/>
      <c r="R4" s="80"/>
      <c r="S4" s="80"/>
      <c r="T4" s="80"/>
      <c r="U4" s="80"/>
      <c r="V4" s="91"/>
    </row>
    <row r="5" spans="1:22" s="15" customFormat="1" ht="15" customHeight="1" thickBot="1">
      <c r="A5" s="94"/>
      <c r="B5" s="97"/>
      <c r="C5" s="8">
        <v>1</v>
      </c>
      <c r="D5" s="8">
        <v>2</v>
      </c>
      <c r="E5" s="9">
        <v>3</v>
      </c>
      <c r="F5" s="9">
        <v>4</v>
      </c>
      <c r="G5" s="10">
        <v>5</v>
      </c>
      <c r="H5" s="8">
        <v>12</v>
      </c>
      <c r="I5" s="9">
        <v>13</v>
      </c>
      <c r="J5" s="9">
        <v>14</v>
      </c>
      <c r="K5" s="9">
        <v>15</v>
      </c>
      <c r="L5" s="11">
        <v>16</v>
      </c>
      <c r="M5" s="12">
        <v>17</v>
      </c>
      <c r="N5" s="8">
        <v>18</v>
      </c>
      <c r="O5" s="9">
        <v>19</v>
      </c>
      <c r="P5" s="9">
        <v>20</v>
      </c>
      <c r="Q5" s="9">
        <v>21</v>
      </c>
      <c r="R5" s="9">
        <v>22</v>
      </c>
      <c r="S5" s="9">
        <v>23</v>
      </c>
      <c r="T5" s="9">
        <v>24</v>
      </c>
      <c r="U5" s="13">
        <v>25</v>
      </c>
      <c r="V5" s="14">
        <v>26</v>
      </c>
    </row>
    <row r="6" spans="1:22" s="27" customFormat="1" ht="34.5" customHeight="1" thickBot="1" thickTop="1">
      <c r="A6" s="16">
        <v>1</v>
      </c>
      <c r="B6" s="17" t="s">
        <v>24</v>
      </c>
      <c r="C6" s="18">
        <v>14274760</v>
      </c>
      <c r="D6" s="19">
        <v>92528401</v>
      </c>
      <c r="E6" s="19">
        <v>79927791</v>
      </c>
      <c r="F6" s="19">
        <v>0</v>
      </c>
      <c r="G6" s="20">
        <f>C6-D6+E6-F6</f>
        <v>1674150</v>
      </c>
      <c r="H6" s="21">
        <v>0</v>
      </c>
      <c r="I6" s="22">
        <v>0</v>
      </c>
      <c r="J6" s="22">
        <v>0</v>
      </c>
      <c r="K6" s="22">
        <v>1284150</v>
      </c>
      <c r="L6" s="23">
        <f>SUM(H6:K6)</f>
        <v>1284150</v>
      </c>
      <c r="M6" s="24">
        <v>0</v>
      </c>
      <c r="N6" s="21">
        <v>0</v>
      </c>
      <c r="O6" s="22">
        <v>0</v>
      </c>
      <c r="P6" s="22">
        <v>1284150</v>
      </c>
      <c r="Q6" s="22">
        <v>0</v>
      </c>
      <c r="R6" s="22">
        <v>0</v>
      </c>
      <c r="S6" s="22">
        <v>0</v>
      </c>
      <c r="T6" s="22">
        <v>0</v>
      </c>
      <c r="U6" s="25">
        <v>0</v>
      </c>
      <c r="V6" s="26">
        <f>SUM(N6:U6)</f>
        <v>1284150</v>
      </c>
    </row>
    <row r="7" spans="1:22" s="27" customFormat="1" ht="34.5" customHeight="1" thickTop="1">
      <c r="A7" s="28">
        <v>2</v>
      </c>
      <c r="B7" s="29" t="s">
        <v>25</v>
      </c>
      <c r="C7" s="30">
        <v>28619765</v>
      </c>
      <c r="D7" s="30">
        <v>156499527</v>
      </c>
      <c r="E7" s="31">
        <v>128943440</v>
      </c>
      <c r="F7" s="32">
        <v>0</v>
      </c>
      <c r="G7" s="33">
        <f>C7-D7+E7-F7</f>
        <v>1063678</v>
      </c>
      <c r="H7" s="34">
        <v>0</v>
      </c>
      <c r="I7" s="35">
        <v>0</v>
      </c>
      <c r="J7" s="35">
        <v>0</v>
      </c>
      <c r="K7" s="35">
        <v>-460322</v>
      </c>
      <c r="L7" s="23">
        <f>SUM(H7:K7)</f>
        <v>-460322</v>
      </c>
      <c r="M7" s="37">
        <v>0</v>
      </c>
      <c r="N7" s="34">
        <v>0</v>
      </c>
      <c r="O7" s="35">
        <v>0</v>
      </c>
      <c r="P7" s="35">
        <v>-460322</v>
      </c>
      <c r="Q7" s="35">
        <v>0</v>
      </c>
      <c r="R7" s="35">
        <v>0</v>
      </c>
      <c r="S7" s="35">
        <v>0</v>
      </c>
      <c r="T7" s="38">
        <v>0</v>
      </c>
      <c r="U7" s="39">
        <v>0</v>
      </c>
      <c r="V7" s="40">
        <f>SUM(N7:U7)</f>
        <v>-460322</v>
      </c>
    </row>
    <row r="8" spans="1:22" s="27" customFormat="1" ht="34.5" customHeight="1">
      <c r="A8" s="28">
        <v>3</v>
      </c>
      <c r="B8" s="41" t="s">
        <v>26</v>
      </c>
      <c r="C8" s="42">
        <v>37816773</v>
      </c>
      <c r="D8" s="42">
        <v>783357419</v>
      </c>
      <c r="E8" s="31">
        <v>748083900</v>
      </c>
      <c r="F8" s="32">
        <v>0</v>
      </c>
      <c r="G8" s="33">
        <f>C8-D8+E8-F8</f>
        <v>2543254</v>
      </c>
      <c r="H8" s="34">
        <v>0</v>
      </c>
      <c r="I8" s="35">
        <v>0</v>
      </c>
      <c r="J8" s="35">
        <v>0</v>
      </c>
      <c r="K8" s="35">
        <v>1476811</v>
      </c>
      <c r="L8" s="36">
        <f>SUM(H8:K8)</f>
        <v>1476811</v>
      </c>
      <c r="M8" s="43">
        <v>0</v>
      </c>
      <c r="N8" s="44">
        <v>0</v>
      </c>
      <c r="O8" s="35">
        <v>0</v>
      </c>
      <c r="P8" s="35">
        <v>1476811</v>
      </c>
      <c r="Q8" s="35">
        <v>0</v>
      </c>
      <c r="R8" s="35">
        <v>0</v>
      </c>
      <c r="S8" s="35">
        <v>0</v>
      </c>
      <c r="T8" s="38">
        <v>0</v>
      </c>
      <c r="U8" s="39">
        <v>0</v>
      </c>
      <c r="V8" s="40">
        <f>SUM(N8:U8)</f>
        <v>1476811</v>
      </c>
    </row>
    <row r="9" spans="1:22" s="27" customFormat="1" ht="34.5" customHeight="1">
      <c r="A9" s="28">
        <v>4</v>
      </c>
      <c r="B9" s="29" t="s">
        <v>27</v>
      </c>
      <c r="C9" s="45">
        <v>54402239</v>
      </c>
      <c r="D9" s="45">
        <v>217267023</v>
      </c>
      <c r="E9" s="46">
        <v>167708596</v>
      </c>
      <c r="F9" s="46">
        <v>0</v>
      </c>
      <c r="G9" s="33">
        <f>C9-D9+E9-F9</f>
        <v>4843812</v>
      </c>
      <c r="H9" s="34">
        <v>0</v>
      </c>
      <c r="I9" s="35">
        <v>0</v>
      </c>
      <c r="J9" s="47">
        <v>0</v>
      </c>
      <c r="K9" s="47">
        <v>3812</v>
      </c>
      <c r="L9" s="36">
        <f>SUM(H9:K9)</f>
        <v>3812</v>
      </c>
      <c r="M9" s="37">
        <v>0</v>
      </c>
      <c r="N9" s="34">
        <v>0</v>
      </c>
      <c r="O9" s="35">
        <v>0</v>
      </c>
      <c r="P9" s="35">
        <v>3812</v>
      </c>
      <c r="Q9" s="35">
        <v>0</v>
      </c>
      <c r="R9" s="35">
        <v>0</v>
      </c>
      <c r="S9" s="35">
        <v>0</v>
      </c>
      <c r="T9" s="47">
        <v>0</v>
      </c>
      <c r="U9" s="48">
        <v>0</v>
      </c>
      <c r="V9" s="49">
        <f>SUM(N9:U9)</f>
        <v>3812</v>
      </c>
    </row>
    <row r="10" spans="1:22" s="27" customFormat="1" ht="34.5" customHeight="1" thickBot="1">
      <c r="A10" s="50">
        <v>5</v>
      </c>
      <c r="B10" s="51" t="s">
        <v>28</v>
      </c>
      <c r="C10" s="52">
        <v>15257086</v>
      </c>
      <c r="D10" s="52">
        <v>641165035</v>
      </c>
      <c r="E10" s="52">
        <v>635385114</v>
      </c>
      <c r="F10" s="52">
        <v>0</v>
      </c>
      <c r="G10" s="53">
        <f>C10-D10+E10-F10</f>
        <v>9477165</v>
      </c>
      <c r="H10" s="52">
        <v>6051643</v>
      </c>
      <c r="I10" s="52">
        <v>0</v>
      </c>
      <c r="J10" s="52">
        <v>0</v>
      </c>
      <c r="K10" s="52">
        <v>613985</v>
      </c>
      <c r="L10" s="54">
        <f>SUM(H10:K10)</f>
        <v>6665628</v>
      </c>
      <c r="M10" s="55">
        <v>0</v>
      </c>
      <c r="N10" s="52">
        <v>4960363</v>
      </c>
      <c r="O10" s="52">
        <v>1091280</v>
      </c>
      <c r="P10" s="52">
        <v>613985</v>
      </c>
      <c r="Q10" s="52">
        <v>0</v>
      </c>
      <c r="R10" s="52">
        <v>0</v>
      </c>
      <c r="S10" s="52">
        <v>0</v>
      </c>
      <c r="T10" s="52">
        <v>0</v>
      </c>
      <c r="U10" s="56">
        <v>0</v>
      </c>
      <c r="V10" s="57">
        <f>SUM(N10:U10)</f>
        <v>6665628</v>
      </c>
    </row>
    <row r="11" spans="1:22" s="27" customFormat="1" ht="42" customHeight="1" thickBot="1">
      <c r="A11" s="58">
        <v>6</v>
      </c>
      <c r="B11" s="59" t="s">
        <v>29</v>
      </c>
      <c r="C11" s="60">
        <f>SUM(C6:C10)</f>
        <v>150370623</v>
      </c>
      <c r="D11" s="60">
        <f aca="true" t="shared" si="0" ref="D11:V11">SUM(D6:D10)</f>
        <v>1890817405</v>
      </c>
      <c r="E11" s="60">
        <f t="shared" si="0"/>
        <v>1760048841</v>
      </c>
      <c r="F11" s="60">
        <f t="shared" si="0"/>
        <v>0</v>
      </c>
      <c r="G11" s="61">
        <f t="shared" si="0"/>
        <v>19602059</v>
      </c>
      <c r="H11" s="60">
        <f t="shared" si="0"/>
        <v>6051643</v>
      </c>
      <c r="I11" s="60">
        <f t="shared" si="0"/>
        <v>0</v>
      </c>
      <c r="J11" s="60">
        <f t="shared" si="0"/>
        <v>0</v>
      </c>
      <c r="K11" s="60">
        <f>SUM(K6:K10)</f>
        <v>2918436</v>
      </c>
      <c r="L11" s="62">
        <f t="shared" si="0"/>
        <v>8970079</v>
      </c>
      <c r="M11" s="63">
        <f>SUM(M6:M10)</f>
        <v>0</v>
      </c>
      <c r="N11" s="60">
        <f t="shared" si="0"/>
        <v>4960363</v>
      </c>
      <c r="O11" s="60">
        <f t="shared" si="0"/>
        <v>1091280</v>
      </c>
      <c r="P11" s="60">
        <f t="shared" si="0"/>
        <v>2918436</v>
      </c>
      <c r="Q11" s="60">
        <f t="shared" si="0"/>
        <v>0</v>
      </c>
      <c r="R11" s="60">
        <f t="shared" si="0"/>
        <v>0</v>
      </c>
      <c r="S11" s="60">
        <f t="shared" si="0"/>
        <v>0</v>
      </c>
      <c r="T11" s="60">
        <f t="shared" si="0"/>
        <v>0</v>
      </c>
      <c r="U11" s="64">
        <f>SUM(U6:U10)</f>
        <v>0</v>
      </c>
      <c r="V11" s="61">
        <f t="shared" si="0"/>
        <v>8970079</v>
      </c>
    </row>
    <row r="12" spans="1:22" s="68" customFormat="1" ht="34.5" customHeight="1" thickBot="1">
      <c r="A12" s="50">
        <v>7</v>
      </c>
      <c r="B12" s="51" t="s">
        <v>30</v>
      </c>
      <c r="C12" s="52">
        <v>5358503026</v>
      </c>
      <c r="D12" s="52">
        <v>4009887576</v>
      </c>
      <c r="E12" s="52">
        <v>5184050805</v>
      </c>
      <c r="F12" s="52">
        <v>5879715050</v>
      </c>
      <c r="G12" s="65">
        <f>C12-D12+E12-F12</f>
        <v>652951205</v>
      </c>
      <c r="H12" s="77">
        <f>48069733+111927938</f>
        <v>159997671</v>
      </c>
      <c r="I12" s="52">
        <v>17376314</v>
      </c>
      <c r="J12" s="52">
        <v>20189171</v>
      </c>
      <c r="K12" s="52">
        <v>7707193</v>
      </c>
      <c r="L12" s="66">
        <f>SUM(H12:K12)</f>
        <v>205270349</v>
      </c>
      <c r="M12" s="67">
        <f>G13-L13</f>
        <v>458312836</v>
      </c>
      <c r="N12" s="52">
        <v>0</v>
      </c>
      <c r="O12" s="52">
        <v>0</v>
      </c>
      <c r="P12" s="52">
        <v>68289713</v>
      </c>
      <c r="Q12" s="52">
        <v>2362200</v>
      </c>
      <c r="R12" s="52">
        <v>17605314</v>
      </c>
      <c r="S12" s="77">
        <f>1886510+111927938</f>
        <v>113814448</v>
      </c>
      <c r="T12" s="52">
        <v>3198674</v>
      </c>
      <c r="U12" s="77">
        <f>M12</f>
        <v>458312836</v>
      </c>
      <c r="V12" s="57">
        <f>SUM(N12:U12)</f>
        <v>663583185</v>
      </c>
    </row>
    <row r="13" spans="1:22" s="75" customFormat="1" ht="40.5" customHeight="1" thickBot="1" thickTop="1">
      <c r="A13" s="69">
        <v>8</v>
      </c>
      <c r="B13" s="70" t="s">
        <v>31</v>
      </c>
      <c r="C13" s="71">
        <f aca="true" t="shared" si="1" ref="C13:V13">SUM(C11:C12)</f>
        <v>5508873649</v>
      </c>
      <c r="D13" s="71">
        <f t="shared" si="1"/>
        <v>5900704981</v>
      </c>
      <c r="E13" s="71">
        <f t="shared" si="1"/>
        <v>6944099646</v>
      </c>
      <c r="F13" s="71">
        <f t="shared" si="1"/>
        <v>5879715050</v>
      </c>
      <c r="G13" s="72">
        <f t="shared" si="1"/>
        <v>672553264</v>
      </c>
      <c r="H13" s="78">
        <f t="shared" si="1"/>
        <v>166049314</v>
      </c>
      <c r="I13" s="71">
        <v>17376314</v>
      </c>
      <c r="J13" s="71">
        <f t="shared" si="1"/>
        <v>20189171</v>
      </c>
      <c r="K13" s="71">
        <f t="shared" si="1"/>
        <v>10625629</v>
      </c>
      <c r="L13" s="73">
        <f t="shared" si="1"/>
        <v>214240428</v>
      </c>
      <c r="M13" s="74">
        <f t="shared" si="1"/>
        <v>458312836</v>
      </c>
      <c r="N13" s="71">
        <f t="shared" si="1"/>
        <v>4960363</v>
      </c>
      <c r="O13" s="71">
        <f t="shared" si="1"/>
        <v>1091280</v>
      </c>
      <c r="P13" s="71">
        <f t="shared" si="1"/>
        <v>71208149</v>
      </c>
      <c r="Q13" s="71">
        <f t="shared" si="1"/>
        <v>2362200</v>
      </c>
      <c r="R13" s="71">
        <f t="shared" si="1"/>
        <v>17605314</v>
      </c>
      <c r="S13" s="78">
        <f t="shared" si="1"/>
        <v>113814448</v>
      </c>
      <c r="T13" s="71">
        <f t="shared" si="1"/>
        <v>3198674</v>
      </c>
      <c r="U13" s="78">
        <f t="shared" si="1"/>
        <v>458312836</v>
      </c>
      <c r="V13" s="72">
        <f t="shared" si="1"/>
        <v>672553264</v>
      </c>
    </row>
    <row r="14" spans="7:22" ht="13.5" thickTop="1"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</sheetData>
  <sheetProtection/>
  <mergeCells count="25">
    <mergeCell ref="A2:A5"/>
    <mergeCell ref="B2:B5"/>
    <mergeCell ref="C2:G2"/>
    <mergeCell ref="H2:L2"/>
    <mergeCell ref="G3:G4"/>
    <mergeCell ref="H3:H4"/>
    <mergeCell ref="I3:I4"/>
    <mergeCell ref="J3:J4"/>
    <mergeCell ref="K3:K4"/>
    <mergeCell ref="M2:M4"/>
    <mergeCell ref="N2:V2"/>
    <mergeCell ref="C3:C4"/>
    <mergeCell ref="D3:D4"/>
    <mergeCell ref="E3:E4"/>
    <mergeCell ref="F3:F4"/>
    <mergeCell ref="L3:L4"/>
    <mergeCell ref="U3:U4"/>
    <mergeCell ref="V3:V4"/>
    <mergeCell ref="N3:N4"/>
    <mergeCell ref="O3:O4"/>
    <mergeCell ref="P3:P4"/>
    <mergeCell ref="R3:R4"/>
    <mergeCell ref="S3:S4"/>
    <mergeCell ref="T3:T4"/>
    <mergeCell ref="Q3:Q4"/>
  </mergeCells>
  <printOptions horizontalCentered="1"/>
  <pageMargins left="0.2362204724409449" right="0.2755905511811024" top="0.6692913385826772" bottom="0.15748031496062992" header="0.2755905511811024" footer="0.11811023622047245"/>
  <pageSetup horizontalDpi="600" verticalDpi="600" orientation="landscape" paperSize="9" scale="40" r:id="rId1"/>
  <headerFooter alignWithMargins="0">
    <oddHeader>&amp;L&amp;"Times New Roman CE,Félkövér"MÓDOSÍTOTT!&amp;C&amp;"Times New Roman CE,Félkövér"&amp;18
 2016. ÉVI MARADVÁNY LEVEZETÉSE ÉS FELOSZTÁSA&amp;R&amp;"Times New Roman CE,Félkövér"&amp;16 1. melléklet a ........ önkormányzati rendelethez</oddHeader>
    <oddFooter>&amp;L&amp;10&amp;F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Róbert</dc:creator>
  <cp:keywords/>
  <dc:description/>
  <cp:lastModifiedBy>Garics Melinda</cp:lastModifiedBy>
  <cp:lastPrinted>2017-05-24T13:42:05Z</cp:lastPrinted>
  <dcterms:created xsi:type="dcterms:W3CDTF">2016-04-26T07:38:32Z</dcterms:created>
  <dcterms:modified xsi:type="dcterms:W3CDTF">2017-05-26T10:34:08Z</dcterms:modified>
  <cp:category/>
  <cp:version/>
  <cp:contentType/>
  <cp:contentStatus/>
</cp:coreProperties>
</file>