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8\"/>
    </mc:Choice>
  </mc:AlternateContent>
  <bookViews>
    <workbookView xWindow="0" yWindow="0" windowWidth="28800" windowHeight="11910"/>
  </bookViews>
  <sheets>
    <sheet name="7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10" i="1" l="1"/>
  <c r="O20" i="1"/>
  <c r="O26" i="1" l="1"/>
  <c r="L22" i="1" l="1"/>
  <c r="M22" i="1"/>
  <c r="N30" i="1"/>
  <c r="L23" i="1"/>
  <c r="M23" i="1"/>
  <c r="K23" i="1"/>
  <c r="I23" i="1"/>
  <c r="G23" i="1"/>
  <c r="E23" i="1"/>
  <c r="C23" i="1"/>
  <c r="M20" i="1"/>
  <c r="L20" i="1"/>
  <c r="K20" i="1"/>
  <c r="J20" i="1"/>
  <c r="I20" i="1"/>
  <c r="H20" i="1"/>
  <c r="G20" i="1"/>
  <c r="F20" i="1"/>
  <c r="E20" i="1"/>
  <c r="D20" i="1"/>
  <c r="C20" i="1"/>
  <c r="C26" i="1" s="1"/>
  <c r="B20" i="1"/>
  <c r="O17" i="1"/>
  <c r="M17" i="1" s="1"/>
  <c r="L17" i="1"/>
  <c r="F17" i="1"/>
  <c r="D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K26" i="1" l="1"/>
  <c r="H17" i="1"/>
  <c r="J17" i="1"/>
  <c r="G26" i="1"/>
  <c r="E26" i="1"/>
  <c r="N12" i="1"/>
  <c r="N11" i="1"/>
  <c r="N15" i="1"/>
  <c r="N14" i="1"/>
  <c r="C18" i="1"/>
  <c r="N13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J18" i="1"/>
  <c r="L18" i="1"/>
  <c r="B23" i="1"/>
  <c r="B26" i="1" s="1"/>
  <c r="D23" i="1"/>
  <c r="D26" i="1" s="1"/>
  <c r="F23" i="1"/>
  <c r="F26" i="1" s="1"/>
  <c r="H23" i="1"/>
  <c r="H26" i="1" s="1"/>
  <c r="J23" i="1"/>
  <c r="J26" i="1" s="1"/>
  <c r="N18" i="1" l="1"/>
  <c r="N17" i="1"/>
  <c r="N26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<sst xmlns="http://schemas.openxmlformats.org/spreadsheetml/2006/main" count="36" uniqueCount="36">
  <si>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</si>
  <si>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</si>
  <si>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</si>
  <si>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</si>
  <si>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</si>
  <si>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</si>
  <si>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</si>
  <si>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</si>
  <si>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</si>
  <si>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</si>
  <si>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</si>
  <si>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</si>
  <si>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</si>
  <si>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</si>
  <si>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</si>
  <si>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</si>
  <si>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</si>
  <si>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</si>
  <si>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</si>
  <si>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</si>
  <si>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</si>
  <si>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</si>
  <si>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</si>
  <si>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</si>
  <si>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</si>
  <si>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</si>
  <si>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</si>
  <si>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</si>
  <si>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</si>
  <si>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</si>
  <si>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</si>
  <si>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</si>
  <si>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</si>
  <si>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7. melléklet</t>
  </si>
  <si>
    <t xml:space="preserve"> Az Önkormányzat 2018. évi előirányzat-felhasználási ütemterve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</si>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</sst>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9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0" fontId="6" fillId="0" borderId="0" xfId="0" applyNumberFormat="1" applyFont="1" applyFill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6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1" xfId="0" applyFont="1" applyBorder="1" applyAlignment="1">
      <alignment vertical="center" wrapText="1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2014!!!\K&#246;lts&#233;gvet&#233;s\&#214;nkorm&#225;nyzat\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4"/>
  <sheetViews>
    <sheetView tabSelected="1" zoomScaleNormal="100" workbookViewId="0">
      <selection activeCell="A5" sqref="A5:N5"/>
    </sheetView>
  </sheetViews>
  <sheetFormatPr defaultRowHeight="15" customHeight="1" x14ac:dyDescent="0.2"/>
  <cols>
    <col min="1" max="1" width="20" style="8" bestFit="1" customWidth="1"/>
    <col min="2" max="2" width="8.7109375" style="8" customWidth="1"/>
    <col min="3" max="12" width="8.85546875" style="8" bestFit="1" customWidth="1"/>
    <col min="13" max="13" width="8.7109375" style="8" customWidth="1"/>
    <col min="14" max="14" width="10.85546875" style="8" customWidth="1"/>
    <col min="15" max="15" width="9.7109375" style="20" bestFit="1" customWidth="1"/>
    <col min="16" max="20" width="9.140625" style="6"/>
    <col min="21" max="16384" width="9.140625" style="7"/>
  </cols>
  <sheetData>
    <row r="3" spans="1:15" ht="15" customHeight="1" x14ac:dyDescent="0.2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5" customHeight="1" x14ac:dyDescent="0.2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5" ht="15" customHeight="1" x14ac:dyDescent="0.2">
      <c r="A5" s="27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ht="15" customHeight="1" x14ac:dyDescent="0.2">
      <c r="B7" s="1"/>
      <c r="C7" s="1"/>
      <c r="D7" s="2"/>
      <c r="E7" s="1"/>
      <c r="F7" s="1"/>
      <c r="G7" s="1"/>
      <c r="H7" s="1"/>
      <c r="I7" s="1"/>
      <c r="J7" s="2"/>
      <c r="K7" s="1"/>
      <c r="L7" s="1"/>
      <c r="M7" s="1"/>
      <c r="N7" s="3" t="s">
        <v>32</v>
      </c>
    </row>
    <row r="8" spans="1:15" ht="15" customHeight="1" x14ac:dyDescent="0.2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10" t="s">
        <v>13</v>
      </c>
    </row>
    <row r="9" spans="1:15" ht="15" customHeight="1" x14ac:dyDescent="0.2">
      <c r="A9" s="24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5" ht="15" customHeight="1" x14ac:dyDescent="0.2">
      <c r="A10" s="4" t="s">
        <v>15</v>
      </c>
      <c r="B10" s="11">
        <f t="shared" ref="B10:M10" si="0">B30*$O$10</f>
        <v>1492611.5999999999</v>
      </c>
      <c r="C10" s="11">
        <f t="shared" si="0"/>
        <v>995074.4</v>
      </c>
      <c r="D10" s="11">
        <f t="shared" si="0"/>
        <v>995074.4</v>
      </c>
      <c r="E10" s="11">
        <f t="shared" si="0"/>
        <v>995074.4</v>
      </c>
      <c r="F10" s="11">
        <f t="shared" si="0"/>
        <v>995074.4</v>
      </c>
      <c r="G10" s="11">
        <f t="shared" si="0"/>
        <v>995074.4</v>
      </c>
      <c r="H10" s="11">
        <f t="shared" si="0"/>
        <v>995074.4</v>
      </c>
      <c r="I10" s="11">
        <f t="shared" si="0"/>
        <v>995074.4</v>
      </c>
      <c r="J10" s="11">
        <f t="shared" si="0"/>
        <v>995074.4</v>
      </c>
      <c r="K10" s="11">
        <f t="shared" si="0"/>
        <v>995074.4</v>
      </c>
      <c r="L10" s="11">
        <f t="shared" si="0"/>
        <v>995074.4</v>
      </c>
      <c r="M10" s="11">
        <f t="shared" si="0"/>
        <v>995074.4</v>
      </c>
      <c r="N10" s="11">
        <v>12438430</v>
      </c>
      <c r="O10" s="21">
        <f>12438430</f>
        <v>12438430</v>
      </c>
    </row>
    <row r="11" spans="1:15" ht="15" customHeight="1" x14ac:dyDescent="0.2">
      <c r="A11" s="4" t="s">
        <v>16</v>
      </c>
      <c r="B11" s="11">
        <f t="shared" ref="B11:M11" si="1">B30*$O$11</f>
        <v>2078400</v>
      </c>
      <c r="C11" s="11">
        <f t="shared" si="1"/>
        <v>1385600</v>
      </c>
      <c r="D11" s="11">
        <f t="shared" si="1"/>
        <v>1385600</v>
      </c>
      <c r="E11" s="11">
        <f t="shared" si="1"/>
        <v>1385600</v>
      </c>
      <c r="F11" s="11">
        <f t="shared" si="1"/>
        <v>1385600</v>
      </c>
      <c r="G11" s="11">
        <f t="shared" si="1"/>
        <v>1385600</v>
      </c>
      <c r="H11" s="11">
        <f t="shared" si="1"/>
        <v>1385600</v>
      </c>
      <c r="I11" s="11">
        <f t="shared" si="1"/>
        <v>1385600</v>
      </c>
      <c r="J11" s="11">
        <f t="shared" si="1"/>
        <v>1385600</v>
      </c>
      <c r="K11" s="11">
        <f t="shared" si="1"/>
        <v>1385600</v>
      </c>
      <c r="L11" s="11">
        <f t="shared" si="1"/>
        <v>1385600</v>
      </c>
      <c r="M11" s="11">
        <f t="shared" si="1"/>
        <v>1385600</v>
      </c>
      <c r="N11" s="11">
        <f t="shared" ref="N11:N20" si="2">SUM(B11:M11)</f>
        <v>17320000</v>
      </c>
      <c r="O11" s="21">
        <v>17320000</v>
      </c>
    </row>
    <row r="12" spans="1:15" ht="29.25" customHeight="1" x14ac:dyDescent="0.2">
      <c r="A12" s="19" t="s">
        <v>30</v>
      </c>
      <c r="B12" s="11">
        <f t="shared" ref="B12:M12" si="3">B30*$O$12</f>
        <v>4415030.28</v>
      </c>
      <c r="C12" s="11">
        <f t="shared" si="3"/>
        <v>2943353.52</v>
      </c>
      <c r="D12" s="11">
        <f t="shared" si="3"/>
        <v>2943353.52</v>
      </c>
      <c r="E12" s="11">
        <f t="shared" si="3"/>
        <v>2943353.52</v>
      </c>
      <c r="F12" s="11">
        <f t="shared" si="3"/>
        <v>2943353.52</v>
      </c>
      <c r="G12" s="11">
        <f t="shared" si="3"/>
        <v>2943353.52</v>
      </c>
      <c r="H12" s="11">
        <f t="shared" si="3"/>
        <v>2943353.52</v>
      </c>
      <c r="I12" s="11">
        <f t="shared" si="3"/>
        <v>2943353.52</v>
      </c>
      <c r="J12" s="11">
        <f t="shared" si="3"/>
        <v>2943353.52</v>
      </c>
      <c r="K12" s="11">
        <f t="shared" si="3"/>
        <v>2943353.52</v>
      </c>
      <c r="L12" s="11">
        <f t="shared" si="3"/>
        <v>2943353.52</v>
      </c>
      <c r="M12" s="11">
        <f t="shared" si="3"/>
        <v>2943353.52</v>
      </c>
      <c r="N12" s="11">
        <f t="shared" si="2"/>
        <v>36791919</v>
      </c>
      <c r="O12" s="21">
        <v>36791919</v>
      </c>
    </row>
    <row r="13" spans="1:15" ht="25.5" customHeight="1" x14ac:dyDescent="0.2">
      <c r="A13" s="19" t="s">
        <v>17</v>
      </c>
      <c r="B13" s="11">
        <f t="shared" ref="B13:M13" si="4">B30*$O$13</f>
        <v>25269086.399999999</v>
      </c>
      <c r="C13" s="11">
        <f t="shared" si="4"/>
        <v>16846057.600000001</v>
      </c>
      <c r="D13" s="11">
        <f t="shared" si="4"/>
        <v>16846057.600000001</v>
      </c>
      <c r="E13" s="11">
        <f t="shared" si="4"/>
        <v>16846057.600000001</v>
      </c>
      <c r="F13" s="11">
        <f t="shared" si="4"/>
        <v>16846057.600000001</v>
      </c>
      <c r="G13" s="11">
        <f t="shared" si="4"/>
        <v>16846057.600000001</v>
      </c>
      <c r="H13" s="11">
        <f t="shared" si="4"/>
        <v>16846057.600000001</v>
      </c>
      <c r="I13" s="11">
        <f t="shared" si="4"/>
        <v>16846057.600000001</v>
      </c>
      <c r="J13" s="11">
        <f t="shared" si="4"/>
        <v>16846057.600000001</v>
      </c>
      <c r="K13" s="11">
        <f t="shared" si="4"/>
        <v>16846057.600000001</v>
      </c>
      <c r="L13" s="11">
        <f t="shared" si="4"/>
        <v>16846057.600000001</v>
      </c>
      <c r="M13" s="11">
        <f t="shared" si="4"/>
        <v>16846057.600000001</v>
      </c>
      <c r="N13" s="11">
        <f t="shared" si="2"/>
        <v>210575719.99999997</v>
      </c>
      <c r="O13" s="21">
        <v>210575720</v>
      </c>
    </row>
    <row r="14" spans="1:15" ht="24.75" customHeight="1" x14ac:dyDescent="0.2">
      <c r="A14" s="19" t="s">
        <v>29</v>
      </c>
      <c r="B14" s="11">
        <f t="shared" ref="B14:M14" si="5">B30*$O$14</f>
        <v>60000</v>
      </c>
      <c r="C14" s="11">
        <f t="shared" si="5"/>
        <v>40000</v>
      </c>
      <c r="D14" s="11">
        <f t="shared" si="5"/>
        <v>40000</v>
      </c>
      <c r="E14" s="11">
        <f t="shared" si="5"/>
        <v>40000</v>
      </c>
      <c r="F14" s="11">
        <f t="shared" si="5"/>
        <v>40000</v>
      </c>
      <c r="G14" s="11">
        <f t="shared" si="5"/>
        <v>40000</v>
      </c>
      <c r="H14" s="11">
        <f t="shared" si="5"/>
        <v>40000</v>
      </c>
      <c r="I14" s="11">
        <f t="shared" si="5"/>
        <v>40000</v>
      </c>
      <c r="J14" s="11">
        <f t="shared" si="5"/>
        <v>40000</v>
      </c>
      <c r="K14" s="11">
        <f t="shared" si="5"/>
        <v>40000</v>
      </c>
      <c r="L14" s="11">
        <f t="shared" si="5"/>
        <v>40000</v>
      </c>
      <c r="M14" s="11">
        <f t="shared" si="5"/>
        <v>40000</v>
      </c>
      <c r="N14" s="11">
        <f t="shared" si="2"/>
        <v>500000</v>
      </c>
      <c r="O14" s="21">
        <v>500000</v>
      </c>
    </row>
    <row r="15" spans="1:15" ht="15" customHeight="1" x14ac:dyDescent="0.2">
      <c r="A15" s="4" t="s">
        <v>18</v>
      </c>
      <c r="B15" s="11">
        <f t="shared" ref="B15:M15" si="6">B30*$O$15</f>
        <v>30528231.719999999</v>
      </c>
      <c r="C15" s="11">
        <f t="shared" si="6"/>
        <v>20352154.48</v>
      </c>
      <c r="D15" s="11">
        <f t="shared" si="6"/>
        <v>20352154.48</v>
      </c>
      <c r="E15" s="11">
        <f t="shared" si="6"/>
        <v>20352154.48</v>
      </c>
      <c r="F15" s="11">
        <f t="shared" si="6"/>
        <v>20352154.48</v>
      </c>
      <c r="G15" s="11">
        <f t="shared" si="6"/>
        <v>20352154.48</v>
      </c>
      <c r="H15" s="11">
        <f t="shared" si="6"/>
        <v>20352154.48</v>
      </c>
      <c r="I15" s="11">
        <f t="shared" si="6"/>
        <v>20352154.48</v>
      </c>
      <c r="J15" s="11">
        <f t="shared" si="6"/>
        <v>20352154.48</v>
      </c>
      <c r="K15" s="11">
        <f t="shared" si="6"/>
        <v>20352154.48</v>
      </c>
      <c r="L15" s="11">
        <f t="shared" si="6"/>
        <v>20352154.48</v>
      </c>
      <c r="M15" s="11">
        <f t="shared" si="6"/>
        <v>20352154.48</v>
      </c>
      <c r="N15" s="11">
        <f t="shared" si="2"/>
        <v>254401930.99999997</v>
      </c>
      <c r="O15" s="21">
        <v>254401931</v>
      </c>
    </row>
    <row r="16" spans="1:15" ht="15" customHeight="1" x14ac:dyDescent="0.2">
      <c r="A16" s="4" t="s">
        <v>19</v>
      </c>
      <c r="B16" s="11">
        <v>0</v>
      </c>
      <c r="C16" s="11">
        <v>0</v>
      </c>
      <c r="D16" s="11">
        <v>0</v>
      </c>
      <c r="E16" s="11">
        <v>100000</v>
      </c>
      <c r="F16" s="11">
        <v>100000</v>
      </c>
      <c r="G16" s="11">
        <v>0</v>
      </c>
      <c r="H16" s="11">
        <v>100000</v>
      </c>
      <c r="I16" s="11">
        <v>100000</v>
      </c>
      <c r="J16" s="11">
        <v>100000</v>
      </c>
      <c r="K16" s="11">
        <v>0</v>
      </c>
      <c r="L16" s="11">
        <v>0</v>
      </c>
      <c r="M16" s="11">
        <v>0</v>
      </c>
      <c r="N16" s="11">
        <v>500000</v>
      </c>
      <c r="O16" s="22">
        <v>500000</v>
      </c>
    </row>
    <row r="17" spans="1:20" ht="24.75" customHeight="1" x14ac:dyDescent="0.2">
      <c r="A17" s="19" t="s">
        <v>31</v>
      </c>
      <c r="B17" s="11">
        <f t="shared" ref="B17:M17" si="7">B30*$O$17</f>
        <v>0</v>
      </c>
      <c r="C17" s="11">
        <f t="shared" si="7"/>
        <v>0</v>
      </c>
      <c r="D17" s="11">
        <f t="shared" si="7"/>
        <v>0</v>
      </c>
      <c r="E17" s="11">
        <f t="shared" si="7"/>
        <v>0</v>
      </c>
      <c r="F17" s="11">
        <f t="shared" si="7"/>
        <v>0</v>
      </c>
      <c r="G17" s="11">
        <f t="shared" si="7"/>
        <v>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11">
        <f t="shared" si="7"/>
        <v>0</v>
      </c>
      <c r="L17" s="11">
        <f t="shared" si="7"/>
        <v>0</v>
      </c>
      <c r="M17" s="11">
        <f t="shared" si="7"/>
        <v>0</v>
      </c>
      <c r="N17" s="11">
        <f t="shared" si="2"/>
        <v>0</v>
      </c>
      <c r="O17" s="22">
        <f>'[1]1.Bevételek'!K72</f>
        <v>0</v>
      </c>
    </row>
    <row r="18" spans="1:20" ht="15" customHeight="1" x14ac:dyDescent="0.2">
      <c r="A18" s="12" t="s">
        <v>28</v>
      </c>
      <c r="B18" s="11">
        <f>SUM(B10:B17)</f>
        <v>63843360</v>
      </c>
      <c r="C18" s="11">
        <f t="shared" ref="C18:M18" si="8">SUM(C10:C17)</f>
        <v>42562240</v>
      </c>
      <c r="D18" s="11">
        <f t="shared" si="8"/>
        <v>42562240</v>
      </c>
      <c r="E18" s="11">
        <f t="shared" si="8"/>
        <v>42662240</v>
      </c>
      <c r="F18" s="11">
        <f t="shared" si="8"/>
        <v>42662240</v>
      </c>
      <c r="G18" s="11">
        <f t="shared" si="8"/>
        <v>42562240</v>
      </c>
      <c r="H18" s="11">
        <f t="shared" si="8"/>
        <v>42662240</v>
      </c>
      <c r="I18" s="11">
        <f t="shared" si="8"/>
        <v>42662240</v>
      </c>
      <c r="J18" s="11">
        <f t="shared" si="8"/>
        <v>42662240</v>
      </c>
      <c r="K18" s="11">
        <f t="shared" si="8"/>
        <v>42562240</v>
      </c>
      <c r="L18" s="11">
        <f t="shared" si="8"/>
        <v>42562240</v>
      </c>
      <c r="M18" s="11">
        <f t="shared" si="8"/>
        <v>42562240</v>
      </c>
      <c r="N18" s="13">
        <f t="shared" si="2"/>
        <v>532528000</v>
      </c>
      <c r="O18" s="22">
        <f>SUM(O10:O17)</f>
        <v>532528000</v>
      </c>
    </row>
    <row r="19" spans="1:20" ht="15" customHeight="1" x14ac:dyDescent="0.2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20" ht="15" customHeight="1" x14ac:dyDescent="0.2">
      <c r="A20" s="4" t="s">
        <v>21</v>
      </c>
      <c r="B20" s="11">
        <f t="shared" ref="B20:M20" si="9">B30*$O$20</f>
        <v>33015128.279999997</v>
      </c>
      <c r="C20" s="11">
        <f t="shared" si="9"/>
        <v>22010085.52</v>
      </c>
      <c r="D20" s="11">
        <f t="shared" si="9"/>
        <v>22010085.52</v>
      </c>
      <c r="E20" s="11">
        <f t="shared" si="9"/>
        <v>22010085.52</v>
      </c>
      <c r="F20" s="11">
        <f t="shared" si="9"/>
        <v>22010085.52</v>
      </c>
      <c r="G20" s="11">
        <f t="shared" si="9"/>
        <v>22010085.52</v>
      </c>
      <c r="H20" s="11">
        <f t="shared" si="9"/>
        <v>22010085.52</v>
      </c>
      <c r="I20" s="11">
        <f t="shared" si="9"/>
        <v>22010085.52</v>
      </c>
      <c r="J20" s="11">
        <f t="shared" si="9"/>
        <v>22010085.52</v>
      </c>
      <c r="K20" s="11">
        <f t="shared" si="9"/>
        <v>22010085.52</v>
      </c>
      <c r="L20" s="11">
        <f t="shared" si="9"/>
        <v>22010085.52</v>
      </c>
      <c r="M20" s="11">
        <f t="shared" si="9"/>
        <v>22010085.52</v>
      </c>
      <c r="N20" s="11">
        <f t="shared" si="2"/>
        <v>275126069.00000006</v>
      </c>
      <c r="O20" s="22">
        <f>532528000-O21-O22-O23-O24-O25</f>
        <v>275126069</v>
      </c>
    </row>
    <row r="21" spans="1:20" ht="15" customHeight="1" x14ac:dyDescent="0.2">
      <c r="A21" s="4" t="s">
        <v>22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937</v>
      </c>
      <c r="H21" s="11">
        <v>0</v>
      </c>
      <c r="I21" s="11">
        <v>0</v>
      </c>
      <c r="J21" s="11">
        <v>937</v>
      </c>
      <c r="K21" s="11">
        <v>0</v>
      </c>
      <c r="L21" s="11">
        <v>0</v>
      </c>
      <c r="M21" s="11">
        <v>0</v>
      </c>
      <c r="N21" s="11">
        <v>35425189</v>
      </c>
      <c r="O21" s="22">
        <v>35425189</v>
      </c>
    </row>
    <row r="22" spans="1:20" ht="15" customHeight="1" x14ac:dyDescent="0.2">
      <c r="A22" s="4" t="s">
        <v>23</v>
      </c>
      <c r="B22" s="11">
        <v>0</v>
      </c>
      <c r="C22" s="11">
        <v>0</v>
      </c>
      <c r="D22" s="11">
        <v>400</v>
      </c>
      <c r="E22" s="11">
        <v>2652</v>
      </c>
      <c r="F22" s="11">
        <v>3000</v>
      </c>
      <c r="G22" s="11">
        <v>1500</v>
      </c>
      <c r="H22" s="11">
        <v>2400</v>
      </c>
      <c r="I22" s="11">
        <v>2000</v>
      </c>
      <c r="J22" s="11">
        <v>0</v>
      </c>
      <c r="K22" s="11">
        <v>2000</v>
      </c>
      <c r="L22" s="11">
        <f t="shared" ref="L22:M22" si="10">L31*$O$21</f>
        <v>0</v>
      </c>
      <c r="M22" s="11">
        <f t="shared" si="10"/>
        <v>0</v>
      </c>
      <c r="N22" s="11">
        <v>218976742</v>
      </c>
      <c r="O22" s="22">
        <v>218976742</v>
      </c>
    </row>
    <row r="23" spans="1:20" ht="15" customHeight="1" x14ac:dyDescent="0.2">
      <c r="A23" s="4" t="s">
        <v>24</v>
      </c>
      <c r="B23" s="11">
        <f t="shared" ref="B23:M23" si="11">B30*$O$23</f>
        <v>360000</v>
      </c>
      <c r="C23" s="11">
        <f t="shared" si="11"/>
        <v>240000</v>
      </c>
      <c r="D23" s="11">
        <f t="shared" si="11"/>
        <v>240000</v>
      </c>
      <c r="E23" s="11">
        <f t="shared" si="11"/>
        <v>240000</v>
      </c>
      <c r="F23" s="11">
        <f t="shared" si="11"/>
        <v>240000</v>
      </c>
      <c r="G23" s="11">
        <f t="shared" si="11"/>
        <v>240000</v>
      </c>
      <c r="H23" s="11">
        <f t="shared" si="11"/>
        <v>240000</v>
      </c>
      <c r="I23" s="11">
        <f t="shared" si="11"/>
        <v>240000</v>
      </c>
      <c r="J23" s="11">
        <f t="shared" si="11"/>
        <v>240000</v>
      </c>
      <c r="K23" s="11">
        <f t="shared" si="11"/>
        <v>240000</v>
      </c>
      <c r="L23" s="11">
        <f t="shared" si="11"/>
        <v>240000</v>
      </c>
      <c r="M23" s="11">
        <f t="shared" si="11"/>
        <v>240000</v>
      </c>
      <c r="N23" s="11">
        <v>3000000</v>
      </c>
      <c r="O23" s="22">
        <v>3000000</v>
      </c>
    </row>
    <row r="24" spans="1:20" ht="15" customHeight="1" x14ac:dyDescent="0.2">
      <c r="A24" s="4" t="s">
        <v>25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21">
        <v>0</v>
      </c>
    </row>
    <row r="25" spans="1:20" ht="15" customHeight="1" x14ac:dyDescent="0.2">
      <c r="A25" s="4" t="s">
        <v>26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1">
        <v>0</v>
      </c>
    </row>
    <row r="26" spans="1:20" ht="15" customHeight="1" x14ac:dyDescent="0.2">
      <c r="A26" s="12" t="s">
        <v>27</v>
      </c>
      <c r="B26" s="11">
        <f>SUM(B20:B25)</f>
        <v>33375128.279999997</v>
      </c>
      <c r="C26" s="11">
        <f t="shared" ref="C26:M26" si="12">SUM(C20:C24)</f>
        <v>22250085.52</v>
      </c>
      <c r="D26" s="11">
        <f t="shared" si="12"/>
        <v>22250485.52</v>
      </c>
      <c r="E26" s="11">
        <f>SUM(E20:E25)</f>
        <v>22252737.52</v>
      </c>
      <c r="F26" s="11">
        <f t="shared" si="12"/>
        <v>22253085.52</v>
      </c>
      <c r="G26" s="11">
        <f t="shared" si="12"/>
        <v>22252522.52</v>
      </c>
      <c r="H26" s="11">
        <f t="shared" si="12"/>
        <v>22252485.52</v>
      </c>
      <c r="I26" s="11">
        <f t="shared" si="12"/>
        <v>22252085.52</v>
      </c>
      <c r="J26" s="11">
        <f t="shared" si="12"/>
        <v>22251022.52</v>
      </c>
      <c r="K26" s="11">
        <f t="shared" si="12"/>
        <v>22252085.52</v>
      </c>
      <c r="L26" s="11">
        <f t="shared" si="12"/>
        <v>22250085.52</v>
      </c>
      <c r="M26" s="11">
        <f t="shared" si="12"/>
        <v>22250085.52</v>
      </c>
      <c r="N26" s="13">
        <f>SUM(N19:N25)</f>
        <v>532528000.00000006</v>
      </c>
      <c r="O26" s="21">
        <f>SUM(O20:O25)</f>
        <v>532528000</v>
      </c>
    </row>
    <row r="27" spans="1:20" s="15" customFormat="1" ht="1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/>
      <c r="P27" s="6"/>
      <c r="Q27" s="6"/>
      <c r="R27" s="6"/>
      <c r="S27" s="6"/>
      <c r="T27" s="6"/>
    </row>
    <row r="28" spans="1:20" s="15" customFormat="1" ht="1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  <c r="P28" s="6"/>
      <c r="Q28" s="6"/>
      <c r="R28" s="6"/>
      <c r="S28" s="6"/>
      <c r="T28" s="6"/>
    </row>
    <row r="29" spans="1:20" s="15" customFormat="1" ht="1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0"/>
      <c r="P29" s="6"/>
      <c r="Q29" s="6"/>
      <c r="R29" s="6"/>
      <c r="S29" s="6"/>
      <c r="T29" s="6"/>
    </row>
    <row r="30" spans="1:20" s="18" customFormat="1" ht="15" customHeight="1" x14ac:dyDescent="0.2">
      <c r="A30" s="16"/>
      <c r="B30" s="5">
        <v>0.12</v>
      </c>
      <c r="C30" s="5">
        <v>0.08</v>
      </c>
      <c r="D30" s="5">
        <v>0.08</v>
      </c>
      <c r="E30" s="5">
        <v>0.08</v>
      </c>
      <c r="F30" s="5">
        <v>0.08</v>
      </c>
      <c r="G30" s="5">
        <v>0.08</v>
      </c>
      <c r="H30" s="5">
        <v>0.08</v>
      </c>
      <c r="I30" s="5">
        <v>0.08</v>
      </c>
      <c r="J30" s="5">
        <v>0.08</v>
      </c>
      <c r="K30" s="5">
        <v>0.08</v>
      </c>
      <c r="L30" s="5">
        <v>0.08</v>
      </c>
      <c r="M30" s="5">
        <v>0.08</v>
      </c>
      <c r="N30" s="5">
        <f>SUM(B30:M30)</f>
        <v>0.99999999999999978</v>
      </c>
      <c r="O30" s="23"/>
      <c r="P30" s="17"/>
      <c r="Q30" s="17"/>
      <c r="R30" s="17"/>
      <c r="S30" s="17"/>
      <c r="T30" s="17"/>
    </row>
    <row r="31" spans="1:20" s="15" customFormat="1" ht="1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0"/>
      <c r="P31" s="6"/>
      <c r="Q31" s="6"/>
      <c r="R31" s="6"/>
      <c r="S31" s="6"/>
      <c r="T31" s="6"/>
    </row>
    <row r="32" spans="1:20" s="15" customFormat="1" ht="1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/>
      <c r="P32" s="6"/>
      <c r="Q32" s="6"/>
      <c r="R32" s="6"/>
      <c r="S32" s="6"/>
      <c r="T32" s="6"/>
    </row>
    <row r="33" spans="1:20" s="15" customFormat="1" ht="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/>
      <c r="P33" s="6"/>
      <c r="Q33" s="6"/>
      <c r="R33" s="6"/>
      <c r="S33" s="6"/>
      <c r="T33" s="6"/>
    </row>
    <row r="34" spans="1:20" s="15" customFormat="1" ht="1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0"/>
      <c r="P34" s="6"/>
      <c r="Q34" s="6"/>
      <c r="R34" s="6"/>
      <c r="S34" s="6"/>
      <c r="T34" s="6"/>
    </row>
  </sheetData>
  <mergeCells count="5">
    <mergeCell ref="A9:N9"/>
    <mergeCell ref="A19:N19"/>
    <mergeCell ref="A5:N5"/>
    <mergeCell ref="A3:N3"/>
    <mergeCell ref="A4:N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2018-02-12T13:35:05Z</cp:lastPrinted>
  <dcterms:created xsi:type="dcterms:W3CDTF">2014-02-07T13:49:40Z</dcterms:created>
  <dcterms:modified xsi:type="dcterms:W3CDTF">2018-02-12T13:35:06Z</dcterms:modified>
</cp:coreProperties>
</file>