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[2]kd!$Q$2:$Q$3152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[2]kd!$F$2:$I$3368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[2]kd!$F$2:$F$3176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24" i="1"/>
  <c r="J24"/>
  <c r="I24"/>
  <c r="H24"/>
  <c r="F22"/>
  <c r="F20"/>
  <c r="F18"/>
  <c r="G16"/>
  <c r="G24" s="1"/>
  <c r="E16"/>
  <c r="F16" s="1"/>
  <c r="D16"/>
  <c r="D24" s="1"/>
  <c r="C16"/>
  <c r="C24" s="1"/>
  <c r="F15"/>
  <c r="F14"/>
  <c r="F13"/>
  <c r="F12"/>
  <c r="F11"/>
  <c r="F10"/>
  <c r="E24" l="1"/>
  <c r="F24" s="1"/>
</calcChain>
</file>

<file path=xl/sharedStrings.xml><?xml version="1.0" encoding="utf-8"?>
<sst xmlns="http://schemas.openxmlformats.org/spreadsheetml/2006/main" count="54" uniqueCount="47">
  <si>
    <t>JÁSD KÖZSÉG ÖNKORMÁNYZATA 2015. ÉVI FELHALMOZÁSI CÉLÚ KIADÁSI ELŐIRÁNYZATAINAK</t>
  </si>
  <si>
    <t>FELADATONKÉNTI TELJESÍTÉSE</t>
  </si>
  <si>
    <t>adatok 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</si>
  <si>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</si>
  <si>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</si>
  <si>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</si>
  <si>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</si>
  <si>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</si>
  <si>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</si>
  <si>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</si>
  <si>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</si>
  <si>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</si>
  <si>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</si>
  <si>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2015. </t>
  </si>
  <si>
    <t>2015.</t>
  </si>
  <si>
    <t>2015. évi teljesítésből</t>
  </si>
  <si>
    <t>Sor-</t>
  </si>
  <si>
    <t>Feladat megnevezése</t>
  </si>
  <si>
    <t xml:space="preserve">évi </t>
  </si>
  <si>
    <t>Fejlesztési</t>
  </si>
  <si>
    <t>Tartalék</t>
  </si>
  <si>
    <t>Hitel-</t>
  </si>
  <si>
    <t>szám</t>
  </si>
  <si>
    <t xml:space="preserve">eredeti </t>
  </si>
  <si>
    <t>módosított</t>
  </si>
  <si>
    <t>teljesítés</t>
  </si>
  <si>
    <t>Beruházások</t>
  </si>
  <si>
    <t xml:space="preserve"> célú pénz-</t>
  </si>
  <si>
    <t>Felújítások</t>
  </si>
  <si>
    <t>törlesztés</t>
  </si>
  <si>
    <t>előirányzat</t>
  </si>
  <si>
    <t>%-a</t>
  </si>
  <si>
    <t>eszk.átadás</t>
  </si>
  <si>
    <t>Fűnyíró kistraktor vásárlás</t>
  </si>
  <si>
    <t xml:space="preserve">3 db fűkasza </t>
  </si>
  <si>
    <t>Fényképezőgép szett</t>
  </si>
  <si>
    <t>Projektor</t>
  </si>
  <si>
    <t>Lakásvásárlás</t>
  </si>
  <si>
    <t>Óvodának szoftver vásárlás</t>
  </si>
  <si>
    <t>Beruházás összesen:</t>
  </si>
  <si>
    <t>-</t>
  </si>
  <si>
    <t>Felújítás (iskola épület)</t>
  </si>
  <si>
    <t>Győr-Szol-nak társulási önrész</t>
  </si>
  <si>
    <t>Csatorna-hitel törlesztés</t>
  </si>
  <si>
    <t>Fejlesztési tartalék</t>
  </si>
  <si>
    <t>Felhalmozási kiadás mindösszesen:</t>
  </si>
  <si>
    <t>15.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</si>
</sst>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i/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1" fillId="2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4" fillId="5" borderId="0" applyNumberFormat="0" applyBorder="0" applyAlignment="0" applyProtection="0"/>
    <xf numFmtId="0" fontId="15" fillId="25" borderId="2" applyNumberFormat="0" applyAlignment="0" applyProtection="0"/>
    <xf numFmtId="0" fontId="16" fillId="26" borderId="3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2" applyNumberFormat="0" applyAlignment="0" applyProtection="0"/>
    <xf numFmtId="0" fontId="24" fillId="0" borderId="7" applyNumberFormat="0" applyFill="0" applyAlignment="0" applyProtection="0"/>
    <xf numFmtId="0" fontId="25" fillId="27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1" fillId="0" borderId="0"/>
    <xf numFmtId="0" fontId="17" fillId="0" borderId="0"/>
    <xf numFmtId="0" fontId="12" fillId="28" borderId="8" applyNumberFormat="0" applyFont="0" applyAlignment="0" applyProtection="0"/>
    <xf numFmtId="0" fontId="30" fillId="25" borderId="9" applyNumberFormat="0" applyAlignment="0" applyProtection="0"/>
    <xf numFmtId="164" fontId="17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9" fillId="0" borderId="0" applyFill="0" applyBorder="0" applyAlignment="0" applyProtection="0"/>
    <xf numFmtId="9" fontId="2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</cellStyleXfs>
  <cellXfs count="35">
    <xf numFmtId="0" fontId="0" fillId="0" borderId="0" xfId="0"/>
    <xf numFmtId="3" fontId="3" fillId="0" borderId="0" xfId="1" applyNumberFormat="1" applyFont="1" applyAlignment="1"/>
    <xf numFmtId="0" fontId="4" fillId="0" borderId="0" xfId="1" applyFont="1" applyAlignment="1"/>
    <xf numFmtId="2" fontId="4" fillId="0" borderId="0" xfId="1" applyNumberFormat="1" applyFont="1" applyAlignment="1"/>
    <xf numFmtId="0" fontId="3" fillId="0" borderId="0" xfId="1" applyFont="1" applyAlignment="1">
      <alignment horizontal="left"/>
    </xf>
    <xf numFmtId="3" fontId="3" fillId="0" borderId="0" xfId="1" applyNumberFormat="1" applyFo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0" fontId="7" fillId="0" borderId="0" xfId="1" applyFont="1" applyAlignment="1"/>
    <xf numFmtId="3" fontId="8" fillId="0" borderId="1" xfId="1" applyNumberFormat="1" applyFont="1" applyBorder="1"/>
    <xf numFmtId="3" fontId="9" fillId="0" borderId="1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3" fontId="8" fillId="0" borderId="0" xfId="1" applyNumberFormat="1" applyFont="1"/>
    <xf numFmtId="3" fontId="8" fillId="0" borderId="1" xfId="1" applyNumberFormat="1" applyFont="1" applyBorder="1" applyAlignment="1">
      <alignment horizontal="center"/>
    </xf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/>
    </xf>
    <xf numFmtId="3" fontId="8" fillId="0" borderId="0" xfId="1" applyNumberFormat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3" fontId="8" fillId="0" borderId="1" xfId="1" applyNumberFormat="1" applyFont="1" applyFill="1" applyBorder="1"/>
    <xf numFmtId="2" fontId="8" fillId="0" borderId="1" xfId="1" applyNumberFormat="1" applyFont="1" applyFill="1" applyBorder="1"/>
    <xf numFmtId="3" fontId="10" fillId="0" borderId="1" xfId="1" applyNumberFormat="1" applyFont="1" applyBorder="1"/>
    <xf numFmtId="3" fontId="10" fillId="0" borderId="1" xfId="1" applyNumberFormat="1" applyFont="1" applyFill="1" applyBorder="1"/>
    <xf numFmtId="3" fontId="10" fillId="0" borderId="0" xfId="1" applyNumberFormat="1" applyFont="1"/>
    <xf numFmtId="2" fontId="8" fillId="0" borderId="1" xfId="1" applyNumberFormat="1" applyFont="1" applyFill="1" applyBorder="1" applyAlignment="1">
      <alignment horizontal="center"/>
    </xf>
    <xf numFmtId="3" fontId="10" fillId="0" borderId="1" xfId="1" applyNumberFormat="1" applyFont="1" applyBorder="1" applyAlignment="1"/>
    <xf numFmtId="2" fontId="10" fillId="0" borderId="1" xfId="1" applyNumberFormat="1" applyFont="1" applyFill="1" applyBorder="1"/>
    <xf numFmtId="3" fontId="8" fillId="0" borderId="1" xfId="1" applyNumberFormat="1" applyFont="1" applyBorder="1" applyAlignment="1"/>
    <xf numFmtId="2" fontId="8" fillId="0" borderId="0" xfId="1" applyNumberFormat="1" applyFont="1"/>
    <xf numFmtId="2" fontId="3" fillId="0" borderId="0" xfId="1" applyNumberFormat="1" applyFont="1"/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Felhalmozási tábla Zsuzsának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O25"/>
  <sheetViews>
    <sheetView tabSelected="1" workbookViewId="0">
      <selection activeCell="P9" sqref="P9"/>
    </sheetView>
  </sheetViews>
  <sheetFormatPr defaultRowHeight="11.25"/>
  <cols>
    <col min="1" max="1" width="4.7109375" style="5" customWidth="1"/>
    <col min="2" max="2" width="42.5703125" style="5" customWidth="1"/>
    <col min="3" max="3" width="9.42578125" style="5" customWidth="1"/>
    <col min="4" max="4" width="9.5703125" style="5" customWidth="1"/>
    <col min="5" max="5" width="7.85546875" style="5" customWidth="1"/>
    <col min="6" max="6" width="8.28515625" style="34" customWidth="1"/>
    <col min="7" max="7" width="9.85546875" style="5" customWidth="1"/>
    <col min="8" max="8" width="9.42578125" style="5" bestFit="1" customWidth="1"/>
    <col min="9" max="9" width="8.140625" style="5" customWidth="1"/>
    <col min="10" max="11" width="7.140625" style="5" customWidth="1"/>
    <col min="12" max="16384" width="9.140625" style="5"/>
  </cols>
  <sheetData>
    <row r="1" spans="1:15" ht="12.75" customHeight="1">
      <c r="A1" s="1"/>
      <c r="B1" s="2"/>
      <c r="C1" s="2"/>
      <c r="D1" s="2"/>
      <c r="E1" s="2"/>
      <c r="F1" s="3"/>
      <c r="G1" s="2"/>
      <c r="H1" s="2"/>
      <c r="I1" s="4" t="s">
        <v>46</v>
      </c>
      <c r="J1" s="4"/>
      <c r="K1" s="4"/>
      <c r="L1" s="4"/>
      <c r="M1" s="4"/>
      <c r="N1" s="4"/>
      <c r="O1" s="1"/>
    </row>
    <row r="2" spans="1:15" ht="12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12.7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ht="12.75">
      <c r="B4" s="7" t="s">
        <v>2</v>
      </c>
      <c r="C4" s="7"/>
      <c r="D4" s="7"/>
      <c r="E4" s="7"/>
      <c r="F4" s="7"/>
      <c r="G4" s="7"/>
      <c r="H4" s="7"/>
      <c r="I4" s="7"/>
      <c r="J4" s="8"/>
      <c r="K4" s="8"/>
    </row>
    <row r="5" spans="1:15" s="13" customFormat="1" ht="12.75">
      <c r="A5" s="9"/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0" t="s">
        <v>8</v>
      </c>
      <c r="H5" s="10" t="s">
        <v>9</v>
      </c>
      <c r="I5" s="10" t="s">
        <v>10</v>
      </c>
      <c r="J5" s="12" t="s">
        <v>11</v>
      </c>
      <c r="K5" s="12" t="s">
        <v>12</v>
      </c>
    </row>
    <row r="6" spans="1:15" s="19" customFormat="1" ht="12.75" customHeight="1">
      <c r="A6" s="14"/>
      <c r="B6" s="15"/>
      <c r="C6" s="16" t="s">
        <v>13</v>
      </c>
      <c r="D6" s="16" t="s">
        <v>14</v>
      </c>
      <c r="E6" s="16" t="s">
        <v>13</v>
      </c>
      <c r="F6" s="17" t="s">
        <v>13</v>
      </c>
      <c r="G6" s="18" t="s">
        <v>15</v>
      </c>
      <c r="H6" s="18"/>
      <c r="I6" s="18"/>
      <c r="J6" s="18"/>
      <c r="K6" s="18"/>
    </row>
    <row r="7" spans="1:15" s="19" customFormat="1" ht="16.5" customHeight="1">
      <c r="A7" s="14" t="s">
        <v>16</v>
      </c>
      <c r="B7" s="15" t="s">
        <v>17</v>
      </c>
      <c r="C7" s="20" t="s">
        <v>18</v>
      </c>
      <c r="D7" s="20" t="s">
        <v>18</v>
      </c>
      <c r="E7" s="20" t="s">
        <v>18</v>
      </c>
      <c r="F7" s="21" t="s">
        <v>18</v>
      </c>
      <c r="G7" s="15"/>
      <c r="H7" s="15" t="s">
        <v>19</v>
      </c>
      <c r="I7" s="15"/>
      <c r="J7" s="14" t="s">
        <v>20</v>
      </c>
      <c r="K7" s="14" t="s">
        <v>21</v>
      </c>
    </row>
    <row r="8" spans="1:15" s="19" customFormat="1" ht="17.45" customHeight="1">
      <c r="A8" s="14" t="s">
        <v>22</v>
      </c>
      <c r="B8" s="15"/>
      <c r="C8" s="20" t="s">
        <v>23</v>
      </c>
      <c r="D8" s="20" t="s">
        <v>24</v>
      </c>
      <c r="E8" s="20" t="s">
        <v>25</v>
      </c>
      <c r="F8" s="21" t="s">
        <v>25</v>
      </c>
      <c r="G8" s="15" t="s">
        <v>26</v>
      </c>
      <c r="H8" s="15" t="s">
        <v>27</v>
      </c>
      <c r="I8" s="15" t="s">
        <v>28</v>
      </c>
      <c r="J8" s="14"/>
      <c r="K8" s="14" t="s">
        <v>29</v>
      </c>
    </row>
    <row r="9" spans="1:15" s="19" customFormat="1" ht="23.1" customHeight="1">
      <c r="A9" s="14"/>
      <c r="B9" s="15"/>
      <c r="C9" s="22" t="s">
        <v>30</v>
      </c>
      <c r="D9" s="22" t="s">
        <v>30</v>
      </c>
      <c r="E9" s="22"/>
      <c r="F9" s="23" t="s">
        <v>31</v>
      </c>
      <c r="G9" s="15"/>
      <c r="H9" s="15" t="s">
        <v>32</v>
      </c>
      <c r="I9" s="15"/>
      <c r="J9" s="14"/>
      <c r="K9" s="14"/>
    </row>
    <row r="10" spans="1:15" s="13" customFormat="1" ht="12.75">
      <c r="A10" s="9">
        <v>1</v>
      </c>
      <c r="B10" s="9" t="s">
        <v>33</v>
      </c>
      <c r="C10" s="24">
        <v>250</v>
      </c>
      <c r="D10" s="24">
        <v>365</v>
      </c>
      <c r="E10" s="24">
        <v>365</v>
      </c>
      <c r="F10" s="25">
        <f t="shared" ref="F10:F16" si="0">(E10/D10)*100</f>
        <v>100</v>
      </c>
      <c r="G10" s="24">
        <v>365</v>
      </c>
      <c r="H10" s="24"/>
      <c r="I10" s="24"/>
      <c r="J10" s="24"/>
      <c r="K10" s="24"/>
    </row>
    <row r="11" spans="1:15" s="13" customFormat="1" ht="12.75">
      <c r="A11" s="9">
        <v>2</v>
      </c>
      <c r="B11" s="9" t="s">
        <v>34</v>
      </c>
      <c r="C11" s="24">
        <v>250</v>
      </c>
      <c r="D11" s="24">
        <v>262</v>
      </c>
      <c r="E11" s="24">
        <v>262</v>
      </c>
      <c r="F11" s="25">
        <f t="shared" si="0"/>
        <v>100</v>
      </c>
      <c r="G11" s="24">
        <v>262</v>
      </c>
      <c r="H11" s="24"/>
      <c r="I11" s="24"/>
      <c r="J11" s="24"/>
      <c r="K11" s="24"/>
    </row>
    <row r="12" spans="1:15" s="13" customFormat="1" ht="12.75">
      <c r="A12" s="9">
        <v>3</v>
      </c>
      <c r="B12" s="9" t="s">
        <v>35</v>
      </c>
      <c r="C12" s="24">
        <v>0</v>
      </c>
      <c r="D12" s="24">
        <v>153</v>
      </c>
      <c r="E12" s="24">
        <v>153</v>
      </c>
      <c r="F12" s="25">
        <f t="shared" si="0"/>
        <v>100</v>
      </c>
      <c r="G12" s="24">
        <v>153</v>
      </c>
      <c r="H12" s="24"/>
      <c r="I12" s="24"/>
      <c r="J12" s="24"/>
      <c r="K12" s="24"/>
    </row>
    <row r="13" spans="1:15" s="13" customFormat="1" ht="12.75">
      <c r="A13" s="9">
        <v>4</v>
      </c>
      <c r="B13" s="9" t="s">
        <v>36</v>
      </c>
      <c r="C13" s="24">
        <v>0</v>
      </c>
      <c r="D13" s="24">
        <v>168</v>
      </c>
      <c r="E13" s="24">
        <v>168</v>
      </c>
      <c r="F13" s="25">
        <f t="shared" si="0"/>
        <v>100</v>
      </c>
      <c r="G13" s="24">
        <v>168</v>
      </c>
      <c r="H13" s="24"/>
      <c r="I13" s="24"/>
      <c r="J13" s="24"/>
      <c r="K13" s="24"/>
    </row>
    <row r="14" spans="1:15" s="13" customFormat="1" ht="12.75">
      <c r="A14" s="9">
        <v>5</v>
      </c>
      <c r="B14" s="9" t="s">
        <v>37</v>
      </c>
      <c r="C14" s="24">
        <v>750</v>
      </c>
      <c r="D14" s="24">
        <v>623</v>
      </c>
      <c r="E14" s="24">
        <v>0</v>
      </c>
      <c r="F14" s="25">
        <f t="shared" si="0"/>
        <v>0</v>
      </c>
      <c r="G14" s="24">
        <v>0</v>
      </c>
      <c r="H14" s="24"/>
      <c r="I14" s="24"/>
      <c r="J14" s="24"/>
      <c r="K14" s="24"/>
    </row>
    <row r="15" spans="1:15" s="13" customFormat="1" ht="12.75">
      <c r="A15" s="9">
        <v>6</v>
      </c>
      <c r="B15" s="9" t="s">
        <v>38</v>
      </c>
      <c r="C15" s="24">
        <v>200</v>
      </c>
      <c r="D15" s="24">
        <v>200</v>
      </c>
      <c r="E15" s="24">
        <v>0</v>
      </c>
      <c r="F15" s="25">
        <f t="shared" si="0"/>
        <v>0</v>
      </c>
      <c r="G15" s="24">
        <v>0</v>
      </c>
      <c r="H15" s="24"/>
      <c r="I15" s="24"/>
      <c r="J15" s="24"/>
      <c r="K15" s="24"/>
    </row>
    <row r="16" spans="1:15" s="28" customFormat="1" ht="12.75">
      <c r="A16" s="9">
        <v>7</v>
      </c>
      <c r="B16" s="26" t="s">
        <v>39</v>
      </c>
      <c r="C16" s="27">
        <f>SUM(C10:C15)</f>
        <v>1450</v>
      </c>
      <c r="D16" s="27">
        <f>SUM(D10:D15)</f>
        <v>1771</v>
      </c>
      <c r="E16" s="27">
        <f>SUM(E10:E15)</f>
        <v>948</v>
      </c>
      <c r="F16" s="25">
        <f t="shared" si="0"/>
        <v>53.529079616036135</v>
      </c>
      <c r="G16" s="27">
        <f>SUM(G10:G15)</f>
        <v>948</v>
      </c>
      <c r="H16" s="27"/>
      <c r="I16" s="27"/>
      <c r="J16" s="27"/>
      <c r="K16" s="27"/>
    </row>
    <row r="17" spans="1:11" s="13" customFormat="1" ht="12.75">
      <c r="A17" s="9">
        <v>8</v>
      </c>
      <c r="B17" s="9"/>
      <c r="C17" s="24">
        <v>0</v>
      </c>
      <c r="D17" s="24"/>
      <c r="E17" s="24"/>
      <c r="F17" s="29" t="s">
        <v>40</v>
      </c>
      <c r="G17" s="24"/>
      <c r="H17" s="24"/>
      <c r="I17" s="24"/>
      <c r="J17" s="24"/>
      <c r="K17" s="24"/>
    </row>
    <row r="18" spans="1:11" s="28" customFormat="1" ht="12.75">
      <c r="A18" s="9">
        <v>9</v>
      </c>
      <c r="B18" s="30" t="s">
        <v>41</v>
      </c>
      <c r="C18" s="27"/>
      <c r="D18" s="27">
        <v>1935</v>
      </c>
      <c r="E18" s="27">
        <v>1449</v>
      </c>
      <c r="F18" s="31">
        <f t="shared" ref="F18:F24" si="1">(E18/D18)*100</f>
        <v>74.883720930232556</v>
      </c>
      <c r="G18" s="27"/>
      <c r="H18" s="27"/>
      <c r="I18" s="27">
        <v>1449</v>
      </c>
      <c r="J18" s="27"/>
      <c r="K18" s="27"/>
    </row>
    <row r="19" spans="1:11" s="13" customFormat="1" ht="12.75">
      <c r="A19" s="9">
        <v>10</v>
      </c>
      <c r="B19" s="32"/>
      <c r="C19" s="24">
        <v>0</v>
      </c>
      <c r="D19" s="24"/>
      <c r="E19" s="24"/>
      <c r="F19" s="31"/>
      <c r="G19" s="24"/>
      <c r="H19" s="24"/>
      <c r="I19" s="24"/>
      <c r="J19" s="24"/>
      <c r="K19" s="24"/>
    </row>
    <row r="20" spans="1:11" s="13" customFormat="1" ht="12.75">
      <c r="A20" s="9">
        <v>11</v>
      </c>
      <c r="B20" s="32" t="s">
        <v>42</v>
      </c>
      <c r="C20" s="24">
        <v>450</v>
      </c>
      <c r="D20" s="24">
        <v>503</v>
      </c>
      <c r="E20" s="24">
        <v>496</v>
      </c>
      <c r="F20" s="31">
        <f t="shared" si="1"/>
        <v>98.608349900596423</v>
      </c>
      <c r="G20" s="24"/>
      <c r="H20" s="24">
        <v>496</v>
      </c>
      <c r="I20" s="24"/>
      <c r="J20" s="24"/>
      <c r="K20" s="24"/>
    </row>
    <row r="21" spans="1:11" s="13" customFormat="1" ht="12.75">
      <c r="A21" s="9">
        <v>12</v>
      </c>
      <c r="B21" s="32"/>
      <c r="C21" s="24"/>
      <c r="D21" s="24"/>
      <c r="E21" s="24"/>
      <c r="F21" s="31"/>
      <c r="G21" s="24"/>
      <c r="H21" s="24"/>
      <c r="I21" s="24"/>
      <c r="J21" s="24"/>
      <c r="K21" s="24"/>
    </row>
    <row r="22" spans="1:11" s="13" customFormat="1" ht="12.75">
      <c r="A22" s="9">
        <v>13</v>
      </c>
      <c r="B22" s="32" t="s">
        <v>43</v>
      </c>
      <c r="C22" s="24">
        <v>6800</v>
      </c>
      <c r="D22" s="24">
        <v>9180</v>
      </c>
      <c r="E22" s="24">
        <v>9180</v>
      </c>
      <c r="F22" s="31">
        <f t="shared" si="1"/>
        <v>100</v>
      </c>
      <c r="G22" s="24"/>
      <c r="H22" s="24"/>
      <c r="I22" s="24"/>
      <c r="J22" s="24"/>
      <c r="K22" s="24">
        <v>9180</v>
      </c>
    </row>
    <row r="23" spans="1:11" s="13" customFormat="1" ht="12.75">
      <c r="A23" s="9">
        <v>14</v>
      </c>
      <c r="B23" s="32" t="s">
        <v>44</v>
      </c>
      <c r="C23" s="24">
        <v>379</v>
      </c>
      <c r="D23" s="24"/>
      <c r="E23" s="24"/>
      <c r="F23" s="29"/>
      <c r="G23" s="24"/>
      <c r="H23" s="24"/>
      <c r="I23" s="24"/>
      <c r="J23" s="24">
        <v>0</v>
      </c>
      <c r="K23" s="24"/>
    </row>
    <row r="24" spans="1:11" s="13" customFormat="1" ht="12.75">
      <c r="A24" s="9">
        <v>15</v>
      </c>
      <c r="B24" s="32" t="s">
        <v>45</v>
      </c>
      <c r="C24" s="24">
        <f>C18+C20+C22+C16+C23</f>
        <v>9079</v>
      </c>
      <c r="D24" s="24">
        <f>D18+D20+D22+D16</f>
        <v>13389</v>
      </c>
      <c r="E24" s="24">
        <f>E18+E20+E22+E16</f>
        <v>12073</v>
      </c>
      <c r="F24" s="25">
        <f t="shared" si="1"/>
        <v>90.171035925013072</v>
      </c>
      <c r="G24" s="24">
        <f>SUM(G16:G23)</f>
        <v>948</v>
      </c>
      <c r="H24" s="24">
        <f>SUM(H16:H23)</f>
        <v>496</v>
      </c>
      <c r="I24" s="24">
        <f>SUM(I16:I23)</f>
        <v>1449</v>
      </c>
      <c r="J24" s="24">
        <f>SUM(J16:J23)</f>
        <v>0</v>
      </c>
      <c r="K24" s="24">
        <f>SUM(K16:K23)</f>
        <v>9180</v>
      </c>
    </row>
    <row r="25" spans="1:11" s="13" customFormat="1" ht="12.75">
      <c r="F25" s="33"/>
    </row>
  </sheetData>
  <mergeCells count="5">
    <mergeCell ref="I1:N1"/>
    <mergeCell ref="A2:K2"/>
    <mergeCell ref="A3:K3"/>
    <mergeCell ref="B4:K4"/>
    <mergeCell ref="G6:K6"/>
  </mergeCells>
  <printOptions horizontalCentered="1"/>
  <pageMargins left="0.59055118110236227" right="0.39370078740157483" top="0.98425196850393704" bottom="0.78740157480314965" header="0.59055118110236227" footer="0.5905511811023622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2016-05-13T06:06:31Z</dcterms:created>
  <dcterms:modified xsi:type="dcterms:W3CDTF">2016-05-13T06:06:56Z</dcterms:modified>
</cp:coreProperties>
</file>