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5480" windowHeight="9735" activeTab="1"/>
  </bookViews>
  <sheets>
    <sheet name="2" sheetId="1" r:id="rId1"/>
    <sheet name="01" sheetId="2" r:id="rId2"/>
  </sheets>
  <definedNames>
    <definedName name="_xlnm.Print_Titles" localSheetId="1">'01'!$1:$2</definedName>
    <definedName name="_xlnm.Print_Titles" localSheetId="0">'2'!$2:$3</definedName>
    <definedName name="_xlnm.Print_Area" localSheetId="1">'01'!$A$41:$F$85</definedName>
    <definedName name="_xlnm.Print_Area" localSheetId="0">'2'!$A$63:$Z$86</definedName>
  </definedNames>
  <calcPr fullCalcOnLoad="1"/>
</workbook>
</file>

<file path=xl/sharedStrings.xml><?xml version="1.0" encoding="utf-8"?>
<sst xmlns="http://schemas.openxmlformats.org/spreadsheetml/2006/main" count="708" uniqueCount="466">
  <si>
    <t>Sor-szám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</si>
  <si>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</si>
  <si>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</si>
  <si>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</si>
  <si>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</si>
  <si>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</si>
  <si>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</si>
  <si>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</si>
  <si>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</si>
  <si>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</si>
  <si>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</si>
  <si>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</si>
  <si>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</si>
  <si>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</si>
  <si>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</si>
  <si>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</si>
  <si>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</si>
  <si>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</si>
  <si>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</si>
  <si>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Rovat-szám</t>
  </si>
  <si>
    <t>Rovat megnevezése</t>
  </si>
  <si>
    <t>K121</t>
  </si>
  <si>
    <t>K122</t>
  </si>
  <si>
    <t>K123</t>
  </si>
  <si>
    <t>K1</t>
  </si>
  <si>
    <t>K1113</t>
  </si>
  <si>
    <t>K1112</t>
  </si>
  <si>
    <t>Szociális támogatások</t>
  </si>
  <si>
    <t>Lakhatási támogatások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</si>
  <si>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</si>
  <si>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</si>
  <si>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</si>
  <si>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</si>
  <si>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</si>
  <si>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</si>
  <si>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</si>
  <si>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</si>
  <si>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K1104</t>
  </si>
  <si>
    <t>K1103</t>
  </si>
  <si>
    <t>K1102</t>
  </si>
  <si>
    <t>K1101</t>
  </si>
  <si>
    <t>K2</t>
  </si>
  <si>
    <t>17</t>
  </si>
  <si>
    <t>18</t>
  </si>
  <si>
    <t>20</t>
  </si>
  <si>
    <t>K311</t>
  </si>
  <si>
    <t>K312</t>
  </si>
  <si>
    <t>Árubeszerzés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</si>
  <si>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</si>
  <si>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</si>
  <si>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</si>
  <si>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</si>
  <si>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</si>
  <si>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</si>
  <si>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</si>
  <si>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</si>
  <si>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</si>
  <si>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</si>
  <si>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</si>
  <si>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</si>
  <si>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</si>
  <si>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</si>
  <si>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</si>
  <si>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</si>
  <si>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</si>
  <si>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</si>
  <si>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</si>
  <si>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</si>
  <si>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K355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</si>
  <si>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</si>
  <si>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</si>
  <si>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</si>
  <si>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</si>
  <si>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</si>
  <si>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</si>
  <si>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</si>
  <si>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</si>
  <si>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</si>
  <si>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</si>
  <si>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</si>
  <si>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</si>
  <si>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</si>
  <si>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</si>
  <si>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</si>
  <si>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</si>
  <si>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</si>
  <si>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</si>
  <si>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</si>
  <si>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</si>
  <si>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Kamattámogatások</t>
  </si>
  <si>
    <t>K510</t>
  </si>
  <si>
    <t>K512</t>
  </si>
  <si>
    <t>K5</t>
  </si>
  <si>
    <t>K61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</si>
  <si>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</si>
  <si>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</si>
  <si>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</si>
  <si>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</si>
  <si>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</si>
  <si>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</si>
  <si>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</si>
  <si>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</si>
  <si>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</si>
  <si>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</si>
  <si>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</si>
  <si>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K71</t>
  </si>
  <si>
    <t>Informatikai eszközök felújítása</t>
  </si>
  <si>
    <t>K72</t>
  </si>
  <si>
    <t>K73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</si>
  <si>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</si>
  <si>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</si>
  <si>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</si>
  <si>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</si>
  <si>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</si>
  <si>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</si>
  <si>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</si>
  <si>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</si>
  <si>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</si>
  <si>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</si>
  <si>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</si>
  <si>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</si>
  <si>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</si>
  <si>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</si>
  <si>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29</t>
  </si>
  <si>
    <t>30</t>
  </si>
  <si>
    <t>31</t>
  </si>
  <si>
    <t>33</t>
  </si>
  <si>
    <t>34</t>
  </si>
  <si>
    <t>36</t>
  </si>
  <si>
    <t>37</t>
  </si>
  <si>
    <t>40</t>
  </si>
  <si>
    <t>41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</si>
  <si>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</si>
  <si>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</si>
  <si>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</si>
  <si>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</si>
  <si>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</si>
  <si>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</si>
  <si>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</si>
  <si>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</si>
  <si>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</si>
  <si>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</si>
  <si>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</si>
  <si>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</si>
  <si>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</si>
  <si>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</si>
  <si>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</si>
  <si>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</si>
  <si>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</si>
  <si>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</si>
  <si>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</si>
  <si>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</si>
  <si>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</si>
  <si>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</si>
  <si>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</si>
  <si>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</si>
  <si>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</si>
  <si>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</si>
  <si>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</si>
  <si>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</si>
  <si>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</si>
  <si>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</si>
  <si>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</si>
  <si>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</si>
  <si>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</si>
  <si>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</si>
  <si>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</si>
  <si>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</si>
  <si>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</si>
  <si>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</si>
  <si>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</si>
  <si>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</si>
  <si>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</si>
  <si>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</si>
  <si>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</si>
  <si>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</si>
  <si>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</si>
  <si>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</si>
  <si>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</si>
  <si>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</si>
  <si>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</si>
  <si>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</si>
  <si>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</si>
  <si>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</si>
  <si>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</si>
  <si>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</si>
  <si>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</si>
  <si>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</si>
  <si>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</si>
  <si>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</si>
  <si>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</si>
  <si>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</si>
  <si>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</si>
  <si>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</si>
  <si>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</si>
  <si>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</si>
  <si>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</si>
  <si>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</si>
  <si>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</si>
  <si>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</si>
  <si>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</si>
  <si>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</si>
  <si>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</si>
  <si>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</si>
  <si>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</si>
  <si>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</si>
  <si>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</si>
  <si>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</si>
  <si>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</si>
  <si>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</si>
  <si>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</si>
  <si>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</si>
  <si>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</si>
  <si>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</si>
  <si>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</si>
  <si>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</si>
  <si>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</si>
  <si>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</si>
  <si>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</si>
  <si>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</si>
  <si>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</si>
  <si>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</si>
  <si>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</si>
  <si>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</si>
  <si>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</si>
  <si>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</si>
  <si>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</si>
  <si>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</si>
  <si>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</si>
  <si>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</si>
  <si>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</si>
  <si>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</si>
  <si>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</si>
  <si>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</si>
  <si>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</si>
  <si>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</si>
  <si>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</si>
  <si>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</si>
  <si>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</si>
  <si>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</si>
  <si>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</si>
  <si>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</si>
  <si>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</si>
  <si>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</si>
  <si>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</si>
  <si>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</si>
  <si>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</si>
  <si>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</si>
  <si>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</si>
  <si>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</si>
  <si>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</si>
  <si>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</si>
  <si>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</si>
  <si>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</si>
  <si>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</si>
  <si>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</si>
  <si>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</si>
  <si>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</si>
  <si>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</si>
  <si>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</si>
  <si>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</si>
  <si>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</si>
  <si>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</si>
  <si>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</si>
  <si>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</si>
  <si>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</si>
  <si>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</si>
  <si>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</si>
  <si>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</si>
  <si>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</si>
  <si>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</si>
  <si>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</si>
  <si>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</si>
  <si>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</si>
  <si>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</si>
  <si>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</si>
  <si>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</si>
  <si>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</si>
  <si>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</si>
  <si>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</si>
  <si>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</si>
  <si>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</si>
  <si>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</si>
  <si>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</si>
  <si>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</si>
  <si>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</si>
  <si>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</si>
  <si>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</si>
  <si>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</si>
  <si>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</si>
  <si>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</si>
  <si>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</si>
  <si>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</si>
  <si>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</si>
  <si>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</si>
  <si>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</si>
  <si>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</si>
  <si>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</si>
  <si>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</si>
  <si>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</si>
  <si>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</si>
  <si>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</si>
  <si>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</si>
  <si>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</si>
  <si>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</si>
  <si>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</si>
  <si>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</si>
  <si>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</si>
  <si>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</si>
  <si>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</si>
  <si>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</si>
  <si>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</si>
  <si>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</si>
  <si>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</si>
  <si>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</si>
  <si>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</si>
  <si>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</si>
  <si>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</si>
  <si>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</si>
  <si>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</si>
  <si>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</si>
  <si>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</si>
  <si>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</si>
  <si>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</si>
  <si>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</si>
  <si>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</si>
  <si>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</si>
  <si>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</si>
  <si>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</si>
  <si>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</si>
  <si>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</si>
  <si>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</si>
  <si>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</si>
  <si>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</si>
  <si>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</si>
  <si>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</si>
  <si>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</si>
  <si>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</si>
  <si>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</si>
  <si>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</si>
  <si>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</si>
  <si>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</si>
  <si>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</si>
  <si>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</si>
  <si>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</si>
  <si>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</si>
  <si>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</si>
  <si>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</si>
  <si>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</si>
  <si>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</si>
  <si>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</si>
  <si>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</si>
  <si>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</si>
  <si>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</si>
  <si>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</si>
  <si>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Munkavégzésre irányuló egyéb jogviszonyban nem saját foglalkoztatottnak fizetett juttatások</t>
  </si>
  <si>
    <t xml:space="preserve">Személyi juttatások összesen </t>
  </si>
  <si>
    <t xml:space="preserve">Bérleti és lízing díjak </t>
  </si>
  <si>
    <t xml:space="preserve">Kamatkiadások   </t>
  </si>
  <si>
    <t xml:space="preserve">Egyéb pénzügyi műveletek kiadásai  </t>
  </si>
  <si>
    <t xml:space="preserve">Dologi kiadások </t>
  </si>
  <si>
    <t xml:space="preserve">Pénzbeli kárpótlások, kártérítések </t>
  </si>
  <si>
    <t xml:space="preserve">Intézményi ellátottak pénzbeli juttatásai </t>
  </si>
  <si>
    <t xml:space="preserve">Ellátottak pénzbeli juttatásai </t>
  </si>
  <si>
    <t xml:space="preserve">Nemzetközi kötelezettségek </t>
  </si>
  <si>
    <t xml:space="preserve">Működési célú visszatérítendő támogatások, kölcsönök nyújtása államháztartáson belülre </t>
  </si>
  <si>
    <t>Működési célú visszatérítendő támogatások, kölcsönök nyújtása államháztartáson kívülre</t>
  </si>
  <si>
    <t xml:space="preserve">Beruházások </t>
  </si>
  <si>
    <t xml:space="preserve">Felújítások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</si>
  <si>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</si>
  <si>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</si>
  <si>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</si>
  <si>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garancia- és kezességvállalásból származó kifizetés államháztartáson kívülre </t>
  </si>
  <si>
    <t xml:space="preserve">Egyéb felhalmozási célú támogatások államháztartáson kívülre </t>
  </si>
  <si>
    <t xml:space="preserve">Egyéb felhalmozási célú kiadások </t>
  </si>
  <si>
    <t xml:space="preserve">Költségvetési kiadások </t>
  </si>
  <si>
    <t xml:space="preserve">Működési célú visszatérítendő támogatások, kölcsönök törlesztése államháztartáson belülre </t>
  </si>
  <si>
    <t>Működési célú garancia- és kezességvállalásból származó kifizetés államháztartáson kivülre</t>
  </si>
  <si>
    <t>Egyéb működési célú kiadások</t>
  </si>
  <si>
    <t>Családi támogatások (rendszeres és rendkívüli gyermekvédelmi,)</t>
  </si>
  <si>
    <t xml:space="preserve">Lakhatással kapcsolatos ellátások (lakásfenntartási)  </t>
  </si>
  <si>
    <t>Immateriális javak beszerzése, létesítése (fóka, szamóca)</t>
  </si>
  <si>
    <t>Egyéb tárgyi eszközök felújítása , intézményi felújítások</t>
  </si>
  <si>
    <t>Foglalkoztatottak egyéb személyi juttatásai (állományba nem tartozó juttatások,  továbbképzések díja)</t>
  </si>
  <si>
    <t xml:space="preserve">Céljuttatás, projektprémium </t>
  </si>
  <si>
    <t>Felhalmozási célú visszatérítendő támogatások, kölcsönök nyújtása államháztartáson kívülre (elsőlakáshoz jutók támog)</t>
  </si>
  <si>
    <t>Betegséggel kapcsolatos (nem társadalombiztosítási) ellátások (ápolási díj, közgyógy, )</t>
  </si>
  <si>
    <t>Egyéb tárgyi eszközök beszerzése, létesítése (régi kisértékű is, táncos ruhák is)</t>
  </si>
  <si>
    <t>Közvetített szolgáltatások  (továbbszámlázások)</t>
  </si>
  <si>
    <t>Vásárolt élelmezés ( szoc. étkeztetés)</t>
  </si>
  <si>
    <t xml:space="preserve">Foglalkoztatással, munkanélküliséggel kapcsolatos ellátások  (FHT) </t>
  </si>
  <si>
    <t>Egyéb külső személyi juttatások (megbízási díjak + repi is)</t>
  </si>
  <si>
    <t>Üzemeltetési anyagok beszerzése (irodaszer, üzemanyag, tisztítószer, karbantartási anyagok javítási munkákhoz, munka és védőruha)</t>
  </si>
  <si>
    <t>Informatikai szolgáltatások igénybevétele (internet, GORDIUS-ASP, eForte,Viktória stb. Informatikai eszközök karbantartása )</t>
  </si>
  <si>
    <t>Egyéb kommunikációs szolgáltatások (telefon)</t>
  </si>
  <si>
    <t>Egyéb nem intézményi ellátások TELEPÜLÉSI TÁMOGATÁS (helyi rendelet szerint polgármesteri és bizottsági hatáskörű segélyek és karácsonyi csomag)</t>
  </si>
  <si>
    <t>Egyéb működési célú támogatások államháztartáson belülre (tag- és szövetségi díjak, ONÖ,  ügyelet, kistérségi feladatok)</t>
  </si>
  <si>
    <t xml:space="preserve">Elvonások és befizetések </t>
  </si>
  <si>
    <t>K513</t>
  </si>
  <si>
    <t xml:space="preserve">Egyéb szolgáltatások (takarítás, posta, szemétszáll, biztosítás, tolmácsolás, szakértői díjak, fák fiatalítása, kémény, rovarirtás, szállítási szolgáltatás,bank költségek) </t>
  </si>
  <si>
    <t>Egyéb működési célú támogatások államháztartáson kívülre (civilek támogatása) Vizitársulás, hulladék stb.</t>
  </si>
  <si>
    <t>Szakmai anyagok beszerzése (gyógyszer, vegyszer, könyv, folyóirat, CD, DVD, szakmai beszerzések)</t>
  </si>
  <si>
    <t xml:space="preserve">Ingatlanok beszerzése, létesítése  </t>
  </si>
  <si>
    <t>Egyéb dologi kiadások ( régi 57-es, díjak, egyéb befizetések)</t>
  </si>
  <si>
    <r>
      <t>Törvény szerinti illetmények, munkabérek</t>
    </r>
    <r>
      <rPr>
        <sz val="8"/>
        <color indexed="10"/>
        <rFont val="Arial"/>
        <family val="2"/>
      </rPr>
      <t xml:space="preserve"> </t>
    </r>
  </si>
  <si>
    <t xml:space="preserve">Normatív jutalmak </t>
  </si>
  <si>
    <t xml:space="preserve">Közüzemi díjak (gáz, villany, víz,) </t>
  </si>
  <si>
    <t xml:space="preserve">Karbantartási, kisjavítási szolgáltatások </t>
  </si>
  <si>
    <t xml:space="preserve">Felújítási célú előzetesen felszámított általános forgalmi adó </t>
  </si>
  <si>
    <t>Béren kívüli juttatások ( évi 1 x adómentes utalvány a 14.900,- Ft/fő caf.: 200.000,- Ft/fő/év , közalkalmazott esetében 96. 000,- Ft/fő/év</t>
  </si>
  <si>
    <t>Egyéb költségtérítések (bank:1000,- Ft/fő/hó, védő szemüveg: 25.000,- Ft/fő , )</t>
  </si>
  <si>
    <t xml:space="preserve">Ingatlanok felújítása  </t>
  </si>
  <si>
    <t xml:space="preserve">Munkaadókat terhelő járulékok és szociális hozzájárulási adó I.félév:19,5% , II.félév:18,5                                                                         </t>
  </si>
  <si>
    <r>
      <t xml:space="preserve">Szakmai tevékenységet segítő szolgáltatások (közjegyző, üzemorvos,ügyvéd , gyepmester, park,,stb., települési  rendezvények 1.000 e Ft, honlap készítés 35 e Ft, egészségügyi ellátás költségei (ügyelet, házi orvod, nővédelem: 1600 e Ft)  </t>
    </r>
    <r>
      <rPr>
        <sz val="8"/>
        <rFont val="Arial"/>
        <family val="2"/>
      </rPr>
      <t>Közművelődés állami támogatása: 1180 e Ft</t>
    </r>
  </si>
  <si>
    <t>Választott tisztségviselők juttatásai (polg.m.bér,  cafetéria, és ktg. térítés, jutalom)</t>
  </si>
  <si>
    <r>
      <t xml:space="preserve">Tartalékok </t>
    </r>
    <r>
      <rPr>
        <sz val="10"/>
        <rFont val="Arial"/>
        <family val="2"/>
      </rPr>
      <t xml:space="preserve">biztosítékok:  ált tartalék: 4.773 e Ft,ebből biztosíték Farlamex: 1.002 e Ft. (környezetvédelmi alap 2.744e Ft.+ 2019. évi bevétel: 4.000 e Ft, EFOP: 9.827 e Ft, viziközmű:14.322 e Ft.) </t>
    </r>
  </si>
  <si>
    <t>Önkormányzat</t>
  </si>
  <si>
    <t>Eredeti előirányzat</t>
  </si>
  <si>
    <t>előirányzat módosítás</t>
  </si>
  <si>
    <t>módosított előirányzat</t>
  </si>
  <si>
    <t>011130</t>
  </si>
  <si>
    <t>013320</t>
  </si>
  <si>
    <t>013350</t>
  </si>
  <si>
    <t>018010</t>
  </si>
  <si>
    <t>018030</t>
  </si>
  <si>
    <t>041233</t>
  </si>
  <si>
    <t>042180</t>
  </si>
  <si>
    <t>045160</t>
  </si>
  <si>
    <t>051030</t>
  </si>
  <si>
    <t>061030</t>
  </si>
  <si>
    <t>064010</t>
  </si>
  <si>
    <t>066010</t>
  </si>
  <si>
    <t>066020</t>
  </si>
  <si>
    <t>072210</t>
  </si>
  <si>
    <t>072111</t>
  </si>
  <si>
    <t>072112</t>
  </si>
  <si>
    <t>084031</t>
  </si>
  <si>
    <t>107051</t>
  </si>
  <si>
    <t>Jogalkotás</t>
  </si>
  <si>
    <t>Köztemető</t>
  </si>
  <si>
    <t>vagyongazd.</t>
  </si>
  <si>
    <t>Önk. Elszám.</t>
  </si>
  <si>
    <t>támogatások</t>
  </si>
  <si>
    <t>közfogl.</t>
  </si>
  <si>
    <t>állateü</t>
  </si>
  <si>
    <t>Utak</t>
  </si>
  <si>
    <t>Hulladékgazd.</t>
  </si>
  <si>
    <t>lakáshoz jutok támogatás</t>
  </si>
  <si>
    <t>Közvilágítás</t>
  </si>
  <si>
    <t>Zöldterület</t>
  </si>
  <si>
    <t>városgazd.</t>
  </si>
  <si>
    <t>járóbeteg szakellátás</t>
  </si>
  <si>
    <t>Háziorvos</t>
  </si>
  <si>
    <t>háziorvosi ügyelet</t>
  </si>
  <si>
    <t>civil szerveztek támogatása</t>
  </si>
  <si>
    <t>Szoc.étk.</t>
  </si>
  <si>
    <t>Hsg</t>
  </si>
  <si>
    <t>egyéb szoc.támogatás</t>
  </si>
  <si>
    <t>összesen</t>
  </si>
  <si>
    <t>082019</t>
  </si>
  <si>
    <t>közösség felj.</t>
  </si>
  <si>
    <t>104051</t>
  </si>
  <si>
    <t>gyermekvéd. Ellátás</t>
  </si>
  <si>
    <t>finanszírozási kiadás</t>
  </si>
  <si>
    <t>K9</t>
  </si>
  <si>
    <t>finanszírozási kiadások</t>
  </si>
</sst>
</file>

<file path=xl/styles.xml><?xml version="1.0" encoding="utf-8"?>
<styleSheet xmlns="http://schemas.openxmlformats.org/spreadsheetml/2006/main">
  <numFmts count="3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€-2]\ #\ ##,000_);[Red]\([$€-2]\ #\ ##,000\)"/>
    <numFmt numFmtId="189" formatCode="00"/>
    <numFmt numFmtId="190" formatCode="0.000"/>
    <numFmt numFmtId="191" formatCode="0.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vertical="center"/>
    </xf>
    <xf numFmtId="3" fontId="50" fillId="0" borderId="10" xfId="0" applyNumberFormat="1" applyFont="1" applyFill="1" applyBorder="1" applyAlignment="1" quotePrefix="1">
      <alignment vertical="center"/>
    </xf>
    <xf numFmtId="3" fontId="7" fillId="0" borderId="10" xfId="0" applyNumberFormat="1" applyFont="1" applyFill="1" applyBorder="1" applyAlignment="1" quotePrefix="1">
      <alignment vertical="center"/>
    </xf>
    <xf numFmtId="3" fontId="7" fillId="0" borderId="10" xfId="0" applyNumberFormat="1" applyFont="1" applyFill="1" applyBorder="1" applyAlignment="1" applyProtection="1" quotePrefix="1">
      <alignment vertical="center"/>
      <protection locked="0"/>
    </xf>
    <xf numFmtId="0" fontId="5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 quotePrefix="1">
      <alignment vertical="center"/>
    </xf>
    <xf numFmtId="0" fontId="11" fillId="0" borderId="10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 quotePrefix="1">
      <alignment vertical="center"/>
    </xf>
    <xf numFmtId="3" fontId="6" fillId="0" borderId="10" xfId="0" applyNumberFormat="1" applyFont="1" applyFill="1" applyBorder="1" applyAlignment="1" quotePrefix="1">
      <alignment vertical="center"/>
    </xf>
    <xf numFmtId="0" fontId="4" fillId="0" borderId="12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3" fontId="10" fillId="0" borderId="14" xfId="0" applyNumberFormat="1" applyFont="1" applyFill="1" applyBorder="1" applyAlignment="1" quotePrefix="1">
      <alignment vertical="center"/>
    </xf>
    <xf numFmtId="0" fontId="7" fillId="0" borderId="10" xfId="0" applyFont="1" applyFill="1" applyBorder="1" applyAlignment="1" quotePrefix="1">
      <alignment vertical="center"/>
    </xf>
    <xf numFmtId="0" fontId="4" fillId="0" borderId="15" xfId="0" applyFont="1" applyFill="1" applyBorder="1" applyAlignment="1" quotePrefix="1">
      <alignment vertical="center"/>
    </xf>
    <xf numFmtId="3" fontId="10" fillId="0" borderId="11" xfId="0" applyNumberFormat="1" applyFont="1" applyFill="1" applyBorder="1" applyAlignment="1" quotePrefix="1">
      <alignment vertical="center"/>
    </xf>
    <xf numFmtId="0" fontId="4" fillId="0" borderId="16" xfId="0" applyFont="1" applyFill="1" applyBorder="1" applyAlignment="1" quotePrefix="1">
      <alignment vertical="center"/>
    </xf>
    <xf numFmtId="0" fontId="9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3" fontId="10" fillId="0" borderId="18" xfId="0" applyNumberFormat="1" applyFont="1" applyFill="1" applyBorder="1" applyAlignment="1" quotePrefix="1">
      <alignment vertical="center"/>
    </xf>
    <xf numFmtId="3" fontId="10" fillId="0" borderId="12" xfId="0" applyNumberFormat="1" applyFont="1" applyFill="1" applyBorder="1" applyAlignment="1" quotePrefix="1">
      <alignment vertical="center"/>
    </xf>
    <xf numFmtId="0" fontId="4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 quotePrefix="1">
      <alignment vertical="center"/>
    </xf>
    <xf numFmtId="0" fontId="4" fillId="0" borderId="19" xfId="0" applyFont="1" applyFill="1" applyBorder="1" applyAlignment="1" quotePrefix="1">
      <alignment vertical="center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3" fontId="7" fillId="0" borderId="15" xfId="0" applyNumberFormat="1" applyFont="1" applyFill="1" applyBorder="1" applyAlignment="1" quotePrefix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 quotePrefix="1">
      <alignment vertical="center"/>
    </xf>
    <xf numFmtId="3" fontId="7" fillId="0" borderId="21" xfId="0" applyNumberFormat="1" applyFont="1" applyFill="1" applyBorder="1" applyAlignment="1" quotePrefix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6" fillId="0" borderId="2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3" fontId="10" fillId="0" borderId="16" xfId="0" applyNumberFormat="1" applyFont="1" applyFill="1" applyBorder="1" applyAlignment="1" quotePrefix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70"/>
  <sheetViews>
    <sheetView zoomScale="50" zoomScaleNormal="50" zoomScaleSheetLayoutView="50" zoomScalePageLayoutView="50" workbookViewId="0" topLeftCell="A19">
      <selection activeCell="AH78" sqref="AH78"/>
    </sheetView>
  </sheetViews>
  <sheetFormatPr defaultColWidth="9.00390625" defaultRowHeight="12.75"/>
  <cols>
    <col min="1" max="1" width="7.25390625" style="1" customWidth="1"/>
    <col min="2" max="2" width="60.375" style="1" customWidth="1"/>
    <col min="3" max="3" width="8.375" style="1" customWidth="1"/>
    <col min="4" max="4" width="13.625" style="1" customWidth="1"/>
    <col min="5" max="5" width="10.00390625" style="1" customWidth="1"/>
    <col min="6" max="6" width="8.25390625" style="1" customWidth="1"/>
    <col min="7" max="7" width="8.875" style="1" customWidth="1"/>
    <col min="8" max="8" width="11.125" style="1" customWidth="1"/>
    <col min="9" max="9" width="11.875" style="1" customWidth="1"/>
    <col min="10" max="10" width="8.00390625" style="1" customWidth="1"/>
    <col min="11" max="11" width="9.375" style="1" customWidth="1"/>
    <col min="12" max="12" width="6.75390625" style="1" customWidth="1"/>
    <col min="13" max="13" width="7.00390625" style="1" customWidth="1"/>
    <col min="14" max="15" width="5.875" style="1" customWidth="1"/>
    <col min="16" max="16" width="7.375" style="1" customWidth="1"/>
    <col min="17" max="18" width="6.375" style="1" customWidth="1"/>
    <col min="19" max="19" width="7.00390625" style="1" customWidth="1"/>
    <col min="20" max="20" width="7.375" style="1" customWidth="1"/>
    <col min="21" max="24" width="11.875" style="1" customWidth="1"/>
    <col min="25" max="25" width="10.25390625" style="1" customWidth="1"/>
    <col min="26" max="26" width="14.875" style="3" customWidth="1"/>
    <col min="27" max="16384" width="9.125" style="1" customWidth="1"/>
  </cols>
  <sheetData>
    <row r="2" spans="1:26" ht="20.25" customHeight="1">
      <c r="A2" s="58" t="s">
        <v>0</v>
      </c>
      <c r="B2" s="60" t="s">
        <v>20</v>
      </c>
      <c r="C2" s="62" t="s">
        <v>19</v>
      </c>
      <c r="D2" s="39" t="s">
        <v>420</v>
      </c>
      <c r="E2" s="39" t="s">
        <v>421</v>
      </c>
      <c r="F2" s="39" t="s">
        <v>422</v>
      </c>
      <c r="G2" s="39" t="s">
        <v>423</v>
      </c>
      <c r="H2" s="39" t="s">
        <v>424</v>
      </c>
      <c r="I2" s="39" t="s">
        <v>425</v>
      </c>
      <c r="J2" s="39" t="s">
        <v>426</v>
      </c>
      <c r="K2" s="40" t="s">
        <v>427</v>
      </c>
      <c r="L2" s="40" t="s">
        <v>428</v>
      </c>
      <c r="M2" s="40" t="s">
        <v>429</v>
      </c>
      <c r="N2" s="39" t="s">
        <v>430</v>
      </c>
      <c r="O2" s="40" t="s">
        <v>431</v>
      </c>
      <c r="P2" s="40" t="s">
        <v>432</v>
      </c>
      <c r="Q2" s="40" t="s">
        <v>433</v>
      </c>
      <c r="R2" s="40" t="s">
        <v>434</v>
      </c>
      <c r="S2" s="40" t="s">
        <v>435</v>
      </c>
      <c r="T2" s="40" t="s">
        <v>436</v>
      </c>
      <c r="U2" s="40" t="s">
        <v>459</v>
      </c>
      <c r="V2" s="40" t="s">
        <v>461</v>
      </c>
      <c r="W2" s="40" t="s">
        <v>437</v>
      </c>
      <c r="X2" s="41">
        <v>107052</v>
      </c>
      <c r="Y2" s="41">
        <v>107060</v>
      </c>
      <c r="Z2" s="64" t="s">
        <v>458</v>
      </c>
    </row>
    <row r="3" spans="1:26" ht="30" customHeight="1">
      <c r="A3" s="59"/>
      <c r="B3" s="61"/>
      <c r="C3" s="63"/>
      <c r="D3" s="42" t="s">
        <v>438</v>
      </c>
      <c r="E3" s="42" t="s">
        <v>439</v>
      </c>
      <c r="F3" s="43" t="s">
        <v>440</v>
      </c>
      <c r="G3" s="46" t="s">
        <v>441</v>
      </c>
      <c r="H3" s="46" t="s">
        <v>442</v>
      </c>
      <c r="I3" s="46" t="s">
        <v>443</v>
      </c>
      <c r="J3" s="47" t="s">
        <v>444</v>
      </c>
      <c r="K3" s="47" t="s">
        <v>445</v>
      </c>
      <c r="L3" s="47" t="s">
        <v>446</v>
      </c>
      <c r="M3" s="48" t="s">
        <v>447</v>
      </c>
      <c r="N3" s="46" t="s">
        <v>448</v>
      </c>
      <c r="O3" s="47" t="s">
        <v>449</v>
      </c>
      <c r="P3" s="47" t="s">
        <v>450</v>
      </c>
      <c r="Q3" s="48" t="s">
        <v>451</v>
      </c>
      <c r="R3" s="48" t="s">
        <v>452</v>
      </c>
      <c r="S3" s="48" t="s">
        <v>453</v>
      </c>
      <c r="T3" s="48" t="s">
        <v>454</v>
      </c>
      <c r="U3" s="48" t="s">
        <v>460</v>
      </c>
      <c r="V3" s="48" t="s">
        <v>462</v>
      </c>
      <c r="W3" s="47" t="s">
        <v>455</v>
      </c>
      <c r="X3" s="48" t="s">
        <v>456</v>
      </c>
      <c r="Y3" s="48" t="s">
        <v>457</v>
      </c>
      <c r="Z3" s="65"/>
    </row>
    <row r="4" spans="1:26" ht="32.25" customHeight="1">
      <c r="A4" s="10" t="s">
        <v>1</v>
      </c>
      <c r="B4" s="6" t="s">
        <v>404</v>
      </c>
      <c r="C4" s="9" t="s">
        <v>40</v>
      </c>
      <c r="D4" s="12">
        <v>-111123</v>
      </c>
      <c r="E4" s="11"/>
      <c r="F4" s="18"/>
      <c r="G4" s="51"/>
      <c r="H4" s="51"/>
      <c r="I4" s="51">
        <v>1828371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>
        <v>4627800</v>
      </c>
      <c r="V4" s="51"/>
      <c r="W4" s="51"/>
      <c r="X4" s="51">
        <v>-119000</v>
      </c>
      <c r="Y4" s="51"/>
      <c r="Z4" s="50">
        <f>SUM(D4:Y4)</f>
        <v>6226048</v>
      </c>
    </row>
    <row r="5" spans="1:26" ht="19.5" customHeight="1">
      <c r="A5" s="10" t="s">
        <v>2</v>
      </c>
      <c r="B5" s="6" t="s">
        <v>405</v>
      </c>
      <c r="C5" s="9" t="s">
        <v>39</v>
      </c>
      <c r="D5" s="12"/>
      <c r="E5" s="12"/>
      <c r="F5" s="18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0">
        <f aca="true" t="shared" si="0" ref="Z5:Z68">SUM(D5:Y5)</f>
        <v>0</v>
      </c>
    </row>
    <row r="6" spans="1:26" ht="19.5" customHeight="1">
      <c r="A6" s="10" t="s">
        <v>3</v>
      </c>
      <c r="B6" s="6" t="s">
        <v>384</v>
      </c>
      <c r="C6" s="9" t="s">
        <v>38</v>
      </c>
      <c r="D6" s="13"/>
      <c r="E6" s="12"/>
      <c r="F6" s="18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0">
        <f t="shared" si="0"/>
        <v>0</v>
      </c>
    </row>
    <row r="7" spans="1:26" ht="25.5" customHeight="1">
      <c r="A7" s="10" t="s">
        <v>4</v>
      </c>
      <c r="B7" s="6" t="s">
        <v>18</v>
      </c>
      <c r="C7" s="9" t="s">
        <v>37</v>
      </c>
      <c r="D7" s="12"/>
      <c r="E7" s="12"/>
      <c r="F7" s="18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0">
        <f t="shared" si="0"/>
        <v>0</v>
      </c>
    </row>
    <row r="8" spans="1:26" ht="19.5" customHeight="1">
      <c r="A8" s="10" t="s">
        <v>5</v>
      </c>
      <c r="B8" s="6" t="s">
        <v>15</v>
      </c>
      <c r="C8" s="9" t="s">
        <v>36</v>
      </c>
      <c r="D8" s="12"/>
      <c r="E8" s="12"/>
      <c r="F8" s="18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0">
        <f t="shared" si="0"/>
        <v>0</v>
      </c>
    </row>
    <row r="9" spans="1:26" ht="19.5" customHeight="1">
      <c r="A9" s="10" t="s">
        <v>6</v>
      </c>
      <c r="B9" s="6" t="s">
        <v>16</v>
      </c>
      <c r="C9" s="9" t="s">
        <v>35</v>
      </c>
      <c r="D9" s="12"/>
      <c r="E9" s="12"/>
      <c r="F9" s="18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0">
        <f t="shared" si="0"/>
        <v>0</v>
      </c>
    </row>
    <row r="10" spans="1:26" ht="39" customHeight="1">
      <c r="A10" s="10" t="s">
        <v>7</v>
      </c>
      <c r="B10" s="6" t="s">
        <v>409</v>
      </c>
      <c r="C10" s="9" t="s">
        <v>34</v>
      </c>
      <c r="D10" s="12"/>
      <c r="E10" s="12"/>
      <c r="F10" s="18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0">
        <f t="shared" si="0"/>
        <v>0</v>
      </c>
    </row>
    <row r="11" spans="1:26" ht="19.5" customHeight="1">
      <c r="A11" s="10" t="s">
        <v>8</v>
      </c>
      <c r="B11" s="6" t="s">
        <v>32</v>
      </c>
      <c r="C11" s="9" t="s">
        <v>33</v>
      </c>
      <c r="D11" s="12"/>
      <c r="E11" s="12"/>
      <c r="F11" s="18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0">
        <f t="shared" si="0"/>
        <v>0</v>
      </c>
    </row>
    <row r="12" spans="1:26" ht="19.5" customHeight="1">
      <c r="A12" s="10" t="s">
        <v>9</v>
      </c>
      <c r="B12" s="6" t="s">
        <v>17</v>
      </c>
      <c r="C12" s="9" t="s">
        <v>31</v>
      </c>
      <c r="D12" s="12"/>
      <c r="E12" s="12"/>
      <c r="F12" s="18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0">
        <f t="shared" si="0"/>
        <v>0</v>
      </c>
    </row>
    <row r="13" spans="1:26" ht="26.25" customHeight="1">
      <c r="A13" s="10" t="s">
        <v>10</v>
      </c>
      <c r="B13" s="6" t="s">
        <v>410</v>
      </c>
      <c r="C13" s="9" t="s">
        <v>30</v>
      </c>
      <c r="D13" s="12"/>
      <c r="E13" s="12"/>
      <c r="F13" s="18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0">
        <f t="shared" si="0"/>
        <v>0</v>
      </c>
    </row>
    <row r="14" spans="1:26" ht="19.5" customHeight="1">
      <c r="A14" s="10" t="s">
        <v>11</v>
      </c>
      <c r="B14" s="6" t="s">
        <v>28</v>
      </c>
      <c r="C14" s="9" t="s">
        <v>29</v>
      </c>
      <c r="D14" s="12"/>
      <c r="E14" s="12"/>
      <c r="F14" s="18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0">
        <f t="shared" si="0"/>
        <v>0</v>
      </c>
    </row>
    <row r="15" spans="1:26" s="2" customFormat="1" ht="19.5" customHeight="1">
      <c r="A15" s="10" t="s">
        <v>12</v>
      </c>
      <c r="B15" s="6" t="s">
        <v>27</v>
      </c>
      <c r="C15" s="9" t="s">
        <v>26</v>
      </c>
      <c r="D15" s="12"/>
      <c r="E15" s="12"/>
      <c r="F15" s="18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0">
        <f t="shared" si="0"/>
        <v>0</v>
      </c>
    </row>
    <row r="16" spans="1:26" s="2" customFormat="1" ht="36.75" customHeight="1">
      <c r="A16" s="10" t="s">
        <v>13</v>
      </c>
      <c r="B16" s="6" t="s">
        <v>383</v>
      </c>
      <c r="C16" s="9" t="s">
        <v>25</v>
      </c>
      <c r="D16" s="12">
        <v>111123</v>
      </c>
      <c r="E16" s="12"/>
      <c r="F16" s="18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>
        <v>119000</v>
      </c>
      <c r="Y16" s="51"/>
      <c r="Z16" s="50">
        <f t="shared" si="0"/>
        <v>230123</v>
      </c>
    </row>
    <row r="17" spans="1:26" ht="34.5" customHeight="1">
      <c r="A17" s="10" t="s">
        <v>14</v>
      </c>
      <c r="B17" s="6" t="s">
        <v>414</v>
      </c>
      <c r="C17" s="9" t="s">
        <v>21</v>
      </c>
      <c r="D17" s="12"/>
      <c r="E17" s="12"/>
      <c r="F17" s="18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0">
        <f t="shared" si="0"/>
        <v>0</v>
      </c>
    </row>
    <row r="18" spans="1:26" ht="29.25" customHeight="1">
      <c r="A18" s="10" t="s">
        <v>42</v>
      </c>
      <c r="B18" s="6" t="s">
        <v>355</v>
      </c>
      <c r="C18" s="9" t="s">
        <v>22</v>
      </c>
      <c r="D18" s="12">
        <v>114300</v>
      </c>
      <c r="E18" s="12"/>
      <c r="F18" s="18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0">
        <f t="shared" si="0"/>
        <v>114300</v>
      </c>
    </row>
    <row r="19" spans="1:26" ht="29.25" customHeight="1">
      <c r="A19" s="10" t="s">
        <v>43</v>
      </c>
      <c r="B19" s="6" t="s">
        <v>391</v>
      </c>
      <c r="C19" s="9" t="s">
        <v>23</v>
      </c>
      <c r="D19" s="12">
        <v>187869</v>
      </c>
      <c r="E19" s="12"/>
      <c r="F19" s="18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0">
        <f t="shared" si="0"/>
        <v>187869</v>
      </c>
    </row>
    <row r="20" spans="1:26" ht="19.5" customHeight="1">
      <c r="A20" s="14" t="s">
        <v>44</v>
      </c>
      <c r="B20" s="8" t="s">
        <v>356</v>
      </c>
      <c r="C20" s="15" t="s">
        <v>24</v>
      </c>
      <c r="D20" s="16">
        <f>SUM(D4:D19)</f>
        <v>302169</v>
      </c>
      <c r="E20" s="16">
        <f aca="true" t="shared" si="1" ref="E20:Y20">SUM(E4:E19)</f>
        <v>0</v>
      </c>
      <c r="F20" s="16">
        <f t="shared" si="1"/>
        <v>0</v>
      </c>
      <c r="G20" s="16">
        <f t="shared" si="1"/>
        <v>0</v>
      </c>
      <c r="H20" s="16">
        <f t="shared" si="1"/>
        <v>0</v>
      </c>
      <c r="I20" s="16">
        <f t="shared" si="1"/>
        <v>1828371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  <c r="N20" s="16">
        <f t="shared" si="1"/>
        <v>0</v>
      </c>
      <c r="O20" s="16">
        <f t="shared" si="1"/>
        <v>0</v>
      </c>
      <c r="P20" s="16">
        <f t="shared" si="1"/>
        <v>0</v>
      </c>
      <c r="Q20" s="16">
        <f t="shared" si="1"/>
        <v>0</v>
      </c>
      <c r="R20" s="16">
        <f t="shared" si="1"/>
        <v>0</v>
      </c>
      <c r="S20" s="16">
        <f t="shared" si="1"/>
        <v>0</v>
      </c>
      <c r="T20" s="16">
        <f t="shared" si="1"/>
        <v>0</v>
      </c>
      <c r="U20" s="16">
        <f t="shared" si="1"/>
        <v>4627800</v>
      </c>
      <c r="V20" s="16"/>
      <c r="W20" s="16">
        <f t="shared" si="1"/>
        <v>0</v>
      </c>
      <c r="X20" s="16">
        <f t="shared" si="1"/>
        <v>0</v>
      </c>
      <c r="Y20" s="16">
        <f t="shared" si="1"/>
        <v>0</v>
      </c>
      <c r="Z20" s="50">
        <f t="shared" si="0"/>
        <v>6758340</v>
      </c>
    </row>
    <row r="21" spans="1:26" s="3" customFormat="1" ht="29.25" customHeight="1">
      <c r="A21" s="14">
        <v>21</v>
      </c>
      <c r="B21" s="17" t="s">
        <v>412</v>
      </c>
      <c r="C21" s="15" t="s">
        <v>41</v>
      </c>
      <c r="D21" s="16">
        <v>18004</v>
      </c>
      <c r="E21" s="16"/>
      <c r="F21" s="31"/>
      <c r="G21" s="52"/>
      <c r="H21" s="52"/>
      <c r="I21" s="52">
        <v>175657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>
        <v>856143</v>
      </c>
      <c r="V21" s="52"/>
      <c r="W21" s="52"/>
      <c r="X21" s="52"/>
      <c r="Y21" s="52"/>
      <c r="Z21" s="50">
        <f t="shared" si="0"/>
        <v>1049804</v>
      </c>
    </row>
    <row r="22" spans="1:26" s="4" customFormat="1" ht="30.75" customHeight="1">
      <c r="A22" s="10">
        <v>22</v>
      </c>
      <c r="B22" s="6" t="s">
        <v>401</v>
      </c>
      <c r="C22" s="9" t="s">
        <v>45</v>
      </c>
      <c r="D22" s="12"/>
      <c r="E22" s="12"/>
      <c r="F22" s="18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0">
        <f t="shared" si="0"/>
        <v>0</v>
      </c>
    </row>
    <row r="23" spans="1:26" ht="38.25" customHeight="1">
      <c r="A23" s="10">
        <v>23</v>
      </c>
      <c r="B23" s="6" t="s">
        <v>392</v>
      </c>
      <c r="C23" s="9" t="s">
        <v>46</v>
      </c>
      <c r="D23" s="12">
        <v>127117</v>
      </c>
      <c r="E23" s="12"/>
      <c r="F23" s="18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0">
        <f t="shared" si="0"/>
        <v>127117</v>
      </c>
    </row>
    <row r="24" spans="1:26" ht="19.5" customHeight="1">
      <c r="A24" s="10">
        <v>24</v>
      </c>
      <c r="B24" s="6" t="s">
        <v>47</v>
      </c>
      <c r="C24" s="9" t="s">
        <v>48</v>
      </c>
      <c r="D24" s="12"/>
      <c r="E24" s="12"/>
      <c r="F24" s="18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0">
        <f t="shared" si="0"/>
        <v>0</v>
      </c>
    </row>
    <row r="25" spans="1:26" ht="40.5" customHeight="1">
      <c r="A25" s="10">
        <v>26</v>
      </c>
      <c r="B25" s="6" t="s">
        <v>393</v>
      </c>
      <c r="C25" s="9" t="s">
        <v>49</v>
      </c>
      <c r="D25" s="12">
        <v>13000</v>
      </c>
      <c r="E25" s="12"/>
      <c r="F25" s="18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0">
        <f t="shared" si="0"/>
        <v>13000</v>
      </c>
    </row>
    <row r="26" spans="1:26" ht="24" customHeight="1">
      <c r="A26" s="10">
        <v>27</v>
      </c>
      <c r="B26" s="6" t="s">
        <v>394</v>
      </c>
      <c r="C26" s="9" t="s">
        <v>50</v>
      </c>
      <c r="D26" s="12"/>
      <c r="E26" s="12"/>
      <c r="F26" s="18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0">
        <f t="shared" si="0"/>
        <v>0</v>
      </c>
    </row>
    <row r="27" spans="1:26" ht="31.5" customHeight="1">
      <c r="A27" s="10" t="s">
        <v>123</v>
      </c>
      <c r="B27" s="6" t="s">
        <v>406</v>
      </c>
      <c r="C27" s="9" t="s">
        <v>51</v>
      </c>
      <c r="D27" s="12"/>
      <c r="E27" s="12"/>
      <c r="F27" s="18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0">
        <f t="shared" si="0"/>
        <v>0</v>
      </c>
    </row>
    <row r="28" spans="1:26" ht="19.5" customHeight="1">
      <c r="A28" s="10" t="s">
        <v>124</v>
      </c>
      <c r="B28" s="6" t="s">
        <v>389</v>
      </c>
      <c r="C28" s="9" t="s">
        <v>52</v>
      </c>
      <c r="D28" s="12"/>
      <c r="E28" s="12"/>
      <c r="F28" s="18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0">
        <f t="shared" si="0"/>
        <v>0</v>
      </c>
    </row>
    <row r="29" spans="1:26" ht="19.5" customHeight="1">
      <c r="A29" s="10" t="s">
        <v>125</v>
      </c>
      <c r="B29" s="6" t="s">
        <v>357</v>
      </c>
      <c r="C29" s="9" t="s">
        <v>53</v>
      </c>
      <c r="D29" s="12"/>
      <c r="E29" s="12"/>
      <c r="F29" s="18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0">
        <f t="shared" si="0"/>
        <v>0</v>
      </c>
    </row>
    <row r="30" spans="1:26" ht="38.25" customHeight="1">
      <c r="A30" s="10" t="s">
        <v>126</v>
      </c>
      <c r="B30" s="6" t="s">
        <v>407</v>
      </c>
      <c r="C30" s="9" t="s">
        <v>54</v>
      </c>
      <c r="D30" s="12"/>
      <c r="E30" s="12"/>
      <c r="F30" s="18"/>
      <c r="G30" s="51"/>
      <c r="H30" s="51"/>
      <c r="I30" s="51"/>
      <c r="J30" s="51"/>
      <c r="K30" s="51">
        <v>481800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0">
        <f t="shared" si="0"/>
        <v>481800</v>
      </c>
    </row>
    <row r="31" spans="1:26" ht="28.5" customHeight="1">
      <c r="A31" s="10" t="s">
        <v>127</v>
      </c>
      <c r="B31" s="6" t="s">
        <v>388</v>
      </c>
      <c r="C31" s="9" t="s">
        <v>55</v>
      </c>
      <c r="D31" s="12"/>
      <c r="E31" s="12"/>
      <c r="F31" s="18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0">
        <f t="shared" si="0"/>
        <v>0</v>
      </c>
    </row>
    <row r="32" spans="1:26" ht="81.75" customHeight="1">
      <c r="A32" s="10" t="s">
        <v>128</v>
      </c>
      <c r="B32" s="6" t="s">
        <v>413</v>
      </c>
      <c r="C32" s="9" t="s">
        <v>56</v>
      </c>
      <c r="D32" s="12"/>
      <c r="E32" s="12"/>
      <c r="F32" s="18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0">
        <f t="shared" si="0"/>
        <v>0</v>
      </c>
    </row>
    <row r="33" spans="1:26" ht="56.25" customHeight="1">
      <c r="A33" s="10" t="s">
        <v>129</v>
      </c>
      <c r="B33" s="6" t="s">
        <v>399</v>
      </c>
      <c r="C33" s="9" t="s">
        <v>57</v>
      </c>
      <c r="D33" s="12">
        <v>4549560</v>
      </c>
      <c r="E33" s="18"/>
      <c r="F33" s="18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0">
        <f t="shared" si="0"/>
        <v>4549560</v>
      </c>
    </row>
    <row r="34" spans="1:26" ht="19.5" customHeight="1">
      <c r="A34" s="10" t="s">
        <v>130</v>
      </c>
      <c r="B34" s="6" t="s">
        <v>58</v>
      </c>
      <c r="C34" s="9" t="s">
        <v>59</v>
      </c>
      <c r="D34" s="12"/>
      <c r="E34" s="12"/>
      <c r="F34" s="18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0">
        <f t="shared" si="0"/>
        <v>0</v>
      </c>
    </row>
    <row r="35" spans="1:26" ht="19.5" customHeight="1">
      <c r="A35" s="10" t="s">
        <v>131</v>
      </c>
      <c r="B35" s="6" t="s">
        <v>60</v>
      </c>
      <c r="C35" s="9" t="s">
        <v>61</v>
      </c>
      <c r="D35" s="12"/>
      <c r="E35" s="12"/>
      <c r="F35" s="18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0">
        <f t="shared" si="0"/>
        <v>0</v>
      </c>
    </row>
    <row r="36" spans="1:26" ht="28.5" customHeight="1">
      <c r="A36" s="10" t="s">
        <v>132</v>
      </c>
      <c r="B36" s="6" t="s">
        <v>62</v>
      </c>
      <c r="C36" s="9" t="s">
        <v>63</v>
      </c>
      <c r="D36" s="12">
        <v>267952</v>
      </c>
      <c r="E36" s="12"/>
      <c r="F36" s="18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0">
        <f t="shared" si="0"/>
        <v>267952</v>
      </c>
    </row>
    <row r="37" spans="1:26" ht="19.5" customHeight="1">
      <c r="A37" s="10" t="s">
        <v>133</v>
      </c>
      <c r="B37" s="6" t="s">
        <v>64</v>
      </c>
      <c r="C37" s="9" t="s">
        <v>65</v>
      </c>
      <c r="D37" s="12">
        <v>18013913</v>
      </c>
      <c r="E37" s="12"/>
      <c r="F37" s="18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0">
        <f t="shared" si="0"/>
        <v>18013913</v>
      </c>
    </row>
    <row r="38" spans="1:26" ht="19.5" customHeight="1">
      <c r="A38" s="10" t="s">
        <v>134</v>
      </c>
      <c r="B38" s="6" t="s">
        <v>358</v>
      </c>
      <c r="C38" s="9" t="s">
        <v>66</v>
      </c>
      <c r="D38" s="12"/>
      <c r="E38" s="12"/>
      <c r="F38" s="18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0">
        <f t="shared" si="0"/>
        <v>0</v>
      </c>
    </row>
    <row r="39" spans="1:26" ht="19.5" customHeight="1">
      <c r="A39" s="14" t="s">
        <v>135</v>
      </c>
      <c r="B39" s="6" t="s">
        <v>359</v>
      </c>
      <c r="C39" s="9" t="s">
        <v>67</v>
      </c>
      <c r="D39" s="12"/>
      <c r="E39" s="12"/>
      <c r="F39" s="18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0">
        <f t="shared" si="0"/>
        <v>0</v>
      </c>
    </row>
    <row r="40" spans="1:26" ht="41.25" customHeight="1">
      <c r="A40" s="10" t="s">
        <v>136</v>
      </c>
      <c r="B40" s="6" t="s">
        <v>403</v>
      </c>
      <c r="C40" s="9" t="s">
        <v>68</v>
      </c>
      <c r="D40" s="12">
        <v>-22000</v>
      </c>
      <c r="E40" s="12"/>
      <c r="F40" s="18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0">
        <f t="shared" si="0"/>
        <v>-22000</v>
      </c>
    </row>
    <row r="41" spans="1:26" ht="19.5" customHeight="1">
      <c r="A41" s="14" t="s">
        <v>137</v>
      </c>
      <c r="B41" s="8" t="s">
        <v>360</v>
      </c>
      <c r="C41" s="15" t="s">
        <v>69</v>
      </c>
      <c r="D41" s="19">
        <f>SUM(D22:D40)</f>
        <v>22949542</v>
      </c>
      <c r="E41" s="19">
        <f aca="true" t="shared" si="2" ref="E41:Y41">SUM(E22:E40)</f>
        <v>0</v>
      </c>
      <c r="F41" s="19">
        <f t="shared" si="2"/>
        <v>0</v>
      </c>
      <c r="G41" s="19">
        <f t="shared" si="2"/>
        <v>0</v>
      </c>
      <c r="H41" s="19">
        <f t="shared" si="2"/>
        <v>0</v>
      </c>
      <c r="I41" s="19">
        <f t="shared" si="2"/>
        <v>0</v>
      </c>
      <c r="J41" s="19">
        <f t="shared" si="2"/>
        <v>0</v>
      </c>
      <c r="K41" s="19">
        <f t="shared" si="2"/>
        <v>481800</v>
      </c>
      <c r="L41" s="19">
        <f t="shared" si="2"/>
        <v>0</v>
      </c>
      <c r="M41" s="19">
        <f t="shared" si="2"/>
        <v>0</v>
      </c>
      <c r="N41" s="19">
        <f t="shared" si="2"/>
        <v>0</v>
      </c>
      <c r="O41" s="19">
        <f t="shared" si="2"/>
        <v>0</v>
      </c>
      <c r="P41" s="19">
        <f t="shared" si="2"/>
        <v>0</v>
      </c>
      <c r="Q41" s="19">
        <f t="shared" si="2"/>
        <v>0</v>
      </c>
      <c r="R41" s="19">
        <f t="shared" si="2"/>
        <v>0</v>
      </c>
      <c r="S41" s="19">
        <f t="shared" si="2"/>
        <v>0</v>
      </c>
      <c r="T41" s="19">
        <f>SUM(T22:T40)</f>
        <v>0</v>
      </c>
      <c r="U41" s="19">
        <f>SUM(U22:U40)</f>
        <v>0</v>
      </c>
      <c r="V41" s="19">
        <f>SUM(V22:V40)</f>
        <v>0</v>
      </c>
      <c r="W41" s="19">
        <f t="shared" si="2"/>
        <v>0</v>
      </c>
      <c r="X41" s="19">
        <f t="shared" si="2"/>
        <v>0</v>
      </c>
      <c r="Y41" s="19">
        <f t="shared" si="2"/>
        <v>0</v>
      </c>
      <c r="Z41" s="50">
        <f t="shared" si="0"/>
        <v>23431342</v>
      </c>
    </row>
    <row r="42" spans="1:26" ht="19.5" customHeight="1">
      <c r="A42" s="10" t="s">
        <v>138</v>
      </c>
      <c r="B42" s="6" t="s">
        <v>70</v>
      </c>
      <c r="C42" s="9" t="s">
        <v>71</v>
      </c>
      <c r="D42" s="12"/>
      <c r="E42" s="12"/>
      <c r="F42" s="18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0">
        <f t="shared" si="0"/>
        <v>0</v>
      </c>
    </row>
    <row r="43" spans="1:26" ht="27.75" customHeight="1">
      <c r="A43" s="10" t="s">
        <v>139</v>
      </c>
      <c r="B43" s="6" t="s">
        <v>379</v>
      </c>
      <c r="C43" s="9" t="s">
        <v>72</v>
      </c>
      <c r="D43" s="12"/>
      <c r="E43" s="12"/>
      <c r="F43" s="18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>
        <v>42000</v>
      </c>
      <c r="W43" s="51"/>
      <c r="X43" s="51"/>
      <c r="Y43" s="51"/>
      <c r="Z43" s="50">
        <f t="shared" si="0"/>
        <v>42000</v>
      </c>
    </row>
    <row r="44" spans="1:26" ht="21.75" customHeight="1">
      <c r="A44" s="10" t="s">
        <v>140</v>
      </c>
      <c r="B44" s="6" t="s">
        <v>361</v>
      </c>
      <c r="C44" s="9" t="s">
        <v>73</v>
      </c>
      <c r="D44" s="12"/>
      <c r="E44" s="12"/>
      <c r="F44" s="18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0">
        <f t="shared" si="0"/>
        <v>0</v>
      </c>
    </row>
    <row r="45" spans="1:26" ht="27" customHeight="1">
      <c r="A45" s="10" t="s">
        <v>141</v>
      </c>
      <c r="B45" s="6" t="s">
        <v>386</v>
      </c>
      <c r="C45" s="9" t="s">
        <v>74</v>
      </c>
      <c r="D45" s="12"/>
      <c r="E45" s="12"/>
      <c r="F45" s="18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0">
        <f t="shared" si="0"/>
        <v>0</v>
      </c>
    </row>
    <row r="46" spans="1:26" ht="29.25" customHeight="1">
      <c r="A46" s="10" t="s">
        <v>142</v>
      </c>
      <c r="B46" s="6" t="s">
        <v>390</v>
      </c>
      <c r="C46" s="9" t="s">
        <v>75</v>
      </c>
      <c r="D46" s="12"/>
      <c r="E46" s="12"/>
      <c r="F46" s="18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0">
        <f t="shared" si="0"/>
        <v>0</v>
      </c>
    </row>
    <row r="47" spans="1:26" ht="22.5" customHeight="1">
      <c r="A47" s="10" t="s">
        <v>143</v>
      </c>
      <c r="B47" s="6" t="s">
        <v>380</v>
      </c>
      <c r="C47" s="9" t="s">
        <v>76</v>
      </c>
      <c r="D47" s="12"/>
      <c r="E47" s="12"/>
      <c r="F47" s="18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0">
        <f t="shared" si="0"/>
        <v>0</v>
      </c>
    </row>
    <row r="48" spans="1:26" ht="19.5" customHeight="1">
      <c r="A48" s="10" t="s">
        <v>144</v>
      </c>
      <c r="B48" s="6" t="s">
        <v>362</v>
      </c>
      <c r="C48" s="9" t="s">
        <v>77</v>
      </c>
      <c r="D48" s="12"/>
      <c r="E48" s="12"/>
      <c r="F48" s="18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0">
        <f t="shared" si="0"/>
        <v>0</v>
      </c>
    </row>
    <row r="49" spans="1:26" ht="42.75" customHeight="1">
      <c r="A49" s="10" t="s">
        <v>145</v>
      </c>
      <c r="B49" s="6" t="s">
        <v>395</v>
      </c>
      <c r="C49" s="9" t="s">
        <v>78</v>
      </c>
      <c r="D49" s="12"/>
      <c r="E49" s="12"/>
      <c r="F49" s="18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0">
        <f t="shared" si="0"/>
        <v>0</v>
      </c>
    </row>
    <row r="50" spans="1:26" ht="25.5" customHeight="1">
      <c r="A50" s="10" t="s">
        <v>146</v>
      </c>
      <c r="B50" s="8" t="s">
        <v>363</v>
      </c>
      <c r="C50" s="15" t="s">
        <v>79</v>
      </c>
      <c r="D50" s="16">
        <f>SUM(D42:D49)</f>
        <v>0</v>
      </c>
      <c r="E50" s="16">
        <f aca="true" t="shared" si="3" ref="E50:Y50">SUM(E42:E49)</f>
        <v>0</v>
      </c>
      <c r="F50" s="16">
        <f t="shared" si="3"/>
        <v>0</v>
      </c>
      <c r="G50" s="16">
        <f t="shared" si="3"/>
        <v>0</v>
      </c>
      <c r="H50" s="16">
        <f t="shared" si="3"/>
        <v>0</v>
      </c>
      <c r="I50" s="16">
        <f t="shared" si="3"/>
        <v>0</v>
      </c>
      <c r="J50" s="16">
        <f t="shared" si="3"/>
        <v>0</v>
      </c>
      <c r="K50" s="16">
        <f t="shared" si="3"/>
        <v>0</v>
      </c>
      <c r="L50" s="16">
        <f t="shared" si="3"/>
        <v>0</v>
      </c>
      <c r="M50" s="16">
        <f t="shared" si="3"/>
        <v>0</v>
      </c>
      <c r="N50" s="16">
        <f t="shared" si="3"/>
        <v>0</v>
      </c>
      <c r="O50" s="16">
        <f t="shared" si="3"/>
        <v>0</v>
      </c>
      <c r="P50" s="16">
        <f t="shared" si="3"/>
        <v>0</v>
      </c>
      <c r="Q50" s="16">
        <f t="shared" si="3"/>
        <v>0</v>
      </c>
      <c r="R50" s="16">
        <f t="shared" si="3"/>
        <v>0</v>
      </c>
      <c r="S50" s="16">
        <f t="shared" si="3"/>
        <v>0</v>
      </c>
      <c r="T50" s="16">
        <f t="shared" si="3"/>
        <v>0</v>
      </c>
      <c r="U50" s="16">
        <f t="shared" si="3"/>
        <v>0</v>
      </c>
      <c r="V50" s="16">
        <f t="shared" si="3"/>
        <v>42000</v>
      </c>
      <c r="W50" s="16">
        <f t="shared" si="3"/>
        <v>0</v>
      </c>
      <c r="X50" s="16">
        <f t="shared" si="3"/>
        <v>0</v>
      </c>
      <c r="Y50" s="16">
        <f t="shared" si="3"/>
        <v>0</v>
      </c>
      <c r="Z50" s="50">
        <f t="shared" si="0"/>
        <v>42000</v>
      </c>
    </row>
    <row r="51" spans="1:26" ht="19.5" customHeight="1">
      <c r="A51" s="10" t="s">
        <v>147</v>
      </c>
      <c r="B51" s="6" t="s">
        <v>364</v>
      </c>
      <c r="C51" s="9" t="s">
        <v>80</v>
      </c>
      <c r="D51" s="12"/>
      <c r="E51" s="12"/>
      <c r="F51" s="18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0">
        <f t="shared" si="0"/>
        <v>0</v>
      </c>
    </row>
    <row r="52" spans="1:26" ht="21" customHeight="1">
      <c r="A52" s="14" t="s">
        <v>148</v>
      </c>
      <c r="B52" s="6" t="s">
        <v>397</v>
      </c>
      <c r="C52" s="9" t="s">
        <v>81</v>
      </c>
      <c r="D52" s="12"/>
      <c r="E52" s="12"/>
      <c r="F52" s="18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0">
        <f t="shared" si="0"/>
        <v>0</v>
      </c>
    </row>
    <row r="53" spans="1:26" ht="27.75" customHeight="1">
      <c r="A53" s="14" t="s">
        <v>149</v>
      </c>
      <c r="B53" s="6" t="s">
        <v>82</v>
      </c>
      <c r="C53" s="9" t="s">
        <v>83</v>
      </c>
      <c r="D53" s="12"/>
      <c r="E53" s="12"/>
      <c r="F53" s="18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0">
        <f t="shared" si="0"/>
        <v>0</v>
      </c>
    </row>
    <row r="54" spans="1:26" ht="28.5" customHeight="1">
      <c r="A54" s="10" t="s">
        <v>150</v>
      </c>
      <c r="B54" s="6" t="s">
        <v>365</v>
      </c>
      <c r="C54" s="9" t="s">
        <v>84</v>
      </c>
      <c r="D54" s="12"/>
      <c r="E54" s="12"/>
      <c r="F54" s="18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0">
        <f t="shared" si="0"/>
        <v>0</v>
      </c>
    </row>
    <row r="55" spans="1:26" ht="28.5" customHeight="1">
      <c r="A55" s="20"/>
      <c r="B55" s="6" t="s">
        <v>376</v>
      </c>
      <c r="C55" s="21" t="s">
        <v>85</v>
      </c>
      <c r="D55" s="18"/>
      <c r="E55" s="18"/>
      <c r="F55" s="18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0">
        <f t="shared" si="0"/>
        <v>0</v>
      </c>
    </row>
    <row r="56" spans="1:26" s="5" customFormat="1" ht="42" customHeight="1">
      <c r="A56" s="10" t="s">
        <v>151</v>
      </c>
      <c r="B56" s="6" t="s">
        <v>396</v>
      </c>
      <c r="C56" s="9" t="s">
        <v>86</v>
      </c>
      <c r="D56" s="12"/>
      <c r="E56" s="12"/>
      <c r="F56" s="18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0">
        <f t="shared" si="0"/>
        <v>0</v>
      </c>
    </row>
    <row r="57" spans="1:26" ht="27" customHeight="1">
      <c r="A57" s="10" t="s">
        <v>152</v>
      </c>
      <c r="B57" s="6" t="s">
        <v>377</v>
      </c>
      <c r="C57" s="9" t="s">
        <v>87</v>
      </c>
      <c r="D57" s="11"/>
      <c r="E57" s="12"/>
      <c r="F57" s="18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0">
        <f t="shared" si="0"/>
        <v>0</v>
      </c>
    </row>
    <row r="58" spans="1:26" ht="29.25" customHeight="1">
      <c r="A58" s="10" t="s">
        <v>153</v>
      </c>
      <c r="B58" s="6" t="s">
        <v>366</v>
      </c>
      <c r="C58" s="9" t="s">
        <v>88</v>
      </c>
      <c r="D58" s="11"/>
      <c r="E58" s="12"/>
      <c r="F58" s="18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>
        <f t="shared" si="0"/>
        <v>0</v>
      </c>
    </row>
    <row r="59" spans="1:26" ht="18.75" customHeight="1">
      <c r="A59" s="10" t="s">
        <v>154</v>
      </c>
      <c r="B59" s="6" t="s">
        <v>89</v>
      </c>
      <c r="C59" s="9" t="s">
        <v>90</v>
      </c>
      <c r="D59" s="11"/>
      <c r="E59" s="12"/>
      <c r="F59" s="18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0">
        <f t="shared" si="0"/>
        <v>0</v>
      </c>
    </row>
    <row r="60" spans="1:26" ht="33.75" customHeight="1">
      <c r="A60" s="10" t="s">
        <v>155</v>
      </c>
      <c r="B60" s="6" t="s">
        <v>400</v>
      </c>
      <c r="C60" s="9" t="s">
        <v>91</v>
      </c>
      <c r="D60" s="12"/>
      <c r="E60" s="12"/>
      <c r="F60" s="18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0">
        <f t="shared" si="0"/>
        <v>0</v>
      </c>
    </row>
    <row r="61" spans="1:26" s="5" customFormat="1" ht="57" customHeight="1" thickBot="1">
      <c r="A61" s="24" t="s">
        <v>156</v>
      </c>
      <c r="B61" s="35" t="s">
        <v>415</v>
      </c>
      <c r="C61" s="36" t="s">
        <v>398</v>
      </c>
      <c r="D61" s="37">
        <v>-14897352</v>
      </c>
      <c r="E61" s="37"/>
      <c r="F61" s="45"/>
      <c r="G61" s="53"/>
      <c r="H61" s="53">
        <v>2210937</v>
      </c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0">
        <f t="shared" si="0"/>
        <v>-12686415</v>
      </c>
    </row>
    <row r="62" spans="1:26" ht="19.5" customHeight="1">
      <c r="A62" s="20"/>
      <c r="B62" s="22" t="s">
        <v>378</v>
      </c>
      <c r="C62" s="15" t="s">
        <v>92</v>
      </c>
      <c r="D62" s="23">
        <f>SUM(D51:D61)</f>
        <v>-14897352</v>
      </c>
      <c r="E62" s="23">
        <f aca="true" t="shared" si="4" ref="E62:Y62">SUM(E51:E61)</f>
        <v>0</v>
      </c>
      <c r="F62" s="23">
        <f t="shared" si="4"/>
        <v>0</v>
      </c>
      <c r="G62" s="23">
        <f t="shared" si="4"/>
        <v>0</v>
      </c>
      <c r="H62" s="23">
        <f t="shared" si="4"/>
        <v>2210937</v>
      </c>
      <c r="I62" s="23">
        <f t="shared" si="4"/>
        <v>0</v>
      </c>
      <c r="J62" s="23">
        <f t="shared" si="4"/>
        <v>0</v>
      </c>
      <c r="K62" s="23">
        <f t="shared" si="4"/>
        <v>0</v>
      </c>
      <c r="L62" s="23">
        <f t="shared" si="4"/>
        <v>0</v>
      </c>
      <c r="M62" s="23">
        <f t="shared" si="4"/>
        <v>0</v>
      </c>
      <c r="N62" s="23">
        <f t="shared" si="4"/>
        <v>0</v>
      </c>
      <c r="O62" s="23">
        <f t="shared" si="4"/>
        <v>0</v>
      </c>
      <c r="P62" s="23">
        <f t="shared" si="4"/>
        <v>0</v>
      </c>
      <c r="Q62" s="23">
        <f t="shared" si="4"/>
        <v>0</v>
      </c>
      <c r="R62" s="23">
        <f t="shared" si="4"/>
        <v>0</v>
      </c>
      <c r="S62" s="23">
        <f t="shared" si="4"/>
        <v>0</v>
      </c>
      <c r="T62" s="23">
        <f t="shared" si="4"/>
        <v>0</v>
      </c>
      <c r="U62" s="23"/>
      <c r="V62" s="23"/>
      <c r="W62" s="23">
        <f t="shared" si="4"/>
        <v>0</v>
      </c>
      <c r="X62" s="23">
        <f t="shared" si="4"/>
        <v>0</v>
      </c>
      <c r="Y62" s="23">
        <f t="shared" si="4"/>
        <v>0</v>
      </c>
      <c r="Z62" s="50">
        <f t="shared" si="0"/>
        <v>-12686415</v>
      </c>
    </row>
    <row r="63" spans="1:26" ht="36.75" customHeight="1">
      <c r="A63" s="10" t="s">
        <v>157</v>
      </c>
      <c r="B63" s="6" t="s">
        <v>381</v>
      </c>
      <c r="C63" s="9" t="s">
        <v>93</v>
      </c>
      <c r="D63" s="12"/>
      <c r="E63" s="12"/>
      <c r="F63" s="18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0">
        <f t="shared" si="0"/>
        <v>0</v>
      </c>
    </row>
    <row r="64" spans="1:26" ht="30.75" customHeight="1">
      <c r="A64" s="10" t="s">
        <v>158</v>
      </c>
      <c r="B64" s="6" t="s">
        <v>402</v>
      </c>
      <c r="C64" s="9" t="s">
        <v>94</v>
      </c>
      <c r="D64" s="12"/>
      <c r="E64" s="12"/>
      <c r="F64" s="18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0">
        <f t="shared" si="0"/>
        <v>0</v>
      </c>
    </row>
    <row r="65" spans="1:26" ht="19.5" customHeight="1">
      <c r="A65" s="10" t="s">
        <v>159</v>
      </c>
      <c r="B65" s="6" t="s">
        <v>95</v>
      </c>
      <c r="C65" s="9" t="s">
        <v>96</v>
      </c>
      <c r="D65" s="12"/>
      <c r="E65" s="12"/>
      <c r="F65" s="18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0">
        <f t="shared" si="0"/>
        <v>0</v>
      </c>
    </row>
    <row r="66" spans="1:26" ht="29.25" customHeight="1">
      <c r="A66" s="10" t="s">
        <v>160</v>
      </c>
      <c r="B66" s="6" t="s">
        <v>387</v>
      </c>
      <c r="C66" s="9" t="s">
        <v>97</v>
      </c>
      <c r="D66" s="12"/>
      <c r="E66" s="12"/>
      <c r="F66" s="18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0">
        <f t="shared" si="0"/>
        <v>0</v>
      </c>
    </row>
    <row r="67" spans="1:26" ht="25.5" customHeight="1">
      <c r="A67" s="10" t="s">
        <v>161</v>
      </c>
      <c r="B67" s="6" t="s">
        <v>98</v>
      </c>
      <c r="C67" s="9" t="s">
        <v>99</v>
      </c>
      <c r="D67" s="12"/>
      <c r="E67" s="12"/>
      <c r="F67" s="18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0">
        <f t="shared" si="0"/>
        <v>0</v>
      </c>
    </row>
    <row r="68" spans="1:26" ht="30.75" customHeight="1">
      <c r="A68" s="10" t="s">
        <v>162</v>
      </c>
      <c r="B68" s="6" t="s">
        <v>100</v>
      </c>
      <c r="C68" s="9" t="s">
        <v>101</v>
      </c>
      <c r="D68" s="12"/>
      <c r="E68" s="12"/>
      <c r="F68" s="18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0">
        <f t="shared" si="0"/>
        <v>0</v>
      </c>
    </row>
    <row r="69" spans="1:26" ht="26.25" customHeight="1">
      <c r="A69" s="10" t="s">
        <v>163</v>
      </c>
      <c r="B69" s="6" t="s">
        <v>102</v>
      </c>
      <c r="C69" s="9" t="s">
        <v>103</v>
      </c>
      <c r="D69" s="12"/>
      <c r="E69" s="12"/>
      <c r="F69" s="18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0">
        <f aca="true" t="shared" si="5" ref="Z69:Z85">SUM(D69:Y69)</f>
        <v>0</v>
      </c>
    </row>
    <row r="70" spans="1:26" ht="21.75" customHeight="1">
      <c r="A70" s="14" t="s">
        <v>164</v>
      </c>
      <c r="B70" s="8" t="s">
        <v>367</v>
      </c>
      <c r="C70" s="15" t="s">
        <v>104</v>
      </c>
      <c r="D70" s="16">
        <f>SUM(D63:D69)</f>
        <v>0</v>
      </c>
      <c r="E70" s="16">
        <f aca="true" t="shared" si="6" ref="E70:Y70">SUM(E63:E69)</f>
        <v>0</v>
      </c>
      <c r="F70" s="16">
        <f t="shared" si="6"/>
        <v>0</v>
      </c>
      <c r="G70" s="16">
        <f t="shared" si="6"/>
        <v>0</v>
      </c>
      <c r="H70" s="16">
        <f t="shared" si="6"/>
        <v>0</v>
      </c>
      <c r="I70" s="16">
        <f t="shared" si="6"/>
        <v>0</v>
      </c>
      <c r="J70" s="16">
        <f t="shared" si="6"/>
        <v>0</v>
      </c>
      <c r="K70" s="16">
        <f t="shared" si="6"/>
        <v>0</v>
      </c>
      <c r="L70" s="16">
        <f t="shared" si="6"/>
        <v>0</v>
      </c>
      <c r="M70" s="16">
        <f t="shared" si="6"/>
        <v>0</v>
      </c>
      <c r="N70" s="16">
        <f t="shared" si="6"/>
        <v>0</v>
      </c>
      <c r="O70" s="16">
        <f t="shared" si="6"/>
        <v>0</v>
      </c>
      <c r="P70" s="16">
        <f t="shared" si="6"/>
        <v>0</v>
      </c>
      <c r="Q70" s="16">
        <f t="shared" si="6"/>
        <v>0</v>
      </c>
      <c r="R70" s="16">
        <f t="shared" si="6"/>
        <v>0</v>
      </c>
      <c r="S70" s="16">
        <f t="shared" si="6"/>
        <v>0</v>
      </c>
      <c r="T70" s="16">
        <f t="shared" si="6"/>
        <v>0</v>
      </c>
      <c r="U70" s="16"/>
      <c r="V70" s="16"/>
      <c r="W70" s="16">
        <f t="shared" si="6"/>
        <v>0</v>
      </c>
      <c r="X70" s="16">
        <f t="shared" si="6"/>
        <v>0</v>
      </c>
      <c r="Y70" s="16">
        <f t="shared" si="6"/>
        <v>0</v>
      </c>
      <c r="Z70" s="50">
        <f t="shared" si="5"/>
        <v>0</v>
      </c>
    </row>
    <row r="71" spans="1:26" ht="30.75" customHeight="1">
      <c r="A71" s="10" t="s">
        <v>165</v>
      </c>
      <c r="B71" s="6" t="s">
        <v>411</v>
      </c>
      <c r="C71" s="9" t="s">
        <v>105</v>
      </c>
      <c r="D71" s="12"/>
      <c r="E71" s="12"/>
      <c r="F71" s="18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0">
        <f t="shared" si="5"/>
        <v>0</v>
      </c>
    </row>
    <row r="72" spans="1:26" ht="19.5" customHeight="1">
      <c r="A72" s="10" t="s">
        <v>166</v>
      </c>
      <c r="B72" s="6" t="s">
        <v>106</v>
      </c>
      <c r="C72" s="9" t="s">
        <v>107</v>
      </c>
      <c r="D72" s="12"/>
      <c r="E72" s="12"/>
      <c r="F72" s="18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0">
        <f t="shared" si="5"/>
        <v>0</v>
      </c>
    </row>
    <row r="73" spans="1:26" ht="32.25" customHeight="1">
      <c r="A73" s="24" t="s">
        <v>167</v>
      </c>
      <c r="B73" s="6" t="s">
        <v>382</v>
      </c>
      <c r="C73" s="9" t="s">
        <v>108</v>
      </c>
      <c r="D73" s="12"/>
      <c r="E73" s="12"/>
      <c r="F73" s="18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0">
        <f t="shared" si="5"/>
        <v>0</v>
      </c>
    </row>
    <row r="74" spans="1:26" ht="31.5" customHeight="1">
      <c r="A74" s="10" t="s">
        <v>168</v>
      </c>
      <c r="B74" s="6" t="s">
        <v>408</v>
      </c>
      <c r="C74" s="9" t="s">
        <v>109</v>
      </c>
      <c r="D74" s="12"/>
      <c r="E74" s="12"/>
      <c r="F74" s="18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0">
        <f t="shared" si="5"/>
        <v>0</v>
      </c>
    </row>
    <row r="75" spans="1:26" s="5" customFormat="1" ht="20.25" customHeight="1">
      <c r="A75" s="10" t="s">
        <v>169</v>
      </c>
      <c r="B75" s="8" t="s">
        <v>368</v>
      </c>
      <c r="C75" s="15" t="s">
        <v>110</v>
      </c>
      <c r="D75" s="16">
        <f>SUM(D71:D74)</f>
        <v>0</v>
      </c>
      <c r="E75" s="16">
        <f aca="true" t="shared" si="7" ref="E75:Y75">SUM(E71:E74)</f>
        <v>0</v>
      </c>
      <c r="F75" s="16">
        <f t="shared" si="7"/>
        <v>0</v>
      </c>
      <c r="G75" s="16">
        <f t="shared" si="7"/>
        <v>0</v>
      </c>
      <c r="H75" s="16">
        <f t="shared" si="7"/>
        <v>0</v>
      </c>
      <c r="I75" s="16">
        <f t="shared" si="7"/>
        <v>0</v>
      </c>
      <c r="J75" s="16">
        <f t="shared" si="7"/>
        <v>0</v>
      </c>
      <c r="K75" s="16">
        <f t="shared" si="7"/>
        <v>0</v>
      </c>
      <c r="L75" s="16">
        <f t="shared" si="7"/>
        <v>0</v>
      </c>
      <c r="M75" s="16">
        <f t="shared" si="7"/>
        <v>0</v>
      </c>
      <c r="N75" s="16">
        <f t="shared" si="7"/>
        <v>0</v>
      </c>
      <c r="O75" s="16">
        <f t="shared" si="7"/>
        <v>0</v>
      </c>
      <c r="P75" s="16">
        <f t="shared" si="7"/>
        <v>0</v>
      </c>
      <c r="Q75" s="16">
        <f t="shared" si="7"/>
        <v>0</v>
      </c>
      <c r="R75" s="16">
        <f t="shared" si="7"/>
        <v>0</v>
      </c>
      <c r="S75" s="16">
        <f t="shared" si="7"/>
        <v>0</v>
      </c>
      <c r="T75" s="16">
        <f t="shared" si="7"/>
        <v>0</v>
      </c>
      <c r="U75" s="16"/>
      <c r="V75" s="16"/>
      <c r="W75" s="16">
        <f t="shared" si="7"/>
        <v>0</v>
      </c>
      <c r="X75" s="16">
        <f t="shared" si="7"/>
        <v>0</v>
      </c>
      <c r="Y75" s="16">
        <f t="shared" si="7"/>
        <v>0</v>
      </c>
      <c r="Z75" s="50">
        <f t="shared" si="5"/>
        <v>0</v>
      </c>
    </row>
    <row r="76" spans="1:26" ht="27.75" customHeight="1">
      <c r="A76" s="10" t="s">
        <v>170</v>
      </c>
      <c r="B76" s="6" t="s">
        <v>111</v>
      </c>
      <c r="C76" s="9" t="s">
        <v>112</v>
      </c>
      <c r="D76" s="12"/>
      <c r="E76" s="12"/>
      <c r="F76" s="18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0">
        <f t="shared" si="5"/>
        <v>0</v>
      </c>
    </row>
    <row r="77" spans="1:26" ht="27" customHeight="1">
      <c r="A77" s="10" t="s">
        <v>171</v>
      </c>
      <c r="B77" s="6" t="s">
        <v>369</v>
      </c>
      <c r="C77" s="9" t="s">
        <v>113</v>
      </c>
      <c r="D77" s="19"/>
      <c r="E77" s="19"/>
      <c r="F77" s="44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0">
        <f t="shared" si="5"/>
        <v>0</v>
      </c>
    </row>
    <row r="78" spans="1:26" ht="36.75" customHeight="1">
      <c r="A78" s="10" t="s">
        <v>172</v>
      </c>
      <c r="B78" s="6" t="s">
        <v>370</v>
      </c>
      <c r="C78" s="9" t="s">
        <v>114</v>
      </c>
      <c r="D78" s="12"/>
      <c r="E78" s="12"/>
      <c r="F78" s="18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0">
        <f t="shared" si="5"/>
        <v>0</v>
      </c>
    </row>
    <row r="79" spans="1:26" ht="29.25" customHeight="1">
      <c r="A79" s="10" t="s">
        <v>173</v>
      </c>
      <c r="B79" s="6" t="s">
        <v>371</v>
      </c>
      <c r="C79" s="9" t="s">
        <v>115</v>
      </c>
      <c r="D79" s="12"/>
      <c r="E79" s="12"/>
      <c r="F79" s="18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0">
        <f t="shared" si="5"/>
        <v>0</v>
      </c>
    </row>
    <row r="80" spans="1:26" ht="29.25" customHeight="1">
      <c r="A80" s="10" t="s">
        <v>174</v>
      </c>
      <c r="B80" s="6" t="s">
        <v>372</v>
      </c>
      <c r="C80" s="9" t="s">
        <v>116</v>
      </c>
      <c r="D80" s="12"/>
      <c r="E80" s="12"/>
      <c r="F80" s="18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0">
        <f t="shared" si="5"/>
        <v>0</v>
      </c>
    </row>
    <row r="81" spans="1:26" ht="41.25" customHeight="1">
      <c r="A81" s="10" t="s">
        <v>175</v>
      </c>
      <c r="B81" s="6" t="s">
        <v>385</v>
      </c>
      <c r="C81" s="9" t="s">
        <v>117</v>
      </c>
      <c r="D81" s="12"/>
      <c r="E81" s="12"/>
      <c r="F81" s="18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0">
        <f t="shared" si="5"/>
        <v>0</v>
      </c>
    </row>
    <row r="82" spans="1:26" ht="19.5" customHeight="1">
      <c r="A82" s="10" t="s">
        <v>176</v>
      </c>
      <c r="B82" s="6" t="s">
        <v>118</v>
      </c>
      <c r="C82" s="9" t="s">
        <v>119</v>
      </c>
      <c r="D82" s="12"/>
      <c r="E82" s="12"/>
      <c r="F82" s="18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0">
        <f t="shared" si="5"/>
        <v>0</v>
      </c>
    </row>
    <row r="83" spans="1:26" ht="27.75" customHeight="1">
      <c r="A83" s="24" t="s">
        <v>177</v>
      </c>
      <c r="B83" s="6" t="s">
        <v>373</v>
      </c>
      <c r="C83" s="9" t="s">
        <v>120</v>
      </c>
      <c r="D83" s="12"/>
      <c r="E83" s="12"/>
      <c r="F83" s="18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0">
        <f t="shared" si="5"/>
        <v>0</v>
      </c>
    </row>
    <row r="84" spans="1:26" ht="18" customHeight="1" thickBot="1">
      <c r="A84" s="25" t="s">
        <v>178</v>
      </c>
      <c r="B84" s="7" t="s">
        <v>374</v>
      </c>
      <c r="C84" s="7" t="s">
        <v>121</v>
      </c>
      <c r="D84" s="26">
        <f>SUM(D76:D83)</f>
        <v>0</v>
      </c>
      <c r="E84" s="26">
        <f aca="true" t="shared" si="8" ref="E84:Y84">SUM(E76:E83)</f>
        <v>0</v>
      </c>
      <c r="F84" s="26">
        <f t="shared" si="8"/>
        <v>0</v>
      </c>
      <c r="G84" s="26">
        <f t="shared" si="8"/>
        <v>0</v>
      </c>
      <c r="H84" s="26">
        <f t="shared" si="8"/>
        <v>0</v>
      </c>
      <c r="I84" s="26">
        <f t="shared" si="8"/>
        <v>0</v>
      </c>
      <c r="J84" s="26">
        <f t="shared" si="8"/>
        <v>0</v>
      </c>
      <c r="K84" s="26">
        <f t="shared" si="8"/>
        <v>0</v>
      </c>
      <c r="L84" s="26">
        <f t="shared" si="8"/>
        <v>0</v>
      </c>
      <c r="M84" s="26">
        <f t="shared" si="8"/>
        <v>0</v>
      </c>
      <c r="N84" s="26">
        <f t="shared" si="8"/>
        <v>0</v>
      </c>
      <c r="O84" s="26">
        <f t="shared" si="8"/>
        <v>0</v>
      </c>
      <c r="P84" s="26">
        <f t="shared" si="8"/>
        <v>0</v>
      </c>
      <c r="Q84" s="26">
        <f t="shared" si="8"/>
        <v>0</v>
      </c>
      <c r="R84" s="26">
        <f t="shared" si="8"/>
        <v>0</v>
      </c>
      <c r="S84" s="26">
        <f t="shared" si="8"/>
        <v>0</v>
      </c>
      <c r="T84" s="26">
        <f t="shared" si="8"/>
        <v>0</v>
      </c>
      <c r="U84" s="26"/>
      <c r="V84" s="26"/>
      <c r="W84" s="26">
        <f t="shared" si="8"/>
        <v>0</v>
      </c>
      <c r="X84" s="26">
        <f t="shared" si="8"/>
        <v>0</v>
      </c>
      <c r="Y84" s="26">
        <f t="shared" si="8"/>
        <v>0</v>
      </c>
      <c r="Z84" s="50">
        <f t="shared" si="5"/>
        <v>0</v>
      </c>
    </row>
    <row r="85" spans="1:26" ht="18" customHeight="1" thickBot="1">
      <c r="A85" s="27"/>
      <c r="B85" s="55" t="s">
        <v>463</v>
      </c>
      <c r="C85" s="56" t="s">
        <v>464</v>
      </c>
      <c r="D85" s="57">
        <v>1124907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0">
        <f t="shared" si="5"/>
        <v>1124907</v>
      </c>
    </row>
    <row r="86" spans="1:26" s="5" customFormat="1" ht="29.25" customHeight="1" thickBot="1">
      <c r="A86" s="27" t="s">
        <v>179</v>
      </c>
      <c r="B86" s="28" t="s">
        <v>375</v>
      </c>
      <c r="C86" s="29" t="s">
        <v>122</v>
      </c>
      <c r="D86" s="30">
        <f>SUM(D84:D85,D75,D70,D62,D50,D41,D20:D21)</f>
        <v>9497270</v>
      </c>
      <c r="E86" s="30">
        <f aca="true" t="shared" si="9" ref="E86:Y86">SUM(E84:E85,E75,E70,E62,E50,E41,E20:E21)</f>
        <v>0</v>
      </c>
      <c r="F86" s="30">
        <f t="shared" si="9"/>
        <v>0</v>
      </c>
      <c r="G86" s="30">
        <f t="shared" si="9"/>
        <v>0</v>
      </c>
      <c r="H86" s="30">
        <f t="shared" si="9"/>
        <v>2210937</v>
      </c>
      <c r="I86" s="30">
        <f t="shared" si="9"/>
        <v>2004028</v>
      </c>
      <c r="J86" s="30">
        <f t="shared" si="9"/>
        <v>0</v>
      </c>
      <c r="K86" s="30">
        <f t="shared" si="9"/>
        <v>481800</v>
      </c>
      <c r="L86" s="30">
        <f t="shared" si="9"/>
        <v>0</v>
      </c>
      <c r="M86" s="30">
        <f t="shared" si="9"/>
        <v>0</v>
      </c>
      <c r="N86" s="30">
        <f t="shared" si="9"/>
        <v>0</v>
      </c>
      <c r="O86" s="30">
        <f t="shared" si="9"/>
        <v>0</v>
      </c>
      <c r="P86" s="30">
        <f t="shared" si="9"/>
        <v>0</v>
      </c>
      <c r="Q86" s="30">
        <f t="shared" si="9"/>
        <v>0</v>
      </c>
      <c r="R86" s="30">
        <f t="shared" si="9"/>
        <v>0</v>
      </c>
      <c r="S86" s="30">
        <f t="shared" si="9"/>
        <v>0</v>
      </c>
      <c r="T86" s="30">
        <f t="shared" si="9"/>
        <v>0</v>
      </c>
      <c r="U86" s="30">
        <f t="shared" si="9"/>
        <v>5483943</v>
      </c>
      <c r="V86" s="30">
        <f t="shared" si="9"/>
        <v>42000</v>
      </c>
      <c r="W86" s="30">
        <f t="shared" si="9"/>
        <v>0</v>
      </c>
      <c r="X86" s="30">
        <f t="shared" si="9"/>
        <v>0</v>
      </c>
      <c r="Y86" s="30">
        <f t="shared" si="9"/>
        <v>0</v>
      </c>
      <c r="Z86" s="50">
        <f>SUM(D86:Y86)</f>
        <v>19719978</v>
      </c>
    </row>
    <row r="87" ht="77.25" customHeight="1">
      <c r="A87" s="32"/>
    </row>
    <row r="88" ht="29.25" customHeight="1">
      <c r="A88" s="32"/>
    </row>
    <row r="89" ht="35.25" customHeight="1">
      <c r="A89" s="32"/>
    </row>
    <row r="90" ht="29.25" customHeight="1">
      <c r="A90" s="32"/>
    </row>
    <row r="91" ht="33" customHeight="1">
      <c r="A91" s="32"/>
    </row>
    <row r="92" ht="29.25" customHeight="1">
      <c r="A92" s="33"/>
    </row>
    <row r="93" ht="27.75" customHeight="1">
      <c r="A93" s="32"/>
    </row>
    <row r="94" spans="1:26" s="5" customFormat="1" ht="19.5" customHeight="1">
      <c r="A94" s="32"/>
      <c r="B94" s="1"/>
      <c r="C94" s="1"/>
      <c r="D94" s="1"/>
      <c r="E94" s="1"/>
      <c r="F94" s="1"/>
      <c r="Z94" s="49"/>
    </row>
    <row r="95" ht="19.5" customHeight="1">
      <c r="A95" s="32"/>
    </row>
    <row r="96" ht="30" customHeight="1">
      <c r="A96" s="32"/>
    </row>
    <row r="97" ht="29.25" customHeight="1">
      <c r="A97" s="32"/>
    </row>
    <row r="98" ht="29.25" customHeight="1">
      <c r="A98" s="32"/>
    </row>
    <row r="99" ht="29.25" customHeight="1">
      <c r="A99" s="32"/>
    </row>
    <row r="100" ht="39" customHeight="1">
      <c r="A100" s="32"/>
    </row>
    <row r="101" ht="19.5" customHeight="1">
      <c r="A101" s="32"/>
    </row>
    <row r="102" ht="35.25" customHeight="1">
      <c r="A102" s="33"/>
    </row>
    <row r="103" ht="39.75" customHeight="1">
      <c r="A103" s="32"/>
    </row>
    <row r="104" spans="1:26" s="5" customFormat="1" ht="19.5" customHeight="1">
      <c r="A104" s="32"/>
      <c r="B104" s="1"/>
      <c r="C104" s="1"/>
      <c r="D104" s="1"/>
      <c r="E104" s="1"/>
      <c r="F104" s="1"/>
      <c r="Z104" s="49"/>
    </row>
    <row r="105" ht="19.5" customHeight="1">
      <c r="A105" s="32"/>
    </row>
    <row r="106" ht="29.25" customHeight="1">
      <c r="A106" s="32"/>
    </row>
    <row r="107" ht="29.25" customHeight="1">
      <c r="A107" s="32"/>
    </row>
    <row r="108" ht="19.5" customHeight="1">
      <c r="A108" s="32"/>
    </row>
    <row r="109" ht="19.5" customHeight="1">
      <c r="A109" s="32"/>
    </row>
    <row r="110" ht="29.25" customHeight="1">
      <c r="A110" s="32"/>
    </row>
    <row r="111" ht="29.25" customHeight="1">
      <c r="A111" s="32"/>
    </row>
    <row r="112" ht="39" customHeight="1">
      <c r="A112" s="32"/>
    </row>
    <row r="113" ht="29.25" customHeight="1">
      <c r="A113" s="32"/>
    </row>
    <row r="114" ht="29.25" customHeight="1">
      <c r="A114" s="32"/>
    </row>
    <row r="115" ht="19.5" customHeight="1">
      <c r="A115" s="32"/>
    </row>
    <row r="116" ht="29.25" customHeight="1">
      <c r="A116" s="32"/>
    </row>
    <row r="117" ht="19.5" customHeight="1">
      <c r="A117" s="32"/>
    </row>
    <row r="118" ht="19.5" customHeight="1">
      <c r="A118" s="32"/>
    </row>
    <row r="119" ht="29.25" customHeight="1">
      <c r="A119" s="32"/>
    </row>
    <row r="120" ht="19.5" customHeight="1">
      <c r="A120" s="32"/>
    </row>
    <row r="121" ht="19.5" customHeight="1">
      <c r="A121" s="32"/>
    </row>
    <row r="122" ht="29.25" customHeight="1">
      <c r="A122" s="32"/>
    </row>
    <row r="123" ht="29.25" customHeight="1">
      <c r="A123" s="32"/>
    </row>
    <row r="124" ht="19.5" customHeight="1">
      <c r="A124" s="32"/>
    </row>
    <row r="125" ht="19.5" customHeight="1">
      <c r="A125" s="32"/>
    </row>
    <row r="126" ht="19.5" customHeight="1">
      <c r="A126" s="32"/>
    </row>
    <row r="127" ht="29.25" customHeight="1">
      <c r="A127" s="32"/>
    </row>
    <row r="128" ht="29.25" customHeight="1">
      <c r="A128" s="54"/>
    </row>
    <row r="129" ht="39" customHeight="1">
      <c r="A129" s="32"/>
    </row>
    <row r="130" ht="29.25" customHeight="1">
      <c r="A130" s="32"/>
    </row>
    <row r="131" ht="19.5" customHeight="1">
      <c r="A131" s="32"/>
    </row>
    <row r="132" ht="19.5" customHeight="1">
      <c r="A132" s="32"/>
    </row>
    <row r="133" ht="19.5" customHeight="1">
      <c r="A133" s="32"/>
    </row>
    <row r="134" ht="29.25" customHeight="1">
      <c r="A134" s="32"/>
    </row>
    <row r="135" ht="29.25" customHeight="1">
      <c r="A135" s="32"/>
    </row>
    <row r="136" ht="19.5" customHeight="1">
      <c r="A136" s="32"/>
    </row>
    <row r="137" ht="19.5" customHeight="1">
      <c r="A137" s="32"/>
    </row>
    <row r="138" ht="29.25" customHeight="1">
      <c r="A138" s="32"/>
    </row>
    <row r="139" ht="19.5" customHeight="1">
      <c r="A139" s="32"/>
    </row>
    <row r="140" ht="19.5" customHeight="1">
      <c r="A140" s="32"/>
    </row>
    <row r="141" ht="19.5" customHeight="1">
      <c r="A141" s="32"/>
    </row>
    <row r="142" ht="19.5" customHeight="1">
      <c r="A142" s="32"/>
    </row>
    <row r="143" ht="19.5" customHeight="1">
      <c r="A143" s="32"/>
    </row>
    <row r="144" ht="29.25" customHeight="1">
      <c r="A144" s="32"/>
    </row>
    <row r="145" ht="19.5" customHeight="1">
      <c r="A145" s="32"/>
    </row>
    <row r="146" ht="29.25" customHeight="1">
      <c r="A146" s="32"/>
    </row>
    <row r="147" ht="19.5" customHeight="1">
      <c r="A147" s="32"/>
    </row>
    <row r="148" ht="19.5" customHeight="1">
      <c r="A148" s="32"/>
    </row>
    <row r="149" ht="29.25" customHeight="1">
      <c r="A149" s="32"/>
    </row>
    <row r="150" ht="19.5" customHeight="1">
      <c r="A150" s="32"/>
    </row>
    <row r="151" ht="19.5" customHeight="1">
      <c r="A151" s="32"/>
    </row>
    <row r="152" ht="19.5" customHeight="1">
      <c r="A152" s="32"/>
    </row>
    <row r="153" ht="19.5" customHeight="1">
      <c r="A153" s="32"/>
    </row>
    <row r="154" ht="19.5" customHeight="1">
      <c r="A154" s="32"/>
    </row>
    <row r="155" ht="29.25" customHeight="1">
      <c r="A155" s="32"/>
    </row>
    <row r="156" ht="19.5" customHeight="1">
      <c r="A156" s="32"/>
    </row>
    <row r="157" ht="29.25" customHeight="1">
      <c r="A157" s="32"/>
    </row>
    <row r="158" ht="19.5" customHeight="1">
      <c r="A158" s="32"/>
    </row>
    <row r="159" ht="19.5" customHeight="1">
      <c r="A159" s="32"/>
    </row>
    <row r="160" ht="25.5" customHeight="1">
      <c r="A160" s="32"/>
    </row>
    <row r="161" ht="19.5" customHeight="1">
      <c r="A161" s="32"/>
    </row>
    <row r="162" ht="19.5" customHeight="1">
      <c r="A162" s="32"/>
    </row>
    <row r="163" ht="19.5" customHeight="1">
      <c r="A163" s="32"/>
    </row>
    <row r="164" ht="19.5" customHeight="1">
      <c r="A164" s="32"/>
    </row>
    <row r="165" ht="19.5" customHeight="1">
      <c r="A165" s="32"/>
    </row>
    <row r="166" ht="25.5" customHeight="1">
      <c r="A166" s="32"/>
    </row>
    <row r="167" ht="19.5" customHeight="1">
      <c r="A167" s="32"/>
    </row>
    <row r="168" ht="29.25" customHeight="1">
      <c r="A168" s="32"/>
    </row>
    <row r="169" ht="29.25" customHeight="1">
      <c r="A169" s="32"/>
    </row>
    <row r="170" ht="29.25" customHeight="1">
      <c r="A170" s="32"/>
    </row>
    <row r="171" ht="19.5" customHeight="1">
      <c r="A171" s="32"/>
    </row>
    <row r="172" ht="19.5" customHeight="1">
      <c r="A172" s="32"/>
    </row>
    <row r="173" ht="19.5" customHeight="1">
      <c r="A173" s="32"/>
    </row>
    <row r="174" ht="19.5" customHeight="1">
      <c r="A174" s="32"/>
    </row>
    <row r="175" ht="19.5" customHeight="1">
      <c r="A175" s="32"/>
    </row>
    <row r="176" ht="29.25" customHeight="1">
      <c r="A176" s="32"/>
    </row>
    <row r="177" ht="19.5" customHeight="1">
      <c r="A177" s="32"/>
    </row>
    <row r="178" ht="19.5" customHeight="1">
      <c r="A178" s="32"/>
    </row>
    <row r="179" ht="19.5" customHeight="1">
      <c r="A179" s="32"/>
    </row>
    <row r="180" ht="19.5" customHeight="1">
      <c r="A180" s="32"/>
    </row>
    <row r="181" ht="19.5" customHeight="1">
      <c r="A181" s="32"/>
    </row>
    <row r="182" ht="19.5" customHeight="1">
      <c r="A182" s="32"/>
    </row>
    <row r="183" ht="29.25" customHeight="1">
      <c r="A183" s="32"/>
    </row>
    <row r="184" ht="19.5" customHeight="1">
      <c r="A184" s="32"/>
    </row>
    <row r="185" ht="19.5" customHeight="1">
      <c r="A185" s="32"/>
    </row>
    <row r="186" ht="19.5" customHeight="1">
      <c r="A186" s="32"/>
    </row>
    <row r="187" ht="19.5" customHeight="1">
      <c r="A187" s="32"/>
    </row>
    <row r="188" ht="19.5" customHeight="1">
      <c r="A188" s="32"/>
    </row>
    <row r="189" ht="29.25" customHeight="1">
      <c r="A189" s="32"/>
    </row>
    <row r="190" ht="19.5" customHeight="1">
      <c r="A190" s="32"/>
    </row>
    <row r="191" ht="19.5" customHeight="1">
      <c r="A191" s="32"/>
    </row>
    <row r="192" ht="19.5" customHeight="1">
      <c r="A192" s="32"/>
    </row>
    <row r="193" ht="19.5" customHeight="1">
      <c r="A193" s="54"/>
    </row>
    <row r="194" ht="19.5" customHeight="1">
      <c r="A194" s="32"/>
    </row>
    <row r="195" ht="39" customHeight="1">
      <c r="A195" s="32"/>
    </row>
    <row r="196" ht="19.5" customHeight="1">
      <c r="A196" s="32"/>
    </row>
    <row r="197" ht="19.5" customHeight="1">
      <c r="A197" s="32"/>
    </row>
    <row r="198" ht="19.5" customHeight="1">
      <c r="A198" s="32"/>
    </row>
    <row r="199" ht="19.5" customHeight="1">
      <c r="A199" s="32"/>
    </row>
    <row r="200" ht="19.5" customHeight="1">
      <c r="A200" s="32"/>
    </row>
    <row r="201" ht="19.5" customHeight="1">
      <c r="A201" s="32"/>
    </row>
    <row r="202" ht="19.5" customHeight="1">
      <c r="A202" s="54"/>
    </row>
    <row r="203" ht="29.25" customHeight="1">
      <c r="A203" s="32"/>
    </row>
    <row r="204" ht="19.5" customHeight="1">
      <c r="A204" s="32"/>
    </row>
    <row r="205" ht="19.5" customHeight="1">
      <c r="A205" s="32"/>
    </row>
    <row r="206" ht="19.5" customHeight="1">
      <c r="A206" s="32"/>
    </row>
    <row r="207" ht="19.5" customHeight="1">
      <c r="A207" s="54"/>
    </row>
    <row r="208" ht="19.5" customHeight="1">
      <c r="A208" s="32"/>
    </row>
    <row r="209" ht="19.5" customHeight="1">
      <c r="A209" s="32"/>
    </row>
    <row r="210" spans="1:6" s="3" customFormat="1" ht="29.25" customHeight="1">
      <c r="A210" s="32"/>
      <c r="B210" s="1"/>
      <c r="C210" s="1"/>
      <c r="D210" s="1"/>
      <c r="E210" s="1"/>
      <c r="F210" s="1"/>
    </row>
    <row r="211" ht="29.25" customHeight="1">
      <c r="A211" s="32"/>
    </row>
    <row r="212" ht="19.5" customHeight="1">
      <c r="A212" s="32"/>
    </row>
    <row r="213" ht="19.5" customHeight="1">
      <c r="A213" s="32"/>
    </row>
    <row r="214" ht="29.25" customHeight="1">
      <c r="A214" s="32"/>
    </row>
    <row r="215" ht="19.5" customHeight="1">
      <c r="A215" s="32"/>
    </row>
    <row r="216" ht="19.5" customHeight="1">
      <c r="A216" s="32"/>
    </row>
    <row r="217" ht="19.5" customHeight="1">
      <c r="A217" s="32"/>
    </row>
    <row r="218" ht="19.5" customHeight="1">
      <c r="A218" s="32"/>
    </row>
    <row r="219" ht="19.5" customHeight="1">
      <c r="A219" s="32"/>
    </row>
    <row r="220" ht="29.25" customHeight="1">
      <c r="A220" s="32"/>
    </row>
    <row r="221" ht="19.5" customHeight="1">
      <c r="A221" s="32"/>
    </row>
    <row r="222" ht="29.25" customHeight="1">
      <c r="A222" s="32"/>
    </row>
    <row r="223" ht="19.5" customHeight="1">
      <c r="A223" s="32"/>
    </row>
    <row r="224" ht="19.5" customHeight="1">
      <c r="A224" s="32"/>
    </row>
    <row r="225" ht="29.25" customHeight="1">
      <c r="A225" s="32"/>
    </row>
    <row r="226" ht="19.5" customHeight="1">
      <c r="A226" s="32"/>
    </row>
    <row r="227" ht="19.5" customHeight="1">
      <c r="A227" s="32"/>
    </row>
    <row r="228" ht="19.5" customHeight="1">
      <c r="A228" s="32"/>
    </row>
    <row r="229" ht="19.5" customHeight="1">
      <c r="A229" s="32"/>
    </row>
    <row r="230" ht="19.5" customHeight="1">
      <c r="A230" s="32"/>
    </row>
    <row r="231" ht="29.25" customHeight="1">
      <c r="A231" s="32"/>
    </row>
    <row r="232" ht="19.5" customHeight="1">
      <c r="A232" s="32"/>
    </row>
    <row r="233" ht="29.25" customHeight="1">
      <c r="A233" s="32"/>
    </row>
    <row r="234" ht="19.5" customHeight="1">
      <c r="A234" s="32"/>
    </row>
    <row r="235" ht="19.5" customHeight="1">
      <c r="A235" s="32"/>
    </row>
    <row r="236" ht="29.25" customHeight="1">
      <c r="A236" s="32"/>
    </row>
    <row r="237" ht="19.5" customHeight="1">
      <c r="A237" s="32"/>
    </row>
    <row r="238" ht="19.5" customHeight="1">
      <c r="A238" s="32"/>
    </row>
    <row r="239" ht="19.5" customHeight="1">
      <c r="A239" s="32"/>
    </row>
    <row r="240" ht="19.5" customHeight="1">
      <c r="A240" s="32"/>
    </row>
    <row r="241" ht="19.5" customHeight="1">
      <c r="A241" s="32"/>
    </row>
    <row r="242" ht="29.25" customHeight="1">
      <c r="A242" s="32"/>
    </row>
    <row r="243" ht="19.5" customHeight="1">
      <c r="A243" s="32"/>
    </row>
    <row r="244" ht="29.25" customHeight="1">
      <c r="A244" s="32"/>
    </row>
    <row r="245" ht="29.25" customHeight="1">
      <c r="A245" s="32"/>
    </row>
    <row r="246" ht="29.25" customHeight="1">
      <c r="A246" s="32"/>
    </row>
    <row r="247" ht="19.5" customHeight="1">
      <c r="A247" s="32"/>
    </row>
    <row r="248" ht="19.5" customHeight="1">
      <c r="A248" s="32"/>
    </row>
    <row r="249" ht="19.5" customHeight="1">
      <c r="A249" s="32"/>
    </row>
    <row r="250" ht="19.5" customHeight="1">
      <c r="A250" s="32"/>
    </row>
    <row r="251" ht="19.5" customHeight="1">
      <c r="A251" s="32"/>
    </row>
    <row r="252" ht="29.25" customHeight="1">
      <c r="A252" s="32"/>
    </row>
    <row r="253" ht="19.5" customHeight="1">
      <c r="A253" s="32"/>
    </row>
    <row r="254" ht="19.5" customHeight="1">
      <c r="A254" s="32"/>
    </row>
    <row r="255" ht="19.5" customHeight="1">
      <c r="A255" s="32"/>
    </row>
    <row r="256" ht="19.5" customHeight="1">
      <c r="A256" s="32"/>
    </row>
    <row r="257" ht="19.5" customHeight="1">
      <c r="A257" s="32"/>
    </row>
    <row r="258" ht="29.25" customHeight="1">
      <c r="A258" s="32"/>
    </row>
    <row r="259" ht="19.5" customHeight="1">
      <c r="A259" s="32"/>
    </row>
    <row r="260" ht="19.5" customHeight="1">
      <c r="A260" s="32"/>
    </row>
    <row r="261" ht="19.5" customHeight="1">
      <c r="A261" s="32"/>
    </row>
    <row r="262" ht="19.5" customHeight="1">
      <c r="A262" s="32"/>
    </row>
    <row r="263" ht="19.5" customHeight="1">
      <c r="A263" s="32"/>
    </row>
    <row r="264" ht="29.25" customHeight="1">
      <c r="A264" s="32"/>
    </row>
    <row r="265" ht="19.5" customHeight="1">
      <c r="A265" s="32"/>
    </row>
    <row r="266" ht="19.5" customHeight="1">
      <c r="A266" s="32"/>
    </row>
    <row r="267" ht="19.5" customHeight="1">
      <c r="A267" s="54"/>
    </row>
    <row r="268" ht="19.5" customHeight="1">
      <c r="A268" s="54"/>
    </row>
    <row r="269" ht="29.25" customHeight="1">
      <c r="A269" s="2"/>
    </row>
    <row r="270" spans="1:6" s="3" customFormat="1" ht="29.25" customHeight="1">
      <c r="A270" s="1"/>
      <c r="B270" s="1"/>
      <c r="C270" s="1"/>
      <c r="D270" s="1"/>
      <c r="E270" s="1"/>
      <c r="F270" s="1"/>
    </row>
  </sheetData>
  <sheetProtection/>
  <mergeCells count="4">
    <mergeCell ref="A2:A3"/>
    <mergeCell ref="B2:B3"/>
    <mergeCell ref="C2:C3"/>
    <mergeCell ref="Z2:Z3"/>
  </mergeCells>
  <printOptions headings="1"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  <headerFooter alignWithMargins="0">
    <oddHeader>&amp;C2. melléklet a 10/2019. (X.01.) önkormányzati rendelethez</oddHeader>
  </headerFooter>
  <rowBreaks count="3" manualBreakCount="3">
    <brk id="41" max="255" man="1"/>
    <brk id="49" max="255" man="1"/>
    <brk id="86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"/>
  <sheetViews>
    <sheetView tabSelected="1" zoomScale="70" zoomScaleNormal="70" zoomScaleSheetLayoutView="100" zoomScalePageLayoutView="80" workbookViewId="0" topLeftCell="A28">
      <selection activeCell="W34" sqref="W34"/>
    </sheetView>
  </sheetViews>
  <sheetFormatPr defaultColWidth="9.00390625" defaultRowHeight="12.75"/>
  <cols>
    <col min="1" max="1" width="7.25390625" style="1" customWidth="1"/>
    <col min="2" max="2" width="60.375" style="1" customWidth="1"/>
    <col min="3" max="3" width="8.375" style="1" customWidth="1"/>
    <col min="4" max="4" width="17.875" style="1" customWidth="1"/>
    <col min="5" max="5" width="17.875" style="5" customWidth="1"/>
    <col min="6" max="6" width="17.875" style="1" customWidth="1"/>
    <col min="7" max="12" width="2.75390625" style="1" customWidth="1"/>
    <col min="13" max="16384" width="9.125" style="1" customWidth="1"/>
  </cols>
  <sheetData>
    <row r="1" spans="1:6" ht="20.25" customHeight="1">
      <c r="A1" s="58" t="s">
        <v>0</v>
      </c>
      <c r="B1" s="60" t="s">
        <v>20</v>
      </c>
      <c r="C1" s="62" t="s">
        <v>19</v>
      </c>
      <c r="D1" s="66" t="s">
        <v>416</v>
      </c>
      <c r="E1" s="66"/>
      <c r="F1" s="66"/>
    </row>
    <row r="2" spans="1:6" ht="22.5" customHeight="1">
      <c r="A2" s="59"/>
      <c r="B2" s="61"/>
      <c r="C2" s="63"/>
      <c r="D2" s="38" t="s">
        <v>417</v>
      </c>
      <c r="E2" s="38" t="s">
        <v>418</v>
      </c>
      <c r="F2" s="38" t="s">
        <v>419</v>
      </c>
    </row>
    <row r="3" spans="1:6" ht="27" customHeight="1">
      <c r="A3" s="10" t="s">
        <v>1</v>
      </c>
      <c r="B3" s="6" t="s">
        <v>404</v>
      </c>
      <c r="C3" s="9" t="s">
        <v>40</v>
      </c>
      <c r="D3" s="12">
        <v>3463545</v>
      </c>
      <c r="E3" s="12">
        <f>2!Z4</f>
        <v>6226048</v>
      </c>
      <c r="F3" s="12">
        <f>SUM(D3:E3)</f>
        <v>9689593</v>
      </c>
    </row>
    <row r="4" spans="1:6" ht="19.5" customHeight="1">
      <c r="A4" s="10" t="s">
        <v>2</v>
      </c>
      <c r="B4" s="6" t="s">
        <v>405</v>
      </c>
      <c r="C4" s="9" t="s">
        <v>39</v>
      </c>
      <c r="D4" s="12"/>
      <c r="E4" s="12">
        <f>2!Z5</f>
        <v>0</v>
      </c>
      <c r="F4" s="12">
        <f aca="true" t="shared" si="0" ref="F4:F67">SUM(D4:E4)</f>
        <v>0</v>
      </c>
    </row>
    <row r="5" spans="1:6" ht="19.5" customHeight="1">
      <c r="A5" s="10" t="s">
        <v>3</v>
      </c>
      <c r="B5" s="6" t="s">
        <v>384</v>
      </c>
      <c r="C5" s="9" t="s">
        <v>38</v>
      </c>
      <c r="D5" s="13"/>
      <c r="E5" s="12">
        <f>2!Z6</f>
        <v>0</v>
      </c>
      <c r="F5" s="12">
        <f t="shared" si="0"/>
        <v>0</v>
      </c>
    </row>
    <row r="6" spans="1:6" ht="25.5" customHeight="1">
      <c r="A6" s="10" t="s">
        <v>4</v>
      </c>
      <c r="B6" s="6" t="s">
        <v>18</v>
      </c>
      <c r="C6" s="9" t="s">
        <v>37</v>
      </c>
      <c r="D6" s="12"/>
      <c r="E6" s="12">
        <f>2!Z7</f>
        <v>0</v>
      </c>
      <c r="F6" s="12">
        <f t="shared" si="0"/>
        <v>0</v>
      </c>
    </row>
    <row r="7" spans="1:6" ht="19.5" customHeight="1">
      <c r="A7" s="10" t="s">
        <v>5</v>
      </c>
      <c r="B7" s="6" t="s">
        <v>15</v>
      </c>
      <c r="C7" s="9" t="s">
        <v>36</v>
      </c>
      <c r="D7" s="12"/>
      <c r="E7" s="12">
        <f>2!Z8</f>
        <v>0</v>
      </c>
      <c r="F7" s="12">
        <f t="shared" si="0"/>
        <v>0</v>
      </c>
    </row>
    <row r="8" spans="1:6" ht="19.5" customHeight="1">
      <c r="A8" s="10" t="s">
        <v>6</v>
      </c>
      <c r="B8" s="6" t="s">
        <v>16</v>
      </c>
      <c r="C8" s="9" t="s">
        <v>35</v>
      </c>
      <c r="D8" s="12"/>
      <c r="E8" s="12">
        <f>2!Z9</f>
        <v>0</v>
      </c>
      <c r="F8" s="12">
        <f t="shared" si="0"/>
        <v>0</v>
      </c>
    </row>
    <row r="9" spans="1:6" ht="39" customHeight="1">
      <c r="A9" s="10" t="s">
        <v>7</v>
      </c>
      <c r="B9" s="6" t="s">
        <v>409</v>
      </c>
      <c r="C9" s="9" t="s">
        <v>34</v>
      </c>
      <c r="D9" s="12">
        <v>484700</v>
      </c>
      <c r="E9" s="12">
        <f>2!Z10</f>
        <v>0</v>
      </c>
      <c r="F9" s="12">
        <f t="shared" si="0"/>
        <v>484700</v>
      </c>
    </row>
    <row r="10" spans="1:6" ht="19.5" customHeight="1">
      <c r="A10" s="10" t="s">
        <v>8</v>
      </c>
      <c r="B10" s="6" t="s">
        <v>32</v>
      </c>
      <c r="C10" s="9" t="s">
        <v>33</v>
      </c>
      <c r="D10" s="12"/>
      <c r="E10" s="12">
        <f>2!Z11</f>
        <v>0</v>
      </c>
      <c r="F10" s="12">
        <f t="shared" si="0"/>
        <v>0</v>
      </c>
    </row>
    <row r="11" spans="1:6" ht="19.5" customHeight="1">
      <c r="A11" s="10" t="s">
        <v>9</v>
      </c>
      <c r="B11" s="6" t="s">
        <v>17</v>
      </c>
      <c r="C11" s="9" t="s">
        <v>31</v>
      </c>
      <c r="D11" s="12"/>
      <c r="E11" s="12">
        <f>2!Z12</f>
        <v>0</v>
      </c>
      <c r="F11" s="12">
        <f t="shared" si="0"/>
        <v>0</v>
      </c>
    </row>
    <row r="12" spans="1:6" ht="26.25" customHeight="1">
      <c r="A12" s="10" t="s">
        <v>10</v>
      </c>
      <c r="B12" s="6" t="s">
        <v>410</v>
      </c>
      <c r="C12" s="9" t="s">
        <v>30</v>
      </c>
      <c r="D12" s="12">
        <v>36000</v>
      </c>
      <c r="E12" s="12">
        <f>2!Z13</f>
        <v>0</v>
      </c>
      <c r="F12" s="12">
        <f t="shared" si="0"/>
        <v>36000</v>
      </c>
    </row>
    <row r="13" spans="1:6" ht="19.5" customHeight="1">
      <c r="A13" s="10" t="s">
        <v>11</v>
      </c>
      <c r="B13" s="6" t="s">
        <v>28</v>
      </c>
      <c r="C13" s="9" t="s">
        <v>29</v>
      </c>
      <c r="D13" s="12"/>
      <c r="E13" s="12">
        <f>2!Z14</f>
        <v>0</v>
      </c>
      <c r="F13" s="12">
        <f t="shared" si="0"/>
        <v>0</v>
      </c>
    </row>
    <row r="14" spans="1:6" s="2" customFormat="1" ht="19.5" customHeight="1">
      <c r="A14" s="10" t="s">
        <v>12</v>
      </c>
      <c r="B14" s="6" t="s">
        <v>27</v>
      </c>
      <c r="C14" s="9" t="s">
        <v>26</v>
      </c>
      <c r="D14" s="12"/>
      <c r="E14" s="12">
        <f>2!Z15</f>
        <v>0</v>
      </c>
      <c r="F14" s="12">
        <f t="shared" si="0"/>
        <v>0</v>
      </c>
    </row>
    <row r="15" spans="1:6" s="2" customFormat="1" ht="36.75" customHeight="1">
      <c r="A15" s="10" t="s">
        <v>13</v>
      </c>
      <c r="B15" s="6" t="s">
        <v>383</v>
      </c>
      <c r="C15" s="9" t="s">
        <v>25</v>
      </c>
      <c r="D15" s="12"/>
      <c r="E15" s="12">
        <f>2!Z16</f>
        <v>230123</v>
      </c>
      <c r="F15" s="12">
        <f t="shared" si="0"/>
        <v>230123</v>
      </c>
    </row>
    <row r="16" spans="1:6" ht="34.5" customHeight="1">
      <c r="A16" s="10" t="s">
        <v>14</v>
      </c>
      <c r="B16" s="6" t="s">
        <v>414</v>
      </c>
      <c r="C16" s="9" t="s">
        <v>21</v>
      </c>
      <c r="D16" s="12">
        <v>6400000</v>
      </c>
      <c r="E16" s="12">
        <f>2!Z17</f>
        <v>0</v>
      </c>
      <c r="F16" s="12">
        <f t="shared" si="0"/>
        <v>6400000</v>
      </c>
    </row>
    <row r="17" spans="1:6" ht="29.25" customHeight="1">
      <c r="A17" s="10" t="s">
        <v>42</v>
      </c>
      <c r="B17" s="6" t="s">
        <v>355</v>
      </c>
      <c r="C17" s="9" t="s">
        <v>22</v>
      </c>
      <c r="D17" s="12">
        <v>200000</v>
      </c>
      <c r="E17" s="12">
        <f>2!Z18</f>
        <v>114300</v>
      </c>
      <c r="F17" s="12">
        <f t="shared" si="0"/>
        <v>314300</v>
      </c>
    </row>
    <row r="18" spans="1:6" ht="29.25" customHeight="1">
      <c r="A18" s="10" t="s">
        <v>43</v>
      </c>
      <c r="B18" s="6" t="s">
        <v>391</v>
      </c>
      <c r="C18" s="9" t="s">
        <v>23</v>
      </c>
      <c r="D18" s="12">
        <v>550000</v>
      </c>
      <c r="E18" s="12">
        <f>2!Z19</f>
        <v>187869</v>
      </c>
      <c r="F18" s="12">
        <f t="shared" si="0"/>
        <v>737869</v>
      </c>
    </row>
    <row r="19" spans="1:6" ht="19.5" customHeight="1">
      <c r="A19" s="14" t="s">
        <v>44</v>
      </c>
      <c r="B19" s="8" t="s">
        <v>356</v>
      </c>
      <c r="C19" s="15" t="s">
        <v>24</v>
      </c>
      <c r="D19" s="16">
        <f>D3+D4+D5+D6+D7+D8+D9+D10+D11+D12+D13+D14+D15+D16+D17+D18</f>
        <v>11134245</v>
      </c>
      <c r="E19" s="12">
        <f>2!Z20</f>
        <v>6758340</v>
      </c>
      <c r="F19" s="19">
        <f t="shared" si="0"/>
        <v>17892585</v>
      </c>
    </row>
    <row r="20" spans="1:6" s="3" customFormat="1" ht="29.25" customHeight="1">
      <c r="A20" s="14">
        <v>21</v>
      </c>
      <c r="B20" s="17" t="s">
        <v>412</v>
      </c>
      <c r="C20" s="15" t="s">
        <v>41</v>
      </c>
      <c r="D20" s="16">
        <v>1872000</v>
      </c>
      <c r="E20" s="12">
        <f>2!Z21</f>
        <v>1049804</v>
      </c>
      <c r="F20" s="19">
        <f t="shared" si="0"/>
        <v>2921804</v>
      </c>
    </row>
    <row r="21" spans="1:6" s="4" customFormat="1" ht="30.75" customHeight="1">
      <c r="A21" s="10">
        <v>22</v>
      </c>
      <c r="B21" s="6" t="s">
        <v>401</v>
      </c>
      <c r="C21" s="9" t="s">
        <v>45</v>
      </c>
      <c r="D21" s="12">
        <v>150000</v>
      </c>
      <c r="E21" s="12">
        <f>2!Z22</f>
        <v>0</v>
      </c>
      <c r="F21" s="12">
        <f t="shared" si="0"/>
        <v>150000</v>
      </c>
    </row>
    <row r="22" spans="1:6" ht="38.25" customHeight="1">
      <c r="A22" s="10">
        <v>23</v>
      </c>
      <c r="B22" s="6" t="s">
        <v>392</v>
      </c>
      <c r="C22" s="9" t="s">
        <v>46</v>
      </c>
      <c r="D22" s="12">
        <v>1192000</v>
      </c>
      <c r="E22" s="12">
        <f>2!Z23</f>
        <v>127117</v>
      </c>
      <c r="F22" s="12">
        <f t="shared" si="0"/>
        <v>1319117</v>
      </c>
    </row>
    <row r="23" spans="1:6" ht="19.5" customHeight="1">
      <c r="A23" s="10">
        <v>24</v>
      </c>
      <c r="B23" s="6" t="s">
        <v>47</v>
      </c>
      <c r="C23" s="9" t="s">
        <v>48</v>
      </c>
      <c r="D23" s="12"/>
      <c r="E23" s="12">
        <f>2!Z24</f>
        <v>0</v>
      </c>
      <c r="F23" s="12">
        <f t="shared" si="0"/>
        <v>0</v>
      </c>
    </row>
    <row r="24" spans="1:6" ht="40.5" customHeight="1">
      <c r="A24" s="10">
        <v>26</v>
      </c>
      <c r="B24" s="6" t="s">
        <v>393</v>
      </c>
      <c r="C24" s="9" t="s">
        <v>49</v>
      </c>
      <c r="D24" s="12">
        <v>50000</v>
      </c>
      <c r="E24" s="12">
        <f>2!Z25</f>
        <v>13000</v>
      </c>
      <c r="F24" s="12">
        <f t="shared" si="0"/>
        <v>63000</v>
      </c>
    </row>
    <row r="25" spans="1:6" ht="24" customHeight="1">
      <c r="A25" s="10">
        <v>27</v>
      </c>
      <c r="B25" s="6" t="s">
        <v>394</v>
      </c>
      <c r="C25" s="9" t="s">
        <v>50</v>
      </c>
      <c r="D25" s="12">
        <v>50000</v>
      </c>
      <c r="E25" s="12">
        <f>2!Z26</f>
        <v>0</v>
      </c>
      <c r="F25" s="12">
        <f t="shared" si="0"/>
        <v>50000</v>
      </c>
    </row>
    <row r="26" spans="1:6" ht="31.5" customHeight="1">
      <c r="A26" s="10" t="s">
        <v>123</v>
      </c>
      <c r="B26" s="6" t="s">
        <v>406</v>
      </c>
      <c r="C26" s="9" t="s">
        <v>51</v>
      </c>
      <c r="D26" s="12">
        <v>1512000</v>
      </c>
      <c r="E26" s="12">
        <f>2!Z27</f>
        <v>0</v>
      </c>
      <c r="F26" s="12">
        <f t="shared" si="0"/>
        <v>1512000</v>
      </c>
    </row>
    <row r="27" spans="1:6" ht="19.5" customHeight="1">
      <c r="A27" s="10" t="s">
        <v>124</v>
      </c>
      <c r="B27" s="6" t="s">
        <v>389</v>
      </c>
      <c r="C27" s="9" t="s">
        <v>52</v>
      </c>
      <c r="D27" s="12">
        <v>2000000</v>
      </c>
      <c r="E27" s="12">
        <f>2!Z28</f>
        <v>0</v>
      </c>
      <c r="F27" s="12">
        <f t="shared" si="0"/>
        <v>2000000</v>
      </c>
    </row>
    <row r="28" spans="1:6" ht="19.5" customHeight="1">
      <c r="A28" s="10" t="s">
        <v>125</v>
      </c>
      <c r="B28" s="6" t="s">
        <v>357</v>
      </c>
      <c r="C28" s="9" t="s">
        <v>53</v>
      </c>
      <c r="D28" s="12"/>
      <c r="E28" s="12">
        <f>2!Z29</f>
        <v>0</v>
      </c>
      <c r="F28" s="12">
        <f t="shared" si="0"/>
        <v>0</v>
      </c>
    </row>
    <row r="29" spans="1:6" ht="38.25" customHeight="1">
      <c r="A29" s="10" t="s">
        <v>126</v>
      </c>
      <c r="B29" s="6" t="s">
        <v>407</v>
      </c>
      <c r="C29" s="9" t="s">
        <v>54</v>
      </c>
      <c r="D29" s="12">
        <v>650000</v>
      </c>
      <c r="E29" s="12">
        <f>2!Z30</f>
        <v>481800</v>
      </c>
      <c r="F29" s="12">
        <f t="shared" si="0"/>
        <v>1131800</v>
      </c>
    </row>
    <row r="30" spans="1:6" ht="28.5" customHeight="1">
      <c r="A30" s="10" t="s">
        <v>127</v>
      </c>
      <c r="B30" s="6" t="s">
        <v>388</v>
      </c>
      <c r="C30" s="9" t="s">
        <v>55</v>
      </c>
      <c r="D30" s="12"/>
      <c r="E30" s="12">
        <f>2!Z31</f>
        <v>0</v>
      </c>
      <c r="F30" s="12">
        <f t="shared" si="0"/>
        <v>0</v>
      </c>
    </row>
    <row r="31" spans="1:6" ht="73.5" customHeight="1">
      <c r="A31" s="10" t="s">
        <v>128</v>
      </c>
      <c r="B31" s="6" t="s">
        <v>413</v>
      </c>
      <c r="C31" s="9" t="s">
        <v>56</v>
      </c>
      <c r="D31" s="12">
        <v>2500000</v>
      </c>
      <c r="E31" s="12">
        <f>2!Z32</f>
        <v>0</v>
      </c>
      <c r="F31" s="12">
        <f t="shared" si="0"/>
        <v>2500000</v>
      </c>
    </row>
    <row r="32" spans="1:6" ht="45" customHeight="1">
      <c r="A32" s="10" t="s">
        <v>129</v>
      </c>
      <c r="B32" s="6" t="s">
        <v>399</v>
      </c>
      <c r="C32" s="9" t="s">
        <v>57</v>
      </c>
      <c r="D32" s="12">
        <v>6000000</v>
      </c>
      <c r="E32" s="12">
        <f>2!Z33</f>
        <v>4549560</v>
      </c>
      <c r="F32" s="12">
        <f t="shared" si="0"/>
        <v>10549560</v>
      </c>
    </row>
    <row r="33" spans="1:6" ht="19.5" customHeight="1">
      <c r="A33" s="10" t="s">
        <v>130</v>
      </c>
      <c r="B33" s="6" t="s">
        <v>58</v>
      </c>
      <c r="C33" s="9" t="s">
        <v>59</v>
      </c>
      <c r="D33" s="12">
        <v>10000</v>
      </c>
      <c r="E33" s="12">
        <f>2!Z34</f>
        <v>0</v>
      </c>
      <c r="F33" s="12">
        <f t="shared" si="0"/>
        <v>10000</v>
      </c>
    </row>
    <row r="34" spans="1:6" ht="19.5" customHeight="1">
      <c r="A34" s="10" t="s">
        <v>131</v>
      </c>
      <c r="B34" s="6" t="s">
        <v>60</v>
      </c>
      <c r="C34" s="9" t="s">
        <v>61</v>
      </c>
      <c r="D34" s="12"/>
      <c r="E34" s="12">
        <f>2!Z35</f>
        <v>0</v>
      </c>
      <c r="F34" s="12">
        <f t="shared" si="0"/>
        <v>0</v>
      </c>
    </row>
    <row r="35" spans="1:6" ht="28.5" customHeight="1">
      <c r="A35" s="10" t="s">
        <v>132</v>
      </c>
      <c r="B35" s="6" t="s">
        <v>62</v>
      </c>
      <c r="C35" s="9" t="s">
        <v>63</v>
      </c>
      <c r="D35" s="12">
        <v>2325000</v>
      </c>
      <c r="E35" s="12">
        <f>2!Z36</f>
        <v>267952</v>
      </c>
      <c r="F35" s="12">
        <f t="shared" si="0"/>
        <v>2592952</v>
      </c>
    </row>
    <row r="36" spans="1:6" ht="19.5" customHeight="1">
      <c r="A36" s="10" t="s">
        <v>133</v>
      </c>
      <c r="B36" s="6" t="s">
        <v>64</v>
      </c>
      <c r="C36" s="9" t="s">
        <v>65</v>
      </c>
      <c r="D36" s="12"/>
      <c r="E36" s="12">
        <f>2!Z37</f>
        <v>18013913</v>
      </c>
      <c r="F36" s="12">
        <f t="shared" si="0"/>
        <v>18013913</v>
      </c>
    </row>
    <row r="37" spans="1:6" ht="19.5" customHeight="1">
      <c r="A37" s="10" t="s">
        <v>134</v>
      </c>
      <c r="B37" s="6" t="s">
        <v>358</v>
      </c>
      <c r="C37" s="9" t="s">
        <v>66</v>
      </c>
      <c r="D37" s="12"/>
      <c r="E37" s="12">
        <f>2!Z38</f>
        <v>0</v>
      </c>
      <c r="F37" s="12">
        <f t="shared" si="0"/>
        <v>0</v>
      </c>
    </row>
    <row r="38" spans="1:6" ht="19.5" customHeight="1">
      <c r="A38" s="14" t="s">
        <v>135</v>
      </c>
      <c r="B38" s="6" t="s">
        <v>359</v>
      </c>
      <c r="C38" s="9" t="s">
        <v>67</v>
      </c>
      <c r="D38" s="12"/>
      <c r="E38" s="12">
        <f>2!Z39</f>
        <v>0</v>
      </c>
      <c r="F38" s="12">
        <f t="shared" si="0"/>
        <v>0</v>
      </c>
    </row>
    <row r="39" spans="1:6" ht="33" customHeight="1">
      <c r="A39" s="10" t="s">
        <v>136</v>
      </c>
      <c r="B39" s="6" t="s">
        <v>403</v>
      </c>
      <c r="C39" s="9" t="s">
        <v>68</v>
      </c>
      <c r="D39" s="12">
        <v>300000</v>
      </c>
      <c r="E39" s="12">
        <f>2!Z40</f>
        <v>-22000</v>
      </c>
      <c r="F39" s="12">
        <f t="shared" si="0"/>
        <v>278000</v>
      </c>
    </row>
    <row r="40" spans="1:6" ht="19.5" customHeight="1">
      <c r="A40" s="14" t="s">
        <v>137</v>
      </c>
      <c r="B40" s="8" t="s">
        <v>360</v>
      </c>
      <c r="C40" s="15" t="s">
        <v>69</v>
      </c>
      <c r="D40" s="19">
        <f>D21+D22+D23+D24+D25+D26+D27+D28+D29+D30+D31+D32+D33+D34+D35+D36+D37+D38+D39</f>
        <v>16739000</v>
      </c>
      <c r="E40" s="12">
        <f>2!Z41</f>
        <v>23431342</v>
      </c>
      <c r="F40" s="19">
        <f t="shared" si="0"/>
        <v>40170342</v>
      </c>
    </row>
    <row r="41" spans="1:6" ht="19.5" customHeight="1">
      <c r="A41" s="10" t="s">
        <v>138</v>
      </c>
      <c r="B41" s="6" t="s">
        <v>70</v>
      </c>
      <c r="C41" s="9" t="s">
        <v>71</v>
      </c>
      <c r="D41" s="12"/>
      <c r="E41" s="12">
        <f>2!Z42</f>
        <v>0</v>
      </c>
      <c r="F41" s="12">
        <f t="shared" si="0"/>
        <v>0</v>
      </c>
    </row>
    <row r="42" spans="1:6" ht="19.5" customHeight="1">
      <c r="A42" s="10" t="s">
        <v>139</v>
      </c>
      <c r="B42" s="6" t="s">
        <v>379</v>
      </c>
      <c r="C42" s="9" t="s">
        <v>72</v>
      </c>
      <c r="D42" s="12"/>
      <c r="E42" s="12">
        <f>2!Z43</f>
        <v>42000</v>
      </c>
      <c r="F42" s="12">
        <f t="shared" si="0"/>
        <v>42000</v>
      </c>
    </row>
    <row r="43" spans="1:6" ht="21.75" customHeight="1">
      <c r="A43" s="10" t="s">
        <v>140</v>
      </c>
      <c r="B43" s="6" t="s">
        <v>361</v>
      </c>
      <c r="C43" s="9" t="s">
        <v>73</v>
      </c>
      <c r="D43" s="12"/>
      <c r="E43" s="12">
        <f>2!Z44</f>
        <v>0</v>
      </c>
      <c r="F43" s="12">
        <f t="shared" si="0"/>
        <v>0</v>
      </c>
    </row>
    <row r="44" spans="1:6" ht="27" customHeight="1">
      <c r="A44" s="10" t="s">
        <v>141</v>
      </c>
      <c r="B44" s="6" t="s">
        <v>386</v>
      </c>
      <c r="C44" s="9" t="s">
        <v>74</v>
      </c>
      <c r="D44" s="12"/>
      <c r="E44" s="12">
        <f>2!Z45</f>
        <v>0</v>
      </c>
      <c r="F44" s="12">
        <f t="shared" si="0"/>
        <v>0</v>
      </c>
    </row>
    <row r="45" spans="1:6" ht="18.75" customHeight="1">
      <c r="A45" s="10" t="s">
        <v>142</v>
      </c>
      <c r="B45" s="6" t="s">
        <v>390</v>
      </c>
      <c r="C45" s="9" t="s">
        <v>75</v>
      </c>
      <c r="D45" s="12"/>
      <c r="E45" s="12">
        <f>2!Z46</f>
        <v>0</v>
      </c>
      <c r="F45" s="12">
        <f t="shared" si="0"/>
        <v>0</v>
      </c>
    </row>
    <row r="46" spans="1:6" ht="22.5" customHeight="1">
      <c r="A46" s="10" t="s">
        <v>143</v>
      </c>
      <c r="B46" s="6" t="s">
        <v>380</v>
      </c>
      <c r="C46" s="9" t="s">
        <v>76</v>
      </c>
      <c r="D46" s="12">
        <v>500000</v>
      </c>
      <c r="E46" s="12">
        <f>2!Z47</f>
        <v>0</v>
      </c>
      <c r="F46" s="12">
        <f t="shared" si="0"/>
        <v>500000</v>
      </c>
    </row>
    <row r="47" spans="1:6" ht="19.5" customHeight="1">
      <c r="A47" s="10" t="s">
        <v>144</v>
      </c>
      <c r="B47" s="6" t="s">
        <v>362</v>
      </c>
      <c r="C47" s="9" t="s">
        <v>77</v>
      </c>
      <c r="D47" s="12"/>
      <c r="E47" s="12">
        <f>2!Z48</f>
        <v>0</v>
      </c>
      <c r="F47" s="12">
        <f t="shared" si="0"/>
        <v>0</v>
      </c>
    </row>
    <row r="48" spans="1:6" ht="39" customHeight="1">
      <c r="A48" s="10" t="s">
        <v>145</v>
      </c>
      <c r="B48" s="6" t="s">
        <v>395</v>
      </c>
      <c r="C48" s="9" t="s">
        <v>78</v>
      </c>
      <c r="D48" s="12">
        <v>5527762</v>
      </c>
      <c r="E48" s="12">
        <f>2!Z49</f>
        <v>0</v>
      </c>
      <c r="F48" s="12">
        <f t="shared" si="0"/>
        <v>5527762</v>
      </c>
    </row>
    <row r="49" spans="1:6" ht="25.5" customHeight="1">
      <c r="A49" s="10" t="s">
        <v>146</v>
      </c>
      <c r="B49" s="8" t="s">
        <v>363</v>
      </c>
      <c r="C49" s="15" t="s">
        <v>79</v>
      </c>
      <c r="D49" s="16">
        <f>D41+D42+D43+D44+D45+D46+D47+D48</f>
        <v>6027762</v>
      </c>
      <c r="E49" s="12">
        <f>2!Z50</f>
        <v>42000</v>
      </c>
      <c r="F49" s="19">
        <f t="shared" si="0"/>
        <v>6069762</v>
      </c>
    </row>
    <row r="50" spans="1:6" ht="19.5" customHeight="1">
      <c r="A50" s="10" t="s">
        <v>147</v>
      </c>
      <c r="B50" s="6" t="s">
        <v>364</v>
      </c>
      <c r="C50" s="9" t="s">
        <v>80</v>
      </c>
      <c r="D50" s="12"/>
      <c r="E50" s="12">
        <f>2!Z51</f>
        <v>0</v>
      </c>
      <c r="F50" s="12">
        <f t="shared" si="0"/>
        <v>0</v>
      </c>
    </row>
    <row r="51" spans="1:6" ht="21" customHeight="1">
      <c r="A51" s="14" t="s">
        <v>148</v>
      </c>
      <c r="B51" s="6" t="s">
        <v>397</v>
      </c>
      <c r="C51" s="9" t="s">
        <v>81</v>
      </c>
      <c r="D51" s="12"/>
      <c r="E51" s="12">
        <f>2!Z52</f>
        <v>0</v>
      </c>
      <c r="F51" s="12">
        <f t="shared" si="0"/>
        <v>0</v>
      </c>
    </row>
    <row r="52" spans="1:6" ht="27.75" customHeight="1">
      <c r="A52" s="14" t="s">
        <v>149</v>
      </c>
      <c r="B52" s="6" t="s">
        <v>82</v>
      </c>
      <c r="C52" s="9" t="s">
        <v>83</v>
      </c>
      <c r="D52" s="12"/>
      <c r="E52" s="12">
        <f>2!Z53</f>
        <v>0</v>
      </c>
      <c r="F52" s="12">
        <f t="shared" si="0"/>
        <v>0</v>
      </c>
    </row>
    <row r="53" spans="1:6" ht="28.5" customHeight="1">
      <c r="A53" s="10" t="s">
        <v>150</v>
      </c>
      <c r="B53" s="6" t="s">
        <v>365</v>
      </c>
      <c r="C53" s="9" t="s">
        <v>84</v>
      </c>
      <c r="D53" s="12"/>
      <c r="E53" s="12">
        <f>2!Z54</f>
        <v>0</v>
      </c>
      <c r="F53" s="12">
        <f t="shared" si="0"/>
        <v>0</v>
      </c>
    </row>
    <row r="54" spans="1:6" ht="28.5" customHeight="1">
      <c r="A54" s="20"/>
      <c r="B54" s="6" t="s">
        <v>376</v>
      </c>
      <c r="C54" s="21" t="s">
        <v>85</v>
      </c>
      <c r="D54" s="18"/>
      <c r="E54" s="12">
        <f>2!Z55</f>
        <v>0</v>
      </c>
      <c r="F54" s="12">
        <f t="shared" si="0"/>
        <v>0</v>
      </c>
    </row>
    <row r="55" spans="1:6" s="5" customFormat="1" ht="33" customHeight="1">
      <c r="A55" s="10" t="s">
        <v>151</v>
      </c>
      <c r="B55" s="6" t="s">
        <v>396</v>
      </c>
      <c r="C55" s="9" t="s">
        <v>86</v>
      </c>
      <c r="D55" s="12">
        <v>1700000</v>
      </c>
      <c r="E55" s="12">
        <f>2!Z56</f>
        <v>0</v>
      </c>
      <c r="F55" s="12">
        <f t="shared" si="0"/>
        <v>1700000</v>
      </c>
    </row>
    <row r="56" spans="1:6" ht="27" customHeight="1">
      <c r="A56" s="10" t="s">
        <v>152</v>
      </c>
      <c r="B56" s="6" t="s">
        <v>377</v>
      </c>
      <c r="C56" s="9" t="s">
        <v>87</v>
      </c>
      <c r="D56" s="11"/>
      <c r="E56" s="12">
        <f>2!Z57</f>
        <v>0</v>
      </c>
      <c r="F56" s="12">
        <f t="shared" si="0"/>
        <v>0</v>
      </c>
    </row>
    <row r="57" spans="1:6" ht="29.25" customHeight="1">
      <c r="A57" s="10" t="s">
        <v>153</v>
      </c>
      <c r="B57" s="6" t="s">
        <v>366</v>
      </c>
      <c r="C57" s="9" t="s">
        <v>88</v>
      </c>
      <c r="D57" s="11"/>
      <c r="E57" s="12">
        <f>2!Z58</f>
        <v>0</v>
      </c>
      <c r="F57" s="12">
        <f t="shared" si="0"/>
        <v>0</v>
      </c>
    </row>
    <row r="58" spans="1:6" ht="18.75" customHeight="1">
      <c r="A58" s="10" t="s">
        <v>154</v>
      </c>
      <c r="B58" s="6" t="s">
        <v>89</v>
      </c>
      <c r="C58" s="9" t="s">
        <v>90</v>
      </c>
      <c r="D58" s="11"/>
      <c r="E58" s="12">
        <f>2!Z59</f>
        <v>0</v>
      </c>
      <c r="F58" s="12">
        <f t="shared" si="0"/>
        <v>0</v>
      </c>
    </row>
    <row r="59" spans="1:6" ht="33.75" customHeight="1">
      <c r="A59" s="10" t="s">
        <v>155</v>
      </c>
      <c r="B59" s="6" t="s">
        <v>400</v>
      </c>
      <c r="C59" s="9" t="s">
        <v>91</v>
      </c>
      <c r="D59" s="12">
        <v>2400000</v>
      </c>
      <c r="E59" s="12">
        <f>2!Z60</f>
        <v>0</v>
      </c>
      <c r="F59" s="12">
        <f t="shared" si="0"/>
        <v>2400000</v>
      </c>
    </row>
    <row r="60" spans="1:6" s="5" customFormat="1" ht="40.5" customHeight="1" thickBot="1">
      <c r="A60" s="24" t="s">
        <v>156</v>
      </c>
      <c r="B60" s="35" t="s">
        <v>415</v>
      </c>
      <c r="C60" s="36" t="s">
        <v>398</v>
      </c>
      <c r="D60" s="37">
        <v>35666364</v>
      </c>
      <c r="E60" s="12">
        <f>2!Z61</f>
        <v>-12686415</v>
      </c>
      <c r="F60" s="12">
        <f t="shared" si="0"/>
        <v>22979949</v>
      </c>
    </row>
    <row r="61" spans="1:6" ht="19.5" customHeight="1">
      <c r="A61" s="20"/>
      <c r="B61" s="22" t="s">
        <v>378</v>
      </c>
      <c r="C61" s="15" t="s">
        <v>92</v>
      </c>
      <c r="D61" s="23">
        <f>D50+D51+D52+D53+D54+D55+D56+D57+D58+D59+D60</f>
        <v>39766364</v>
      </c>
      <c r="E61" s="12">
        <f>2!Z62</f>
        <v>-12686415</v>
      </c>
      <c r="F61" s="19">
        <f t="shared" si="0"/>
        <v>27079949</v>
      </c>
    </row>
    <row r="62" spans="1:6" ht="21.75" customHeight="1">
      <c r="A62" s="10" t="s">
        <v>157</v>
      </c>
      <c r="B62" s="6" t="s">
        <v>381</v>
      </c>
      <c r="C62" s="9" t="s">
        <v>93</v>
      </c>
      <c r="D62" s="12"/>
      <c r="E62" s="12">
        <f>2!Z63</f>
        <v>0</v>
      </c>
      <c r="F62" s="12">
        <f t="shared" si="0"/>
        <v>0</v>
      </c>
    </row>
    <row r="63" spans="1:6" ht="21.75" customHeight="1">
      <c r="A63" s="10" t="s">
        <v>158</v>
      </c>
      <c r="B63" s="6" t="s">
        <v>402</v>
      </c>
      <c r="C63" s="9" t="s">
        <v>94</v>
      </c>
      <c r="D63" s="12"/>
      <c r="E63" s="12">
        <f>2!Z64</f>
        <v>0</v>
      </c>
      <c r="F63" s="12">
        <f t="shared" si="0"/>
        <v>0</v>
      </c>
    </row>
    <row r="64" spans="1:6" ht="21.75" customHeight="1">
      <c r="A64" s="10" t="s">
        <v>159</v>
      </c>
      <c r="B64" s="6" t="s">
        <v>95</v>
      </c>
      <c r="C64" s="9" t="s">
        <v>96</v>
      </c>
      <c r="D64" s="12"/>
      <c r="E64" s="12">
        <f>2!Z65</f>
        <v>0</v>
      </c>
      <c r="F64" s="12">
        <f t="shared" si="0"/>
        <v>0</v>
      </c>
    </row>
    <row r="65" spans="1:6" ht="21.75" customHeight="1">
      <c r="A65" s="10" t="s">
        <v>160</v>
      </c>
      <c r="B65" s="6" t="s">
        <v>387</v>
      </c>
      <c r="C65" s="9" t="s">
        <v>97</v>
      </c>
      <c r="D65" s="12">
        <v>2320000</v>
      </c>
      <c r="E65" s="12">
        <f>2!Z66</f>
        <v>0</v>
      </c>
      <c r="F65" s="12">
        <f t="shared" si="0"/>
        <v>2320000</v>
      </c>
    </row>
    <row r="66" spans="1:6" ht="21.75" customHeight="1">
      <c r="A66" s="10" t="s">
        <v>161</v>
      </c>
      <c r="B66" s="6" t="s">
        <v>98</v>
      </c>
      <c r="C66" s="9" t="s">
        <v>99</v>
      </c>
      <c r="D66" s="12"/>
      <c r="E66" s="12">
        <f>2!Z67</f>
        <v>0</v>
      </c>
      <c r="F66" s="12">
        <f t="shared" si="0"/>
        <v>0</v>
      </c>
    </row>
    <row r="67" spans="1:6" ht="21.75" customHeight="1">
      <c r="A67" s="10" t="s">
        <v>162</v>
      </c>
      <c r="B67" s="6" t="s">
        <v>100</v>
      </c>
      <c r="C67" s="9" t="s">
        <v>101</v>
      </c>
      <c r="D67" s="12"/>
      <c r="E67" s="12">
        <f>2!Z68</f>
        <v>0</v>
      </c>
      <c r="F67" s="12">
        <f t="shared" si="0"/>
        <v>0</v>
      </c>
    </row>
    <row r="68" spans="1:6" ht="21.75" customHeight="1">
      <c r="A68" s="10" t="s">
        <v>163</v>
      </c>
      <c r="B68" s="6" t="s">
        <v>102</v>
      </c>
      <c r="C68" s="9" t="s">
        <v>103</v>
      </c>
      <c r="D68" s="12">
        <v>625655</v>
      </c>
      <c r="E68" s="12">
        <f>2!Z69</f>
        <v>0</v>
      </c>
      <c r="F68" s="12">
        <f aca="true" t="shared" si="1" ref="F68:F85">SUM(D68:E68)</f>
        <v>625655</v>
      </c>
    </row>
    <row r="69" spans="1:6" ht="21.75" customHeight="1">
      <c r="A69" s="14" t="s">
        <v>164</v>
      </c>
      <c r="B69" s="8" t="s">
        <v>367</v>
      </c>
      <c r="C69" s="15" t="s">
        <v>104</v>
      </c>
      <c r="D69" s="16">
        <f>D62+D63+D64+D65+D66+D67+D68</f>
        <v>2945655</v>
      </c>
      <c r="E69" s="12">
        <f>2!Z70</f>
        <v>0</v>
      </c>
      <c r="F69" s="19">
        <f t="shared" si="1"/>
        <v>2945655</v>
      </c>
    </row>
    <row r="70" spans="1:6" ht="19.5" customHeight="1">
      <c r="A70" s="10" t="s">
        <v>165</v>
      </c>
      <c r="B70" s="6" t="s">
        <v>411</v>
      </c>
      <c r="C70" s="9" t="s">
        <v>105</v>
      </c>
      <c r="D70" s="12">
        <v>3355000</v>
      </c>
      <c r="E70" s="12">
        <f>2!Z71</f>
        <v>0</v>
      </c>
      <c r="F70" s="12">
        <f t="shared" si="1"/>
        <v>3355000</v>
      </c>
    </row>
    <row r="71" spans="1:6" ht="19.5" customHeight="1">
      <c r="A71" s="10" t="s">
        <v>166</v>
      </c>
      <c r="B71" s="6" t="s">
        <v>106</v>
      </c>
      <c r="C71" s="9" t="s">
        <v>107</v>
      </c>
      <c r="D71" s="12"/>
      <c r="E71" s="12">
        <f>2!Z72</f>
        <v>0</v>
      </c>
      <c r="F71" s="12">
        <f t="shared" si="1"/>
        <v>0</v>
      </c>
    </row>
    <row r="72" spans="1:6" ht="19.5" customHeight="1">
      <c r="A72" s="24" t="s">
        <v>167</v>
      </c>
      <c r="B72" s="6" t="s">
        <v>382</v>
      </c>
      <c r="C72" s="9" t="s">
        <v>108</v>
      </c>
      <c r="D72" s="12"/>
      <c r="E72" s="12">
        <f>2!Z73</f>
        <v>0</v>
      </c>
      <c r="F72" s="12">
        <f t="shared" si="1"/>
        <v>0</v>
      </c>
    </row>
    <row r="73" spans="1:6" ht="19.5" customHeight="1">
      <c r="A73" s="10" t="s">
        <v>168</v>
      </c>
      <c r="B73" s="6" t="s">
        <v>408</v>
      </c>
      <c r="C73" s="9" t="s">
        <v>109</v>
      </c>
      <c r="D73" s="12">
        <v>879000</v>
      </c>
      <c r="E73" s="12">
        <f>2!Z74</f>
        <v>0</v>
      </c>
      <c r="F73" s="12">
        <f t="shared" si="1"/>
        <v>879000</v>
      </c>
    </row>
    <row r="74" spans="1:6" s="5" customFormat="1" ht="20.25" customHeight="1">
      <c r="A74" s="10" t="s">
        <v>169</v>
      </c>
      <c r="B74" s="8" t="s">
        <v>368</v>
      </c>
      <c r="C74" s="15" t="s">
        <v>110</v>
      </c>
      <c r="D74" s="16">
        <f>D70+D71+D72+D73</f>
        <v>4234000</v>
      </c>
      <c r="E74" s="12">
        <f>2!Z75</f>
        <v>0</v>
      </c>
      <c r="F74" s="19">
        <f t="shared" si="1"/>
        <v>4234000</v>
      </c>
    </row>
    <row r="75" spans="1:6" ht="30.75" customHeight="1">
      <c r="A75" s="10" t="s">
        <v>170</v>
      </c>
      <c r="B75" s="6" t="s">
        <v>111</v>
      </c>
      <c r="C75" s="9" t="s">
        <v>112</v>
      </c>
      <c r="D75" s="12"/>
      <c r="E75" s="12">
        <f>2!Z76</f>
        <v>0</v>
      </c>
      <c r="F75" s="12">
        <f t="shared" si="1"/>
        <v>0</v>
      </c>
    </row>
    <row r="76" spans="1:6" ht="30.75" customHeight="1">
      <c r="A76" s="10" t="s">
        <v>171</v>
      </c>
      <c r="B76" s="6" t="s">
        <v>369</v>
      </c>
      <c r="C76" s="9" t="s">
        <v>113</v>
      </c>
      <c r="D76" s="19"/>
      <c r="E76" s="12">
        <f>2!Z77</f>
        <v>0</v>
      </c>
      <c r="F76" s="12">
        <f t="shared" si="1"/>
        <v>0</v>
      </c>
    </row>
    <row r="77" spans="1:6" ht="30.75" customHeight="1">
      <c r="A77" s="10" t="s">
        <v>172</v>
      </c>
      <c r="B77" s="6" t="s">
        <v>370</v>
      </c>
      <c r="C77" s="9" t="s">
        <v>114</v>
      </c>
      <c r="D77" s="12"/>
      <c r="E77" s="12">
        <f>2!Z78</f>
        <v>0</v>
      </c>
      <c r="F77" s="12">
        <f t="shared" si="1"/>
        <v>0</v>
      </c>
    </row>
    <row r="78" spans="1:6" ht="19.5" customHeight="1">
      <c r="A78" s="10" t="s">
        <v>173</v>
      </c>
      <c r="B78" s="6" t="s">
        <v>371</v>
      </c>
      <c r="C78" s="9" t="s">
        <v>115</v>
      </c>
      <c r="D78" s="12"/>
      <c r="E78" s="12">
        <f>2!Z79</f>
        <v>0</v>
      </c>
      <c r="F78" s="12">
        <f t="shared" si="1"/>
        <v>0</v>
      </c>
    </row>
    <row r="79" spans="1:6" ht="30.75" customHeight="1">
      <c r="A79" s="10" t="s">
        <v>174</v>
      </c>
      <c r="B79" s="6" t="s">
        <v>372</v>
      </c>
      <c r="C79" s="9" t="s">
        <v>116</v>
      </c>
      <c r="D79" s="12"/>
      <c r="E79" s="12">
        <f>2!Z80</f>
        <v>0</v>
      </c>
      <c r="F79" s="12">
        <f t="shared" si="1"/>
        <v>0</v>
      </c>
    </row>
    <row r="80" spans="1:6" ht="30.75" customHeight="1">
      <c r="A80" s="10" t="s">
        <v>175</v>
      </c>
      <c r="B80" s="6" t="s">
        <v>385</v>
      </c>
      <c r="C80" s="9" t="s">
        <v>117</v>
      </c>
      <c r="D80" s="12"/>
      <c r="E80" s="12">
        <f>2!Z81</f>
        <v>0</v>
      </c>
      <c r="F80" s="12">
        <f t="shared" si="1"/>
        <v>0</v>
      </c>
    </row>
    <row r="81" spans="1:6" ht="16.5" customHeight="1">
      <c r="A81" s="10" t="s">
        <v>176</v>
      </c>
      <c r="B81" s="6" t="s">
        <v>118</v>
      </c>
      <c r="C81" s="9" t="s">
        <v>119</v>
      </c>
      <c r="D81" s="12"/>
      <c r="E81" s="12">
        <f>2!Z82</f>
        <v>0</v>
      </c>
      <c r="F81" s="12">
        <f t="shared" si="1"/>
        <v>0</v>
      </c>
    </row>
    <row r="82" spans="1:6" ht="20.25" customHeight="1">
      <c r="A82" s="24" t="s">
        <v>177</v>
      </c>
      <c r="B82" s="6" t="s">
        <v>373</v>
      </c>
      <c r="C82" s="9" t="s">
        <v>120</v>
      </c>
      <c r="D82" s="12"/>
      <c r="E82" s="12">
        <f>2!Z83</f>
        <v>0</v>
      </c>
      <c r="F82" s="12">
        <f t="shared" si="1"/>
        <v>0</v>
      </c>
    </row>
    <row r="83" spans="1:6" ht="18" customHeight="1" thickBot="1">
      <c r="A83" s="25" t="s">
        <v>178</v>
      </c>
      <c r="B83" s="7" t="s">
        <v>374</v>
      </c>
      <c r="C83" s="7" t="s">
        <v>121</v>
      </c>
      <c r="D83" s="26">
        <f>D75+D76+D77+D78+D79+D80+D81+D82</f>
        <v>0</v>
      </c>
      <c r="E83" s="12">
        <f>2!Z84</f>
        <v>0</v>
      </c>
      <c r="F83" s="12">
        <f t="shared" si="1"/>
        <v>0</v>
      </c>
    </row>
    <row r="84" spans="1:6" ht="18" customHeight="1" thickBot="1">
      <c r="A84" s="27"/>
      <c r="B84" s="55" t="s">
        <v>465</v>
      </c>
      <c r="C84" s="56" t="s">
        <v>464</v>
      </c>
      <c r="D84" s="57">
        <v>0</v>
      </c>
      <c r="E84" s="12">
        <f>2!Z85</f>
        <v>1124907</v>
      </c>
      <c r="F84" s="19">
        <f>SUM(D84:E84)</f>
        <v>1124907</v>
      </c>
    </row>
    <row r="85" spans="1:6" s="5" customFormat="1" ht="29.25" customHeight="1" thickBot="1">
      <c r="A85" s="27" t="s">
        <v>179</v>
      </c>
      <c r="B85" s="28" t="s">
        <v>375</v>
      </c>
      <c r="C85" s="29" t="s">
        <v>122</v>
      </c>
      <c r="D85" s="30">
        <f>D19+D20+D40+D49+D61+D69+D74+D83</f>
        <v>82719026</v>
      </c>
      <c r="E85" s="12">
        <f>2!Z86</f>
        <v>19719978</v>
      </c>
      <c r="F85" s="19">
        <f t="shared" si="1"/>
        <v>102439004</v>
      </c>
    </row>
    <row r="86" ht="77.25" customHeight="1">
      <c r="A86" s="32"/>
    </row>
    <row r="87" ht="29.25" customHeight="1">
      <c r="A87" s="32"/>
    </row>
    <row r="88" ht="35.25" customHeight="1">
      <c r="A88" s="32"/>
    </row>
    <row r="89" ht="29.25" customHeight="1">
      <c r="A89" s="32"/>
    </row>
    <row r="90" ht="33" customHeight="1">
      <c r="A90" s="32"/>
    </row>
    <row r="91" ht="29.25" customHeight="1">
      <c r="A91" s="33"/>
    </row>
    <row r="92" ht="27.75" customHeight="1">
      <c r="A92" s="32"/>
    </row>
    <row r="93" spans="1:6" s="5" customFormat="1" ht="19.5" customHeight="1">
      <c r="A93" s="34" t="s">
        <v>180</v>
      </c>
      <c r="B93" s="1"/>
      <c r="C93" s="1"/>
      <c r="D93" s="1"/>
      <c r="F93" s="1"/>
    </row>
    <row r="94" ht="19.5" customHeight="1">
      <c r="A94" s="10" t="s">
        <v>181</v>
      </c>
    </row>
    <row r="95" ht="30" customHeight="1">
      <c r="A95" s="10" t="s">
        <v>182</v>
      </c>
    </row>
    <row r="96" ht="29.25" customHeight="1">
      <c r="A96" s="10" t="s">
        <v>183</v>
      </c>
    </row>
    <row r="97" ht="29.25" customHeight="1">
      <c r="A97" s="10" t="s">
        <v>184</v>
      </c>
    </row>
    <row r="98" ht="29.25" customHeight="1">
      <c r="A98" s="10" t="s">
        <v>185</v>
      </c>
    </row>
    <row r="99" ht="39" customHeight="1">
      <c r="A99" s="10" t="s">
        <v>186</v>
      </c>
    </row>
    <row r="100" ht="19.5" customHeight="1">
      <c r="A100" s="10" t="s">
        <v>187</v>
      </c>
    </row>
    <row r="101" ht="35.25" customHeight="1">
      <c r="A101" s="24" t="s">
        <v>188</v>
      </c>
    </row>
    <row r="102" ht="39.75" customHeight="1">
      <c r="A102" s="10" t="s">
        <v>189</v>
      </c>
    </row>
    <row r="103" spans="1:6" s="5" customFormat="1" ht="19.5" customHeight="1">
      <c r="A103" s="10" t="s">
        <v>190</v>
      </c>
      <c r="B103" s="1"/>
      <c r="C103" s="1"/>
      <c r="D103" s="1"/>
      <c r="F103" s="1"/>
    </row>
    <row r="104" ht="19.5" customHeight="1">
      <c r="A104" s="10" t="s">
        <v>191</v>
      </c>
    </row>
    <row r="105" ht="29.25" customHeight="1">
      <c r="A105" s="10" t="s">
        <v>192</v>
      </c>
    </row>
    <row r="106" ht="29.25" customHeight="1">
      <c r="A106" s="10" t="s">
        <v>193</v>
      </c>
    </row>
    <row r="107" ht="19.5" customHeight="1">
      <c r="A107" s="10" t="s">
        <v>194</v>
      </c>
    </row>
    <row r="108" ht="19.5" customHeight="1">
      <c r="A108" s="10" t="s">
        <v>195</v>
      </c>
    </row>
    <row r="109" ht="29.25" customHeight="1">
      <c r="A109" s="10" t="s">
        <v>196</v>
      </c>
    </row>
    <row r="110" ht="29.25" customHeight="1">
      <c r="A110" s="10" t="s">
        <v>197</v>
      </c>
    </row>
    <row r="111" ht="39" customHeight="1">
      <c r="A111" s="10" t="s">
        <v>198</v>
      </c>
    </row>
    <row r="112" ht="29.25" customHeight="1">
      <c r="A112" s="10" t="s">
        <v>199</v>
      </c>
    </row>
    <row r="113" ht="29.25" customHeight="1">
      <c r="A113" s="10" t="s">
        <v>200</v>
      </c>
    </row>
    <row r="114" ht="19.5" customHeight="1">
      <c r="A114" s="10" t="s">
        <v>201</v>
      </c>
    </row>
    <row r="115" ht="29.25" customHeight="1">
      <c r="A115" s="10" t="s">
        <v>202</v>
      </c>
    </row>
    <row r="116" ht="19.5" customHeight="1">
      <c r="A116" s="10" t="s">
        <v>203</v>
      </c>
    </row>
    <row r="117" ht="19.5" customHeight="1">
      <c r="A117" s="10" t="s">
        <v>204</v>
      </c>
    </row>
    <row r="118" ht="29.25" customHeight="1">
      <c r="A118" s="10" t="s">
        <v>205</v>
      </c>
    </row>
    <row r="119" ht="19.5" customHeight="1">
      <c r="A119" s="10" t="s">
        <v>206</v>
      </c>
    </row>
    <row r="120" ht="19.5" customHeight="1">
      <c r="A120" s="10" t="s">
        <v>207</v>
      </c>
    </row>
    <row r="121" ht="29.25" customHeight="1">
      <c r="A121" s="10" t="s">
        <v>208</v>
      </c>
    </row>
    <row r="122" ht="29.25" customHeight="1">
      <c r="A122" s="10" t="s">
        <v>209</v>
      </c>
    </row>
    <row r="123" ht="19.5" customHeight="1">
      <c r="A123" s="10" t="s">
        <v>210</v>
      </c>
    </row>
    <row r="124" ht="19.5" customHeight="1">
      <c r="A124" s="10" t="s">
        <v>211</v>
      </c>
    </row>
    <row r="125" ht="19.5" customHeight="1">
      <c r="A125" s="10" t="s">
        <v>212</v>
      </c>
    </row>
    <row r="126" ht="29.25" customHeight="1">
      <c r="A126" s="10" t="s">
        <v>213</v>
      </c>
    </row>
    <row r="127" ht="29.25" customHeight="1">
      <c r="A127" s="14" t="s">
        <v>214</v>
      </c>
    </row>
    <row r="128" ht="39" customHeight="1">
      <c r="A128" s="10" t="s">
        <v>215</v>
      </c>
    </row>
    <row r="129" ht="29.25" customHeight="1">
      <c r="A129" s="10" t="s">
        <v>216</v>
      </c>
    </row>
    <row r="130" ht="19.5" customHeight="1">
      <c r="A130" s="10" t="s">
        <v>217</v>
      </c>
    </row>
    <row r="131" ht="19.5" customHeight="1">
      <c r="A131" s="10" t="s">
        <v>218</v>
      </c>
    </row>
    <row r="132" ht="19.5" customHeight="1">
      <c r="A132" s="10" t="s">
        <v>219</v>
      </c>
    </row>
    <row r="133" ht="29.25" customHeight="1">
      <c r="A133" s="10" t="s">
        <v>220</v>
      </c>
    </row>
    <row r="134" ht="29.25" customHeight="1">
      <c r="A134" s="10" t="s">
        <v>221</v>
      </c>
    </row>
    <row r="135" ht="19.5" customHeight="1">
      <c r="A135" s="10" t="s">
        <v>222</v>
      </c>
    </row>
    <row r="136" ht="19.5" customHeight="1">
      <c r="A136" s="10" t="s">
        <v>223</v>
      </c>
    </row>
    <row r="137" ht="29.25" customHeight="1">
      <c r="A137" s="10" t="s">
        <v>224</v>
      </c>
    </row>
    <row r="138" ht="19.5" customHeight="1">
      <c r="A138" s="10" t="s">
        <v>225</v>
      </c>
    </row>
    <row r="139" ht="19.5" customHeight="1">
      <c r="A139" s="10" t="s">
        <v>226</v>
      </c>
    </row>
    <row r="140" ht="19.5" customHeight="1">
      <c r="A140" s="10" t="s">
        <v>227</v>
      </c>
    </row>
    <row r="141" ht="19.5" customHeight="1">
      <c r="A141" s="10" t="s">
        <v>228</v>
      </c>
    </row>
    <row r="142" ht="19.5" customHeight="1">
      <c r="A142" s="10" t="s">
        <v>229</v>
      </c>
    </row>
    <row r="143" ht="29.25" customHeight="1">
      <c r="A143" s="10" t="s">
        <v>230</v>
      </c>
    </row>
    <row r="144" ht="19.5" customHeight="1">
      <c r="A144" s="10" t="s">
        <v>231</v>
      </c>
    </row>
    <row r="145" ht="29.25" customHeight="1">
      <c r="A145" s="10" t="s">
        <v>232</v>
      </c>
    </row>
    <row r="146" ht="19.5" customHeight="1">
      <c r="A146" s="10" t="s">
        <v>233</v>
      </c>
    </row>
    <row r="147" ht="19.5" customHeight="1">
      <c r="A147" s="10" t="s">
        <v>234</v>
      </c>
    </row>
    <row r="148" ht="29.25" customHeight="1">
      <c r="A148" s="10" t="s">
        <v>235</v>
      </c>
    </row>
    <row r="149" ht="19.5" customHeight="1">
      <c r="A149" s="10" t="s">
        <v>236</v>
      </c>
    </row>
    <row r="150" ht="19.5" customHeight="1">
      <c r="A150" s="10" t="s">
        <v>237</v>
      </c>
    </row>
    <row r="151" ht="19.5" customHeight="1">
      <c r="A151" s="10" t="s">
        <v>238</v>
      </c>
    </row>
    <row r="152" ht="19.5" customHeight="1">
      <c r="A152" s="10" t="s">
        <v>239</v>
      </c>
    </row>
    <row r="153" ht="19.5" customHeight="1">
      <c r="A153" s="10" t="s">
        <v>240</v>
      </c>
    </row>
    <row r="154" ht="29.25" customHeight="1">
      <c r="A154" s="10" t="s">
        <v>241</v>
      </c>
    </row>
    <row r="155" ht="19.5" customHeight="1">
      <c r="A155" s="10" t="s">
        <v>242</v>
      </c>
    </row>
    <row r="156" ht="29.25" customHeight="1">
      <c r="A156" s="10" t="s">
        <v>243</v>
      </c>
    </row>
    <row r="157" ht="19.5" customHeight="1">
      <c r="A157" s="10" t="s">
        <v>244</v>
      </c>
    </row>
    <row r="158" ht="19.5" customHeight="1">
      <c r="A158" s="10" t="s">
        <v>245</v>
      </c>
    </row>
    <row r="159" ht="25.5" customHeight="1">
      <c r="A159" s="10" t="s">
        <v>246</v>
      </c>
    </row>
    <row r="160" ht="19.5" customHeight="1">
      <c r="A160" s="10" t="s">
        <v>247</v>
      </c>
    </row>
    <row r="161" ht="19.5" customHeight="1">
      <c r="A161" s="10" t="s">
        <v>248</v>
      </c>
    </row>
    <row r="162" ht="19.5" customHeight="1">
      <c r="A162" s="10" t="s">
        <v>249</v>
      </c>
    </row>
    <row r="163" ht="19.5" customHeight="1">
      <c r="A163" s="10" t="s">
        <v>250</v>
      </c>
    </row>
    <row r="164" ht="19.5" customHeight="1">
      <c r="A164" s="10" t="s">
        <v>251</v>
      </c>
    </row>
    <row r="165" ht="25.5" customHeight="1">
      <c r="A165" s="10" t="s">
        <v>252</v>
      </c>
    </row>
    <row r="166" ht="19.5" customHeight="1">
      <c r="A166" s="10" t="s">
        <v>253</v>
      </c>
    </row>
    <row r="167" ht="29.25" customHeight="1">
      <c r="A167" s="10" t="s">
        <v>254</v>
      </c>
    </row>
    <row r="168" ht="29.25" customHeight="1">
      <c r="A168" s="10" t="s">
        <v>255</v>
      </c>
    </row>
    <row r="169" ht="29.25" customHeight="1">
      <c r="A169" s="10" t="s">
        <v>256</v>
      </c>
    </row>
    <row r="170" ht="19.5" customHeight="1">
      <c r="A170" s="10" t="s">
        <v>257</v>
      </c>
    </row>
    <row r="171" ht="19.5" customHeight="1">
      <c r="A171" s="10" t="s">
        <v>258</v>
      </c>
    </row>
    <row r="172" ht="19.5" customHeight="1">
      <c r="A172" s="10" t="s">
        <v>259</v>
      </c>
    </row>
    <row r="173" ht="19.5" customHeight="1">
      <c r="A173" s="10" t="s">
        <v>260</v>
      </c>
    </row>
    <row r="174" ht="19.5" customHeight="1">
      <c r="A174" s="10" t="s">
        <v>261</v>
      </c>
    </row>
    <row r="175" ht="29.25" customHeight="1">
      <c r="A175" s="10" t="s">
        <v>262</v>
      </c>
    </row>
    <row r="176" ht="19.5" customHeight="1">
      <c r="A176" s="10" t="s">
        <v>263</v>
      </c>
    </row>
    <row r="177" ht="19.5" customHeight="1">
      <c r="A177" s="10" t="s">
        <v>264</v>
      </c>
    </row>
    <row r="178" ht="19.5" customHeight="1">
      <c r="A178" s="10" t="s">
        <v>265</v>
      </c>
    </row>
    <row r="179" ht="19.5" customHeight="1">
      <c r="A179" s="10" t="s">
        <v>266</v>
      </c>
    </row>
    <row r="180" ht="19.5" customHeight="1">
      <c r="A180" s="10" t="s">
        <v>267</v>
      </c>
    </row>
    <row r="181" ht="19.5" customHeight="1">
      <c r="A181" s="10" t="s">
        <v>268</v>
      </c>
    </row>
    <row r="182" ht="29.25" customHeight="1">
      <c r="A182" s="10" t="s">
        <v>269</v>
      </c>
    </row>
    <row r="183" ht="19.5" customHeight="1">
      <c r="A183" s="10" t="s">
        <v>270</v>
      </c>
    </row>
    <row r="184" ht="19.5" customHeight="1">
      <c r="A184" s="10" t="s">
        <v>271</v>
      </c>
    </row>
    <row r="185" ht="19.5" customHeight="1">
      <c r="A185" s="10" t="s">
        <v>272</v>
      </c>
    </row>
    <row r="186" ht="19.5" customHeight="1">
      <c r="A186" s="10" t="s">
        <v>273</v>
      </c>
    </row>
    <row r="187" ht="19.5" customHeight="1">
      <c r="A187" s="10" t="s">
        <v>274</v>
      </c>
    </row>
    <row r="188" ht="29.25" customHeight="1">
      <c r="A188" s="10" t="s">
        <v>275</v>
      </c>
    </row>
    <row r="189" ht="19.5" customHeight="1">
      <c r="A189" s="10" t="s">
        <v>276</v>
      </c>
    </row>
    <row r="190" ht="19.5" customHeight="1">
      <c r="A190" s="10" t="s">
        <v>277</v>
      </c>
    </row>
    <row r="191" ht="19.5" customHeight="1">
      <c r="A191" s="10" t="s">
        <v>278</v>
      </c>
    </row>
    <row r="192" ht="19.5" customHeight="1">
      <c r="A192" s="14" t="s">
        <v>279</v>
      </c>
    </row>
    <row r="193" ht="19.5" customHeight="1">
      <c r="A193" s="10" t="s">
        <v>280</v>
      </c>
    </row>
    <row r="194" ht="39" customHeight="1">
      <c r="A194" s="10" t="s">
        <v>281</v>
      </c>
    </row>
    <row r="195" ht="19.5" customHeight="1">
      <c r="A195" s="10" t="s">
        <v>282</v>
      </c>
    </row>
    <row r="196" ht="19.5" customHeight="1">
      <c r="A196" s="10" t="s">
        <v>283</v>
      </c>
    </row>
    <row r="197" ht="19.5" customHeight="1">
      <c r="A197" s="10" t="s">
        <v>284</v>
      </c>
    </row>
    <row r="198" ht="19.5" customHeight="1">
      <c r="A198" s="10" t="s">
        <v>285</v>
      </c>
    </row>
    <row r="199" ht="19.5" customHeight="1">
      <c r="A199" s="10" t="s">
        <v>286</v>
      </c>
    </row>
    <row r="200" ht="19.5" customHeight="1">
      <c r="A200" s="10" t="s">
        <v>287</v>
      </c>
    </row>
    <row r="201" ht="19.5" customHeight="1">
      <c r="A201" s="14" t="s">
        <v>288</v>
      </c>
    </row>
    <row r="202" ht="29.25" customHeight="1">
      <c r="A202" s="10" t="s">
        <v>289</v>
      </c>
    </row>
    <row r="203" ht="19.5" customHeight="1">
      <c r="A203" s="10" t="s">
        <v>290</v>
      </c>
    </row>
    <row r="204" ht="19.5" customHeight="1">
      <c r="A204" s="10" t="s">
        <v>291</v>
      </c>
    </row>
    <row r="205" ht="19.5" customHeight="1">
      <c r="A205" s="10" t="s">
        <v>292</v>
      </c>
    </row>
    <row r="206" ht="19.5" customHeight="1">
      <c r="A206" s="14" t="s">
        <v>293</v>
      </c>
    </row>
    <row r="207" ht="19.5" customHeight="1">
      <c r="A207" s="10" t="s">
        <v>294</v>
      </c>
    </row>
    <row r="208" ht="19.5" customHeight="1">
      <c r="A208" s="10" t="s">
        <v>295</v>
      </c>
    </row>
    <row r="209" spans="1:6" s="3" customFormat="1" ht="29.25" customHeight="1">
      <c r="A209" s="10" t="s">
        <v>296</v>
      </c>
      <c r="B209" s="1"/>
      <c r="C209" s="1"/>
      <c r="D209" s="1"/>
      <c r="E209" s="5"/>
      <c r="F209" s="1"/>
    </row>
    <row r="210" ht="29.25" customHeight="1">
      <c r="A210" s="10" t="s">
        <v>297</v>
      </c>
    </row>
    <row r="211" ht="19.5" customHeight="1">
      <c r="A211" s="10" t="s">
        <v>298</v>
      </c>
    </row>
    <row r="212" ht="19.5" customHeight="1">
      <c r="A212" s="10" t="s">
        <v>299</v>
      </c>
    </row>
    <row r="213" ht="29.25" customHeight="1">
      <c r="A213" s="10" t="s">
        <v>300</v>
      </c>
    </row>
    <row r="214" ht="19.5" customHeight="1">
      <c r="A214" s="10" t="s">
        <v>301</v>
      </c>
    </row>
    <row r="215" ht="19.5" customHeight="1">
      <c r="A215" s="10" t="s">
        <v>302</v>
      </c>
    </row>
    <row r="216" ht="19.5" customHeight="1">
      <c r="A216" s="10" t="s">
        <v>303</v>
      </c>
    </row>
    <row r="217" ht="19.5" customHeight="1">
      <c r="A217" s="10" t="s">
        <v>304</v>
      </c>
    </row>
    <row r="218" ht="19.5" customHeight="1">
      <c r="A218" s="10" t="s">
        <v>305</v>
      </c>
    </row>
    <row r="219" ht="29.25" customHeight="1">
      <c r="A219" s="10" t="s">
        <v>306</v>
      </c>
    </row>
    <row r="220" ht="19.5" customHeight="1">
      <c r="A220" s="10" t="s">
        <v>307</v>
      </c>
    </row>
    <row r="221" ht="29.25" customHeight="1">
      <c r="A221" s="10" t="s">
        <v>308</v>
      </c>
    </row>
    <row r="222" ht="19.5" customHeight="1">
      <c r="A222" s="10" t="s">
        <v>309</v>
      </c>
    </row>
    <row r="223" ht="19.5" customHeight="1">
      <c r="A223" s="10" t="s">
        <v>310</v>
      </c>
    </row>
    <row r="224" ht="29.25" customHeight="1">
      <c r="A224" s="10" t="s">
        <v>311</v>
      </c>
    </row>
    <row r="225" ht="19.5" customHeight="1">
      <c r="A225" s="10" t="s">
        <v>312</v>
      </c>
    </row>
    <row r="226" ht="19.5" customHeight="1">
      <c r="A226" s="10" t="s">
        <v>313</v>
      </c>
    </row>
    <row r="227" ht="19.5" customHeight="1">
      <c r="A227" s="10" t="s">
        <v>314</v>
      </c>
    </row>
    <row r="228" ht="19.5" customHeight="1">
      <c r="A228" s="10" t="s">
        <v>315</v>
      </c>
    </row>
    <row r="229" ht="19.5" customHeight="1">
      <c r="A229" s="10" t="s">
        <v>316</v>
      </c>
    </row>
    <row r="230" ht="29.25" customHeight="1">
      <c r="A230" s="10" t="s">
        <v>317</v>
      </c>
    </row>
    <row r="231" ht="19.5" customHeight="1">
      <c r="A231" s="10" t="s">
        <v>318</v>
      </c>
    </row>
    <row r="232" ht="29.25" customHeight="1">
      <c r="A232" s="10" t="s">
        <v>319</v>
      </c>
    </row>
    <row r="233" ht="19.5" customHeight="1">
      <c r="A233" s="10" t="s">
        <v>320</v>
      </c>
    </row>
    <row r="234" ht="19.5" customHeight="1">
      <c r="A234" s="10" t="s">
        <v>321</v>
      </c>
    </row>
    <row r="235" ht="29.25" customHeight="1">
      <c r="A235" s="10" t="s">
        <v>322</v>
      </c>
    </row>
    <row r="236" ht="19.5" customHeight="1">
      <c r="A236" s="10" t="s">
        <v>323</v>
      </c>
    </row>
    <row r="237" ht="19.5" customHeight="1">
      <c r="A237" s="10" t="s">
        <v>324</v>
      </c>
    </row>
    <row r="238" ht="19.5" customHeight="1">
      <c r="A238" s="10" t="s">
        <v>325</v>
      </c>
    </row>
    <row r="239" ht="19.5" customHeight="1">
      <c r="A239" s="10" t="s">
        <v>326</v>
      </c>
    </row>
    <row r="240" ht="19.5" customHeight="1">
      <c r="A240" s="10" t="s">
        <v>327</v>
      </c>
    </row>
    <row r="241" ht="29.25" customHeight="1">
      <c r="A241" s="10" t="s">
        <v>328</v>
      </c>
    </row>
    <row r="242" ht="19.5" customHeight="1">
      <c r="A242" s="10" t="s">
        <v>329</v>
      </c>
    </row>
    <row r="243" ht="29.25" customHeight="1">
      <c r="A243" s="10" t="s">
        <v>330</v>
      </c>
    </row>
    <row r="244" ht="29.25" customHeight="1">
      <c r="A244" s="10" t="s">
        <v>331</v>
      </c>
    </row>
    <row r="245" ht="29.25" customHeight="1">
      <c r="A245" s="10" t="s">
        <v>332</v>
      </c>
    </row>
    <row r="246" ht="19.5" customHeight="1">
      <c r="A246" s="10" t="s">
        <v>333</v>
      </c>
    </row>
    <row r="247" ht="19.5" customHeight="1">
      <c r="A247" s="10" t="s">
        <v>334</v>
      </c>
    </row>
    <row r="248" ht="19.5" customHeight="1">
      <c r="A248" s="10" t="s">
        <v>335</v>
      </c>
    </row>
    <row r="249" ht="19.5" customHeight="1">
      <c r="A249" s="10" t="s">
        <v>336</v>
      </c>
    </row>
    <row r="250" ht="19.5" customHeight="1">
      <c r="A250" s="10" t="s">
        <v>337</v>
      </c>
    </row>
    <row r="251" ht="29.25" customHeight="1">
      <c r="A251" s="10" t="s">
        <v>338</v>
      </c>
    </row>
    <row r="252" ht="19.5" customHeight="1">
      <c r="A252" s="10" t="s">
        <v>339</v>
      </c>
    </row>
    <row r="253" ht="19.5" customHeight="1">
      <c r="A253" s="10" t="s">
        <v>340</v>
      </c>
    </row>
    <row r="254" ht="19.5" customHeight="1">
      <c r="A254" s="10" t="s">
        <v>341</v>
      </c>
    </row>
    <row r="255" ht="19.5" customHeight="1">
      <c r="A255" s="10" t="s">
        <v>342</v>
      </c>
    </row>
    <row r="256" ht="19.5" customHeight="1">
      <c r="A256" s="10" t="s">
        <v>343</v>
      </c>
    </row>
    <row r="257" ht="29.25" customHeight="1">
      <c r="A257" s="10" t="s">
        <v>344</v>
      </c>
    </row>
    <row r="258" ht="19.5" customHeight="1">
      <c r="A258" s="10" t="s">
        <v>345</v>
      </c>
    </row>
    <row r="259" ht="19.5" customHeight="1">
      <c r="A259" s="10" t="s">
        <v>346</v>
      </c>
    </row>
    <row r="260" ht="19.5" customHeight="1">
      <c r="A260" s="10" t="s">
        <v>347</v>
      </c>
    </row>
    <row r="261" ht="19.5" customHeight="1">
      <c r="A261" s="10" t="s">
        <v>348</v>
      </c>
    </row>
    <row r="262" ht="19.5" customHeight="1">
      <c r="A262" s="10" t="s">
        <v>349</v>
      </c>
    </row>
    <row r="263" ht="29.25" customHeight="1">
      <c r="A263" s="10" t="s">
        <v>350</v>
      </c>
    </row>
    <row r="264" ht="19.5" customHeight="1">
      <c r="A264" s="10" t="s">
        <v>351</v>
      </c>
    </row>
    <row r="265" ht="19.5" customHeight="1">
      <c r="A265" s="10" t="s">
        <v>352</v>
      </c>
    </row>
    <row r="266" ht="19.5" customHeight="1">
      <c r="A266" s="14" t="s">
        <v>353</v>
      </c>
    </row>
    <row r="267" ht="19.5" customHeight="1">
      <c r="A267" s="14" t="s">
        <v>354</v>
      </c>
    </row>
    <row r="268" ht="29.25" customHeight="1"/>
    <row r="269" spans="1:6" s="3" customFormat="1" ht="29.25" customHeight="1">
      <c r="A269" s="1"/>
      <c r="B269" s="1"/>
      <c r="C269" s="1"/>
      <c r="D269" s="1"/>
      <c r="E269" s="5"/>
      <c r="F269" s="1"/>
    </row>
  </sheetData>
  <sheetProtection/>
  <mergeCells count="4">
    <mergeCell ref="A1:A2"/>
    <mergeCell ref="B1:B2"/>
    <mergeCell ref="C1:C2"/>
    <mergeCell ref="D1:F1"/>
  </mergeCells>
  <printOptions horizontalCentered="1"/>
  <pageMargins left="0.11811023622047245" right="0.11811023622047245" top="0.7874015748031497" bottom="0.1968503937007874" header="0" footer="0.5118110236220472"/>
  <pageSetup fitToHeight="1" fitToWidth="1" horizontalDpi="600" verticalDpi="600" orientation="portrait" paperSize="9" scale="70" r:id="rId1"/>
  <headerFooter scaleWithDoc="0">
    <oddHeader>&amp;C1. melléklet a 10/2019. (X.01.) önkormányzati rendelethez
</oddHeader>
  </headerFooter>
  <rowBreaks count="2" manualBreakCount="2">
    <brk id="40" max="51" man="1"/>
    <brk id="85" max="255" man="1"/>
  </rowBreaks>
  <ignoredErrors>
    <ignoredError sqref="A3:A53 A55:A60 A85 A93:A267 A62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Win10</cp:lastModifiedBy>
  <cp:lastPrinted>2019-10-03T08:39:59Z</cp:lastPrinted>
  <dcterms:created xsi:type="dcterms:W3CDTF">1998-12-06T10:54:59Z</dcterms:created>
  <dcterms:modified xsi:type="dcterms:W3CDTF">2019-10-03T08:40:02Z</dcterms:modified>
  <cp:category/>
  <cp:version/>
  <cp:contentType/>
  <cp:contentStatus/>
</cp:coreProperties>
</file>