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E54" i="1"/>
  <c r="C54" i="1"/>
  <c r="C53" i="1" s="1"/>
  <c r="F53" i="1" s="1"/>
  <c r="E53" i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E10" i="1"/>
  <c r="F10" i="1" s="1"/>
  <c r="E9" i="1"/>
  <c r="C9" i="1"/>
  <c r="C38" i="1" s="1"/>
  <c r="A1" i="1"/>
  <c r="F38" i="1" l="1"/>
  <c r="C43" i="1"/>
  <c r="F43" i="1" s="1"/>
  <c r="F54" i="1"/>
  <c r="F9" i="1"/>
  <c r="F47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<sst xmlns="http://schemas.openxmlformats.org/spreadsheetml/2006/main" count="112" uniqueCount="98">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</sst>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Fill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Fill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1175672</v>
          </cell>
        </row>
        <row r="14">
          <cell r="C14">
            <v>1175672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7">
          <cell r="C37">
            <v>200000</v>
          </cell>
        </row>
        <row r="38">
          <cell r="C38">
            <v>1375672</v>
          </cell>
        </row>
        <row r="39">
          <cell r="C39">
            <v>109866274</v>
          </cell>
        </row>
        <row r="40">
          <cell r="C40">
            <v>284491</v>
          </cell>
        </row>
        <row r="42">
          <cell r="C42">
            <v>109581783</v>
          </cell>
        </row>
        <row r="43">
          <cell r="C43">
            <v>111241946</v>
          </cell>
        </row>
        <row r="47">
          <cell r="C47">
            <v>111016946</v>
          </cell>
        </row>
        <row r="48">
          <cell r="C48">
            <v>82248525</v>
          </cell>
        </row>
        <row r="49">
          <cell r="C49">
            <v>13031917</v>
          </cell>
        </row>
        <row r="50">
          <cell r="C50">
            <v>15736504</v>
          </cell>
        </row>
        <row r="53">
          <cell r="C53">
            <v>225000</v>
          </cell>
        </row>
        <row r="54">
          <cell r="C54">
            <v>225000</v>
          </cell>
        </row>
        <row r="59">
          <cell r="C59">
            <v>111241946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1" customWidth="1"/>
    <col min="4" max="4" width="9.33203125" style="2" customWidth="1"/>
    <col min="5" max="5" width="11.83203125" style="3" hidden="1" customWidth="1"/>
    <col min="6" max="6" width="12.5" style="3" hidden="1" customWidth="1"/>
    <col min="7" max="8" width="9.33203125" style="2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CONCATENATE("24. melléklet"," ",[1]ALAPADATOK!A7," ",[1]ALAPADATOK!B7," ",[1]ALAPADATOK!C7," ",[1]ALAPADATOK!D7," ",[1]ALAPADATOK!E7," ",[1]ALAPADATOK!F7," ",[1]ALAPADATOK!G7," ",[1]ALAPADATOK!H7)</f>
        <v>24. melléklet a 4 / 2021. ( III.25.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1175672</v>
      </c>
      <c r="E9" s="33">
        <f>'[1]9.7.1. sz. mell TIB  '!C9+'[1]9.7.2. sz. mell TIB'!C9</f>
        <v>1175672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1175672</v>
      </c>
      <c r="E14" s="33">
        <f>'[1]9.7.1. sz. mell TIB  '!C14+'[1]9.7.2. sz. mell TIB'!C14</f>
        <v>1175672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'[1]9.7.1. sz. mell TIB  '!C21+'[1]9.7.2. sz. mell TIB'!C21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'[1]9.7.1. sz. mell TIB  '!C24+'[1]9.7.2. sz. mell TIB'!C24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'[1]9.7.1. sz. mell TIB  '!C25+'[1]9.7.2. sz. mell TIB'!C25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TIB'!C30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TIB'!C31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TIB'!C32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TIB'!C33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TIB'!C34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TIB'!C35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TIB'!C36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TIB'!C37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>
        <v>200000</v>
      </c>
      <c r="E37" s="33">
        <f>'[1]9.7.1. sz. mell TIB  '!C37+'[1]9.7.2. sz. mell TIB'!C38</f>
        <v>200000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1375672</v>
      </c>
      <c r="E38" s="33">
        <f>'[1]9.7.1. sz. mell TIB  '!C38+'[1]9.7.2. sz. mell TIB'!C39</f>
        <v>1375672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109866274</v>
      </c>
      <c r="E39" s="33">
        <f>'[1]9.7.1. sz. mell TIB  '!C39+'[1]9.7.2. sz. mell TIB'!C40</f>
        <v>109866274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284491</v>
      </c>
      <c r="E40" s="33">
        <f>'[1]9.7.1. sz. mell TIB  '!C40+'[1]9.7.2. sz. mell TIB'!C41</f>
        <v>284491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TIB'!C42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60">
        <f>110066135-484352</f>
        <v>109581783</v>
      </c>
      <c r="E42" s="33">
        <f>'[1]9.7.1. sz. mell TIB  '!C42+'[1]9.7.2. sz. mell TIB'!C43</f>
        <v>109581783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1" t="s">
        <v>82</v>
      </c>
      <c r="C43" s="59">
        <f>+C38+C39</f>
        <v>111241946</v>
      </c>
      <c r="E43" s="33">
        <f>'[1]9.7.1. sz. mell TIB  '!C43+'[1]9.7.2. sz. mell TIB'!C44</f>
        <v>111241946</v>
      </c>
      <c r="F43" s="33">
        <f t="shared" si="0"/>
        <v>0</v>
      </c>
    </row>
    <row r="44" spans="1:6" x14ac:dyDescent="0.2">
      <c r="A44" s="62"/>
      <c r="B44" s="63"/>
      <c r="C44" s="64"/>
      <c r="E44" s="33">
        <f>'[1]9.7.1. sz. mell TIB  '!C44+'[1]9.7.2. sz. mell TIB'!C45</f>
        <v>0</v>
      </c>
      <c r="F44" s="33">
        <f t="shared" si="0"/>
        <v>0</v>
      </c>
    </row>
    <row r="45" spans="1:6" s="25" customFormat="1" ht="16.5" customHeight="1" thickBot="1" x14ac:dyDescent="0.25">
      <c r="A45" s="65"/>
      <c r="B45" s="66"/>
      <c r="C45" s="67"/>
      <c r="E45" s="33">
        <f>'[1]9.7.1. sz. mell TIB  '!C45+'[1]9.7.2. sz. mell TIB'!C46</f>
        <v>0</v>
      </c>
      <c r="F45" s="33">
        <f t="shared" si="0"/>
        <v>0</v>
      </c>
    </row>
    <row r="46" spans="1:6" s="71" customFormat="1" ht="12" customHeight="1" thickBot="1" x14ac:dyDescent="0.25">
      <c r="A46" s="68"/>
      <c r="B46" s="69" t="s">
        <v>83</v>
      </c>
      <c r="C46" s="70"/>
      <c r="E46" s="33">
        <f>'[1]9.7.1. sz. mell TIB  '!C46+'[1]9.7.2. sz. mell TIB'!C47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2">
        <f>SUM(C48:C52)</f>
        <v>111016946</v>
      </c>
      <c r="E47" s="33">
        <f>'[1]9.7.1. sz. mell TIB  '!C47+'[1]9.7.2. sz. mell TIB'!C48</f>
        <v>111016946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2">
        <f>82248525</f>
        <v>82248525</v>
      </c>
      <c r="E48" s="33">
        <f>'[1]9.7.1. sz. mell TIB  '!C48+'[1]9.7.2. sz. mell TIB'!C49</f>
        <v>82248525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13031917</f>
        <v>13031917</v>
      </c>
      <c r="E49" s="33">
        <f>'[1]9.7.1. sz. mell TIB  '!C49+'[1]9.7.2. sz. mell TIB'!C50</f>
        <v>13031917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73">
        <f>16220856-484352</f>
        <v>15736504</v>
      </c>
      <c r="E50" s="33">
        <f>'[1]9.7.1. sz. mell TIB  '!C50+'[1]9.7.2. sz. mell TIB'!C51</f>
        <v>15736504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TIB'!C52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TIB'!C53</f>
        <v>0</v>
      </c>
      <c r="F52" s="33">
        <f t="shared" si="0"/>
        <v>0</v>
      </c>
    </row>
    <row r="53" spans="1:6" s="71" customFormat="1" ht="12" customHeight="1" thickBot="1" x14ac:dyDescent="0.25">
      <c r="A53" s="47" t="s">
        <v>38</v>
      </c>
      <c r="B53" s="48" t="s">
        <v>90</v>
      </c>
      <c r="C53" s="31">
        <f>SUM(C54:C56)</f>
        <v>225000</v>
      </c>
      <c r="E53" s="33">
        <f>'[1]9.7.1. sz. mell TIB  '!C53+'[1]9.7.2. sz. mell TIB'!C54</f>
        <v>225000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74">
        <f>25000+200000</f>
        <v>225000</v>
      </c>
      <c r="E54" s="33">
        <f>'[1]9.7.1. sz. mell TIB  '!C54+'[1]9.7.2. sz. mell TIB'!C55</f>
        <v>225000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TIB'!C56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TIB'!C57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TIB'!C58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TIB'!C59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2">
        <f>+C47+C53+C58</f>
        <v>111241946</v>
      </c>
      <c r="E59" s="33">
        <f>'[1]9.7.1. sz. mell TIB  '!C59+'[1]9.7.2. sz. mell TIB'!C60</f>
        <v>111241946</v>
      </c>
      <c r="F59" s="33">
        <f t="shared" si="0"/>
        <v>0</v>
      </c>
    </row>
    <row r="60" spans="1:6" ht="14.25" customHeight="1" thickBot="1" x14ac:dyDescent="0.25">
      <c r="C60" s="77"/>
      <c r="E60" s="33">
        <f>'[1]9.7.1. sz. mell TIB  '!C60+'[1]9.7.2. sz. mell TIB'!C61</f>
        <v>0</v>
      </c>
      <c r="F60" s="33">
        <f t="shared" si="0"/>
        <v>0</v>
      </c>
    </row>
    <row r="61" spans="1:6" ht="13.5" thickBot="1" x14ac:dyDescent="0.25">
      <c r="A61" s="78" t="s">
        <v>97</v>
      </c>
      <c r="B61" s="79"/>
      <c r="C61" s="80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2021-03-26T09:42:05Z</dcterms:created>
  <dcterms:modified xsi:type="dcterms:W3CDTF">2021-03-26T09:42:06Z</dcterms:modified>
</cp:coreProperties>
</file>