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860" activeTab="0"/>
  </bookViews>
  <sheets>
    <sheet name="2.2.sz.mell 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<sst xmlns="http://schemas.openxmlformats.org/spreadsheetml/2006/main" count="97" uniqueCount="95">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</sst>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3"/>
      <protection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4">
    <pageSetUpPr fitToPage="1"/>
  </sheetPr>
  <dimension ref="A1:F36"/>
  <sheetViews>
    <sheetView tabSelected="1" zoomScaleSheetLayoutView="115" workbookViewId="0" topLeftCell="A1">
      <selection activeCell="C40" sqref="C40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1016</v>
      </c>
      <c r="D6" s="21" t="s">
        <v>9</v>
      </c>
      <c r="E6" s="23">
        <v>211997</v>
      </c>
      <c r="F6" s="4"/>
    </row>
    <row r="7" spans="1:6" ht="22.5" customHeight="1">
      <c r="A7" s="24" t="s">
        <v>10</v>
      </c>
      <c r="B7" s="25" t="s">
        <v>11</v>
      </c>
      <c r="C7" s="26">
        <v>200</v>
      </c>
      <c r="D7" s="25" t="s">
        <v>12</v>
      </c>
      <c r="E7" s="27">
        <v>104964</v>
      </c>
      <c r="F7" s="4"/>
    </row>
    <row r="8" spans="1:6" ht="12.75" customHeight="1">
      <c r="A8" s="24" t="s">
        <v>13</v>
      </c>
      <c r="B8" s="25" t="s">
        <v>14</v>
      </c>
      <c r="C8" s="26">
        <v>25000</v>
      </c>
      <c r="D8" s="25" t="s">
        <v>15</v>
      </c>
      <c r="E8" s="28">
        <v>10590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8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8">
        <v>10590</v>
      </c>
      <c r="F10" s="4"/>
    </row>
    <row r="11" spans="1:6" ht="12.75" customHeight="1">
      <c r="A11" s="24" t="s">
        <v>22</v>
      </c>
      <c r="B11" s="25" t="s">
        <v>23</v>
      </c>
      <c r="C11" s="29"/>
      <c r="D11" s="30" t="s">
        <v>24</v>
      </c>
      <c r="E11" s="28"/>
      <c r="F11" s="4"/>
    </row>
    <row r="12" spans="1:6" ht="12.75" customHeight="1">
      <c r="A12" s="24" t="s">
        <v>25</v>
      </c>
      <c r="B12" s="25" t="s">
        <v>26</v>
      </c>
      <c r="C12" s="26"/>
      <c r="D12" s="30" t="s">
        <v>27</v>
      </c>
      <c r="E12" s="28"/>
      <c r="F12" s="4"/>
    </row>
    <row r="13" spans="1:6" ht="12.75" customHeight="1">
      <c r="A13" s="24" t="s">
        <v>28</v>
      </c>
      <c r="B13" s="25" t="s">
        <v>29</v>
      </c>
      <c r="C13" s="31">
        <v>239412</v>
      </c>
      <c r="D13" s="32" t="s">
        <v>30</v>
      </c>
      <c r="E13" s="28"/>
      <c r="F13" s="4"/>
    </row>
    <row r="14" spans="1:6" ht="12.75" customHeight="1">
      <c r="A14" s="24" t="s">
        <v>31</v>
      </c>
      <c r="B14" s="33" t="s">
        <v>32</v>
      </c>
      <c r="C14" s="34">
        <v>237372</v>
      </c>
      <c r="D14" s="30" t="s">
        <v>33</v>
      </c>
      <c r="E14" s="28"/>
      <c r="F14" s="4"/>
    </row>
    <row r="15" spans="1:6" ht="22.5" customHeight="1">
      <c r="A15" s="24" t="s">
        <v>34</v>
      </c>
      <c r="B15" s="25" t="s">
        <v>35</v>
      </c>
      <c r="C15" s="35">
        <v>13719</v>
      </c>
      <c r="D15" s="30" t="s">
        <v>36</v>
      </c>
      <c r="E15" s="28"/>
      <c r="F15" s="4"/>
    </row>
    <row r="16" spans="1:6" ht="12.75" customHeight="1">
      <c r="A16" s="24" t="s">
        <v>37</v>
      </c>
      <c r="B16" s="25" t="s">
        <v>38</v>
      </c>
      <c r="C16" s="36"/>
      <c r="D16" s="25" t="s">
        <v>39</v>
      </c>
      <c r="E16" s="27">
        <v>56</v>
      </c>
      <c r="F16" s="4"/>
    </row>
    <row r="17" spans="1:6" ht="12.75" customHeight="1" thickBot="1">
      <c r="A17" s="37" t="s">
        <v>40</v>
      </c>
      <c r="B17" s="38"/>
      <c r="C17" s="39"/>
      <c r="D17" s="38" t="s">
        <v>41</v>
      </c>
      <c r="E17" s="40"/>
      <c r="F17" s="4"/>
    </row>
    <row r="18" spans="1:6" ht="15.75" customHeight="1" thickBot="1">
      <c r="A18" s="41" t="s">
        <v>42</v>
      </c>
      <c r="B18" s="42" t="s">
        <v>43</v>
      </c>
      <c r="C18" s="43">
        <f>+C6+C7+C8+C9+C10+C11+C12+C13+C15+C16+C17</f>
        <v>279347</v>
      </c>
      <c r="D18" s="42" t="s">
        <v>44</v>
      </c>
      <c r="E18" s="44">
        <f>+E6+E7+E8+E16+E17</f>
        <v>327607</v>
      </c>
      <c r="F18" s="4"/>
    </row>
    <row r="19" spans="1:6" ht="12.75" customHeight="1">
      <c r="A19" s="45" t="s">
        <v>45</v>
      </c>
      <c r="B19" s="46" t="s">
        <v>46</v>
      </c>
      <c r="C19" s="47">
        <f>+C20+C21+C22+C23+C24</f>
        <v>6984</v>
      </c>
      <c r="D19" s="48" t="s">
        <v>47</v>
      </c>
      <c r="E19" s="23"/>
      <c r="F19" s="4"/>
    </row>
    <row r="20" spans="1:6" ht="12.75" customHeight="1">
      <c r="A20" s="24" t="s">
        <v>48</v>
      </c>
      <c r="B20" s="49" t="s">
        <v>49</v>
      </c>
      <c r="C20" s="26">
        <v>6984</v>
      </c>
      <c r="D20" s="48" t="s">
        <v>50</v>
      </c>
      <c r="E20" s="28"/>
      <c r="F20" s="4"/>
    </row>
    <row r="21" spans="1:6" ht="12.75" customHeight="1">
      <c r="A21" s="45" t="s">
        <v>51</v>
      </c>
      <c r="B21" s="49" t="s">
        <v>52</v>
      </c>
      <c r="C21" s="26"/>
      <c r="D21" s="48" t="s">
        <v>53</v>
      </c>
      <c r="E21" s="28"/>
      <c r="F21" s="4"/>
    </row>
    <row r="22" spans="1:6" ht="12.75" customHeight="1">
      <c r="A22" s="24" t="s">
        <v>54</v>
      </c>
      <c r="B22" s="49" t="s">
        <v>55</v>
      </c>
      <c r="C22" s="26"/>
      <c r="D22" s="48" t="s">
        <v>56</v>
      </c>
      <c r="E22" s="28">
        <v>23739</v>
      </c>
      <c r="F22" s="4"/>
    </row>
    <row r="23" spans="1:6" ht="12.75" customHeight="1">
      <c r="A23" s="45" t="s">
        <v>57</v>
      </c>
      <c r="B23" s="49" t="s">
        <v>58</v>
      </c>
      <c r="C23" s="26"/>
      <c r="D23" s="50" t="s">
        <v>59</v>
      </c>
      <c r="E23" s="28"/>
      <c r="F23" s="4"/>
    </row>
    <row r="24" spans="1:6" ht="12.75" customHeight="1">
      <c r="A24" s="24" t="s">
        <v>60</v>
      </c>
      <c r="B24" s="51" t="s">
        <v>61</v>
      </c>
      <c r="C24" s="26"/>
      <c r="D24" s="48" t="s">
        <v>62</v>
      </c>
      <c r="E24" s="28"/>
      <c r="F24" s="4"/>
    </row>
    <row r="25" spans="1:6" ht="12.75" customHeight="1">
      <c r="A25" s="45" t="s">
        <v>63</v>
      </c>
      <c r="B25" s="52" t="s">
        <v>64</v>
      </c>
      <c r="C25" s="53">
        <f>+C26+C27+C28+C29+C30</f>
        <v>18959</v>
      </c>
      <c r="D25" s="54" t="s">
        <v>65</v>
      </c>
      <c r="E25" s="28"/>
      <c r="F25" s="4"/>
    </row>
    <row r="26" spans="1:6" ht="12.75" customHeight="1">
      <c r="A26" s="24" t="s">
        <v>66</v>
      </c>
      <c r="B26" s="51" t="s">
        <v>67</v>
      </c>
      <c r="C26" s="26">
        <v>18959</v>
      </c>
      <c r="D26" s="54" t="s">
        <v>68</v>
      </c>
      <c r="E26" s="28"/>
      <c r="F26" s="4"/>
    </row>
    <row r="27" spans="1:6" ht="12.75" customHeight="1">
      <c r="A27" s="45" t="s">
        <v>69</v>
      </c>
      <c r="B27" s="51" t="s">
        <v>70</v>
      </c>
      <c r="C27" s="26"/>
      <c r="D27" s="55"/>
      <c r="E27" s="28"/>
      <c r="F27" s="4"/>
    </row>
    <row r="28" spans="1:6" ht="12.75" customHeight="1">
      <c r="A28" s="24" t="s">
        <v>71</v>
      </c>
      <c r="B28" s="49" t="s">
        <v>72</v>
      </c>
      <c r="C28" s="31"/>
      <c r="D28" s="56"/>
      <c r="E28" s="28"/>
      <c r="F28" s="4"/>
    </row>
    <row r="29" spans="1:6" ht="12.75" customHeight="1">
      <c r="A29" s="45" t="s">
        <v>73</v>
      </c>
      <c r="B29" s="57" t="s">
        <v>74</v>
      </c>
      <c r="C29" s="26"/>
      <c r="D29" s="58"/>
      <c r="E29" s="28"/>
      <c r="F29" s="4"/>
    </row>
    <row r="30" spans="1:6" ht="12.75" customHeight="1" thickBot="1">
      <c r="A30" s="24" t="s">
        <v>75</v>
      </c>
      <c r="B30" s="59" t="s">
        <v>76</v>
      </c>
      <c r="C30" s="26"/>
      <c r="D30" s="56"/>
      <c r="E30" s="28"/>
      <c r="F30" s="4"/>
    </row>
    <row r="31" spans="1:6" ht="21.75" customHeight="1" thickBot="1">
      <c r="A31" s="41" t="s">
        <v>77</v>
      </c>
      <c r="B31" s="42" t="s">
        <v>78</v>
      </c>
      <c r="C31" s="43">
        <f>+C19+C25</f>
        <v>25943</v>
      </c>
      <c r="D31" s="42" t="s">
        <v>79</v>
      </c>
      <c r="E31" s="44">
        <f>SUM(E19:E30)</f>
        <v>23739</v>
      </c>
      <c r="F31" s="4"/>
    </row>
    <row r="32" spans="1:6" ht="18" customHeight="1" thickBot="1">
      <c r="A32" s="41" t="s">
        <v>80</v>
      </c>
      <c r="B32" s="60" t="s">
        <v>81</v>
      </c>
      <c r="C32" s="43">
        <f>+C18+C31</f>
        <v>305290</v>
      </c>
      <c r="D32" s="60" t="s">
        <v>82</v>
      </c>
      <c r="E32" s="44">
        <f>+E18+E31</f>
        <v>351346</v>
      </c>
      <c r="F32" s="4"/>
    </row>
    <row r="33" spans="1:6" ht="18" customHeight="1" thickBot="1">
      <c r="A33" s="41" t="s">
        <v>83</v>
      </c>
      <c r="B33" s="42" t="s">
        <v>84</v>
      </c>
      <c r="C33" s="61"/>
      <c r="D33" s="42" t="s">
        <v>85</v>
      </c>
      <c r="E33" s="62"/>
      <c r="F33" s="4"/>
    </row>
    <row r="34" spans="1:6" ht="13.5" thickBot="1">
      <c r="A34" s="41" t="s">
        <v>86</v>
      </c>
      <c r="B34" s="63" t="s">
        <v>87</v>
      </c>
      <c r="C34" s="64">
        <f>+C32+C33</f>
        <v>305290</v>
      </c>
      <c r="D34" s="63" t="s">
        <v>88</v>
      </c>
      <c r="E34" s="64">
        <f>+E32+E33</f>
        <v>351346</v>
      </c>
      <c r="F34" s="4"/>
    </row>
    <row r="35" spans="1:6" ht="13.5" thickBot="1">
      <c r="A35" s="41" t="s">
        <v>89</v>
      </c>
      <c r="B35" s="63" t="s">
        <v>90</v>
      </c>
      <c r="C35" s="64">
        <f>IF(C18-E18&lt;0,E18-C18,"-")</f>
        <v>48260</v>
      </c>
      <c r="D35" s="63" t="s">
        <v>91</v>
      </c>
      <c r="E35" s="64" t="str">
        <f>IF(C18-E18&gt;0,C18-E18,"-")</f>
        <v>-</v>
      </c>
      <c r="F35" s="4"/>
    </row>
    <row r="36" spans="1:6" ht="13.5" thickBot="1">
      <c r="A36" s="41" t="s">
        <v>92</v>
      </c>
      <c r="B36" s="63" t="s">
        <v>93</v>
      </c>
      <c r="C36" s="64">
        <f>IF(C18+C19-E32&lt;0,E32-(C18+C19),"-")</f>
        <v>65015</v>
      </c>
      <c r="D36" s="63" t="s">
        <v>94</v>
      </c>
      <c r="E36" s="64" t="str">
        <f>IF(C18+C19-E32&gt;0,C18+C19-E32,"-")</f>
        <v>-</v>
      </c>
      <c r="F36" s="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40/2013.(XII.19.) önkormányzati rendelethez
2.2 mell.a 4/2013.(II.15.)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2013-12-19T16:04:21Z</dcterms:created>
  <dcterms:modified xsi:type="dcterms:W3CDTF">2013-12-19T16:04:40Z</dcterms:modified>
  <cp:category/>
  <cp:version/>
  <cp:contentType/>
  <cp:contentStatus/>
</cp:coreProperties>
</file>