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1.2. sz. mell." sheetId="1" r:id="rId1"/>
  </sheets>
  <externalReferences>
    <externalReference r:id="rId2"/>
  </externalReferences>
  <definedNames>
    <definedName name="_xlnm.Print_Titles" localSheetId="0">'9.1.2. sz. mell.'!$2:$7</definedName>
  </definedNames>
  <calcPr calcId="145621"/>
</workbook>
</file>

<file path=xl/calcChain.xml><?xml version="1.0" encoding="utf-8"?>
<calcChain xmlns="http://schemas.openxmlformats.org/spreadsheetml/2006/main">
  <c r="D155" i="1" l="1"/>
  <c r="D154" i="1"/>
  <c r="D153" i="1"/>
  <c r="E153" i="1" s="1"/>
  <c r="D152" i="1"/>
  <c r="E152" i="1" s="1"/>
  <c r="D151" i="1"/>
  <c r="E151" i="1" s="1"/>
  <c r="D150" i="1"/>
  <c r="E150" i="1" s="1"/>
  <c r="D149" i="1"/>
  <c r="E149" i="1" s="1"/>
  <c r="D148" i="1"/>
  <c r="E148" i="1" s="1"/>
  <c r="D147" i="1"/>
  <c r="E147" i="1" s="1"/>
  <c r="D146" i="1"/>
  <c r="C146" i="1"/>
  <c r="E146" i="1" s="1"/>
  <c r="D145" i="1"/>
  <c r="E145" i="1" s="1"/>
  <c r="D144" i="1"/>
  <c r="E144" i="1" s="1"/>
  <c r="D143" i="1"/>
  <c r="E143" i="1" s="1"/>
  <c r="D142" i="1"/>
  <c r="E142" i="1" s="1"/>
  <c r="D141" i="1"/>
  <c r="C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C134" i="1"/>
  <c r="E134" i="1" s="1"/>
  <c r="D133" i="1"/>
  <c r="E133" i="1" s="1"/>
  <c r="D132" i="1"/>
  <c r="E132" i="1" s="1"/>
  <c r="D131" i="1"/>
  <c r="E131" i="1" s="1"/>
  <c r="D130" i="1"/>
  <c r="C130" i="1"/>
  <c r="C154" i="1" s="1"/>
  <c r="E154" i="1" s="1"/>
  <c r="D129" i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C117" i="1"/>
  <c r="E117" i="1" s="1"/>
  <c r="D116" i="1"/>
  <c r="E116" i="1" s="1"/>
  <c r="D115" i="1"/>
  <c r="C115" i="1"/>
  <c r="E115" i="1" s="1"/>
  <c r="D114" i="1"/>
  <c r="E114" i="1" s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D99" i="1"/>
  <c r="C99" i="1"/>
  <c r="C94" i="1" s="1"/>
  <c r="D98" i="1"/>
  <c r="E98" i="1" s="1"/>
  <c r="D97" i="1"/>
  <c r="E97" i="1" s="1"/>
  <c r="D96" i="1"/>
  <c r="E96" i="1" s="1"/>
  <c r="D95" i="1"/>
  <c r="E95" i="1" s="1"/>
  <c r="D94" i="1"/>
  <c r="E93" i="1"/>
  <c r="E92" i="1"/>
  <c r="D91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D83" i="1"/>
  <c r="C83" i="1"/>
  <c r="E83" i="1" s="1"/>
  <c r="D82" i="1"/>
  <c r="E82" i="1" s="1"/>
  <c r="D81" i="1"/>
  <c r="E81" i="1" s="1"/>
  <c r="D80" i="1"/>
  <c r="E80" i="1" s="1"/>
  <c r="D79" i="1"/>
  <c r="C79" i="1"/>
  <c r="E79" i="1" s="1"/>
  <c r="E78" i="1"/>
  <c r="D78" i="1"/>
  <c r="E77" i="1"/>
  <c r="D77" i="1"/>
  <c r="D76" i="1"/>
  <c r="C76" i="1"/>
  <c r="E76" i="1" s="1"/>
  <c r="D75" i="1"/>
  <c r="E75" i="1" s="1"/>
  <c r="D74" i="1"/>
  <c r="E74" i="1" s="1"/>
  <c r="D73" i="1"/>
  <c r="E73" i="1" s="1"/>
  <c r="D72" i="1"/>
  <c r="E72" i="1" s="1"/>
  <c r="D71" i="1"/>
  <c r="C71" i="1"/>
  <c r="E71" i="1" s="1"/>
  <c r="E70" i="1"/>
  <c r="D70" i="1"/>
  <c r="E69" i="1"/>
  <c r="D69" i="1"/>
  <c r="E68" i="1"/>
  <c r="D68" i="1"/>
  <c r="D67" i="1"/>
  <c r="C67" i="1"/>
  <c r="C90" i="1" s="1"/>
  <c r="E90" i="1" s="1"/>
  <c r="D66" i="1"/>
  <c r="E65" i="1"/>
  <c r="D65" i="1"/>
  <c r="E64" i="1"/>
  <c r="D64" i="1"/>
  <c r="E63" i="1"/>
  <c r="D63" i="1"/>
  <c r="E62" i="1"/>
  <c r="D62" i="1"/>
  <c r="D61" i="1"/>
  <c r="C61" i="1"/>
  <c r="E61" i="1" s="1"/>
  <c r="D60" i="1"/>
  <c r="E60" i="1" s="1"/>
  <c r="D59" i="1"/>
  <c r="E59" i="1" s="1"/>
  <c r="D58" i="1"/>
  <c r="E58" i="1" s="1"/>
  <c r="D57" i="1"/>
  <c r="E57" i="1" s="1"/>
  <c r="D56" i="1"/>
  <c r="C56" i="1"/>
  <c r="E56" i="1" s="1"/>
  <c r="E55" i="1"/>
  <c r="D55" i="1"/>
  <c r="E54" i="1"/>
  <c r="D54" i="1"/>
  <c r="E53" i="1"/>
  <c r="D53" i="1"/>
  <c r="E52" i="1"/>
  <c r="D52" i="1"/>
  <c r="E51" i="1"/>
  <c r="D51" i="1"/>
  <c r="D50" i="1"/>
  <c r="C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C38" i="1"/>
  <c r="E38" i="1" s="1"/>
  <c r="E37" i="1"/>
  <c r="D37" i="1"/>
  <c r="E36" i="1"/>
  <c r="D36" i="1"/>
  <c r="D35" i="1"/>
  <c r="E35" i="1" s="1"/>
  <c r="E34" i="1"/>
  <c r="D34" i="1"/>
  <c r="E33" i="1"/>
  <c r="D33" i="1"/>
  <c r="E32" i="1"/>
  <c r="D32" i="1"/>
  <c r="D31" i="1"/>
  <c r="C31" i="1"/>
  <c r="C30" i="1" s="1"/>
  <c r="E30" i="1" s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C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C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C9" i="1"/>
  <c r="C66" i="1" s="1"/>
  <c r="A1" i="1"/>
  <c r="C129" i="1" l="1"/>
  <c r="E94" i="1"/>
  <c r="E66" i="1"/>
  <c r="C91" i="1"/>
  <c r="E91" i="1" s="1"/>
  <c r="E9" i="1"/>
  <c r="E31" i="1"/>
  <c r="E67" i="1"/>
  <c r="E99" i="1"/>
  <c r="E130" i="1"/>
  <c r="C155" i="1" l="1"/>
  <c r="E155" i="1" s="1"/>
  <c r="E129" i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<sst xmlns="http://schemas.openxmlformats.org/spreadsheetml/2006/main" count="306" uniqueCount="270">
  <si>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</si>
  <si>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</si>
  <si>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</si>
  <si>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</si>
  <si>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</si>
  <si>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</si>
  <si>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</si>
  <si>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</si>
  <si>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</si>
  <si>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</si>
  <si>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</si>
  <si>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</si>
  <si>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</si>
  <si>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</si>
  <si>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</si>
  <si>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</si>
  <si>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</si>
  <si>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</si>
  <si>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</si>
  <si>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</si>
  <si>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</si>
  <si>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</si>
  <si>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</si>
  <si>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</si>
  <si>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</si>
  <si>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</si>
  <si>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</si>
  <si>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</si>
  <si>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</si>
  <si>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</si>
  <si>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</si>
  <si>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</si>
  <si>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</si>
  <si>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</si>
  <si>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</si>
  <si>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</si>
  <si>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</si>
  <si>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</si>
  <si>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</si>
  <si>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</si>
  <si>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</si>
  <si>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</si>
  <si>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</si>
  <si>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</si>
  <si>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</si>
  <si>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</si>
  <si>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</si>
  <si>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</si>
  <si>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</si>
  <si>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</si>
  <si>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</si>
  <si>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</si>
  <si>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</si>
  <si>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</si>
  <si>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</si>
  <si>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</si>
  <si>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</si>
  <si>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</si>
  <si>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</si>
  <si>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</si>
  <si>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</si>
  <si>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</si>
  <si>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</si>
  <si>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</si>
  <si>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</si>
  <si>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</si>
  <si>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</si>
  <si>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</si>
  <si>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</si>
  <si>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</si>
  <si>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</si>
  <si>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</si>
  <si>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</si>
  <si>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</si>
  <si>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</si>
  <si>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</si>
  <si>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</si>
  <si>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</si>
  <si>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</si>
  <si>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</si>
  <si>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</si>
  <si>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</si>
  <si>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</si>
  <si>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</si>
  <si>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</si>
  <si>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</si>
  <si>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</si>
  <si>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</si>
  <si>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</si>
  <si>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</si>
  <si>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</si>
  <si>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</si>
  <si>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</si>
  <si>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</si>
  <si>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</si>
  <si>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</si>
  <si>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</si>
  <si>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</si>
  <si>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</si>
  <si>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</si>
  <si>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</si>
  <si>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</si>
  <si>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</si>
  <si>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</si>
  <si>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</si>
  <si>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</si>
  <si>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</si>
  <si>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</si>
  <si>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</si>
  <si>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</si>
  <si>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</si>
  <si>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</si>
  <si>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</si>
  <si>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</si>
  <si>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</si>
  <si>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</si>
  <si>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</si>
  <si>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</si>
  <si>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</si>
  <si>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</si>
  <si>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</si>
  <si>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</si>
  <si>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</si>
  <si>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</si>
  <si>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</si>
  <si>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</si>
  <si>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</si>
  <si>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</si>
  <si>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</si>
  <si>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</si>
  <si>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</si>
  <si>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</si>
  <si>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</si>
  <si>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</si>
  <si>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</si>
  <si>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</si>
  <si>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</si>
  <si>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</si>
  <si>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</si>
  <si>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</si>
  <si>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</si>
  <si>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</si>
  <si>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</si>
  <si>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</si>
  <si>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</si>
  <si>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</si>
  <si>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</si>
  <si>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</si>
  <si>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</si>
  <si>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</si>
  <si>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</si>
  <si>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</si>
  <si>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</si>
  <si>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</si>
  <si>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</si>
  <si>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</si>
  <si>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</si>
  <si>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</si>
  <si>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</si>
  <si>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</si>
  <si>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</si>
  <si>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</si>
  <si>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</si>
  <si>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</si>
  <si>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</si>
  <si>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</si>
  <si>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</si>
  <si>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</si>
  <si>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</si>
  <si>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</si>
  <si>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</si>
  <si>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</si>
  <si>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</si>
  <si>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</si>
  <si>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</si>
  <si>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</si>
  <si>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</si>
  <si>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</si>
  <si>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</si>
  <si>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</si>
  <si>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</si>
  <si>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</si>
  <si>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</si>
  <si>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</si>
  <si>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</si>
  <si>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</si>
  <si>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</si>
  <si>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</si>
  <si>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</si>
  <si>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</si>
  <si>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</si>
  <si>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</si>
  <si>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</si>
  <si>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</si>
  <si>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</si>
  <si>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</si>
  <si>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</si>
  <si>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</si>
  <si>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</si>
  <si>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</si>
  <si>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</si>
  <si>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</si>
  <si>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</si>
  <si>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</si>
  <si>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</si>
  <si>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</si>
  <si>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</si>
  <si>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</si>
  <si>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</si>
  <si>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</si>
  <si>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</si>
  <si>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</si>
  <si>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</si>
  <si>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</si>
  <si>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</si>
  <si>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</si>
  <si>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</si>
  <si>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</si>
  <si>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</si>
  <si>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</si>
  <si>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</si>
  <si>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</si>
  <si>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</si>
  <si>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</si>
  <si>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</si>
  <si>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</si>
  <si>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</si>
  <si>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</si>
  <si>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</si>
  <si>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</si>
  <si>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</si>
  <si>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</si>
  <si>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</si>
  <si>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</si>
  <si>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</si>
  <si>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</si>
  <si>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</si>
  <si>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</si>
  <si>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</si>
  <si>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</si>
  <si>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</si>
  <si>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</si>
  <si>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</si>
  <si>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</si>
  <si>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</si>
  <si>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</si>
  <si>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</si>
  <si>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</si>
  <si>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</si>
  <si>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</si>
  <si>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</si>
  <si>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</si>
  <si>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</si>
  <si>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</si>
  <si>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</si>
  <si>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</si>
  <si>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</si>
  <si>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</si>
  <si>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</si>
  <si>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</si>
  <si>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</si>
  <si>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</si>
  <si>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</si>
  <si>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</si>
  <si>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</si>
  <si>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</si>
  <si>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</si>
  <si>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</si>
  <si>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</si>
  <si>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GINOP keretében foglalkoztatott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</si>
</sst>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#,##0.000"/>
    <numFmt numFmtId="166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1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49" fontId="12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0" fontId="17" fillId="0" borderId="11" xfId="0" applyFont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21" xfId="0" quotePrefix="1" applyFont="1" applyBorder="1" applyAlignment="1" applyProtection="1">
      <alignment horizontal="left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5" xfId="0" applyFont="1" applyBorder="1" applyAlignment="1" applyProtection="1">
      <alignment horizontal="center" wrapText="1"/>
    </xf>
    <xf numFmtId="0" fontId="17" fillId="0" borderId="26" xfId="0" applyFont="1" applyBorder="1" applyAlignment="1" applyProtection="1">
      <alignment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28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vertical="center" wrapText="1"/>
    </xf>
    <xf numFmtId="164" fontId="10" fillId="0" borderId="2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2" fillId="0" borderId="30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6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vertical="center" wrapText="1" indent="1"/>
    </xf>
    <xf numFmtId="164" fontId="1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4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indent="6"/>
    </xf>
    <xf numFmtId="164" fontId="1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vertical="center" wrapText="1" indent="6"/>
    </xf>
    <xf numFmtId="49" fontId="12" fillId="0" borderId="36" xfId="1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6"/>
    </xf>
    <xf numFmtId="0" fontId="12" fillId="0" borderId="37" xfId="1" applyFont="1" applyFill="1" applyBorder="1" applyAlignment="1" applyProtection="1">
      <alignment horizontal="left" vertical="center" wrapText="1" indent="1"/>
    </xf>
    <xf numFmtId="49" fontId="12" fillId="0" borderId="38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 indent="6"/>
    </xf>
    <xf numFmtId="164" fontId="1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vertical="center" wrapText="1" indent="1"/>
    </xf>
    <xf numFmtId="164" fontId="20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1" xfId="0" applyFont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164" fontId="2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41" xfId="0" applyFont="1" applyFill="1" applyBorder="1" applyAlignment="1" applyProtection="1">
      <alignment vertical="center" wrapText="1"/>
    </xf>
    <xf numFmtId="165" fontId="9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>
        <row r="11">
          <cell r="D11">
            <v>183403360</v>
          </cell>
        </row>
        <row r="14">
          <cell r="D14">
            <v>183403360</v>
          </cell>
        </row>
        <row r="18">
          <cell r="D18">
            <v>113272668</v>
          </cell>
        </row>
        <row r="23">
          <cell r="D23">
            <v>113272668</v>
          </cell>
        </row>
        <row r="25">
          <cell r="D25">
            <v>0</v>
          </cell>
        </row>
        <row r="32">
          <cell r="D32">
            <v>0</v>
          </cell>
        </row>
        <row r="33">
          <cell r="D33">
            <v>0</v>
          </cell>
        </row>
        <row r="40">
          <cell r="D40">
            <v>5465000</v>
          </cell>
        </row>
        <row r="42">
          <cell r="D42">
            <v>4303149</v>
          </cell>
        </row>
        <row r="46">
          <cell r="D46">
            <v>1161851</v>
          </cell>
        </row>
        <row r="52">
          <cell r="D52">
            <v>0</v>
          </cell>
        </row>
        <row r="58">
          <cell r="D58">
            <v>1075000</v>
          </cell>
        </row>
        <row r="60">
          <cell r="D60">
            <v>400000</v>
          </cell>
        </row>
        <row r="61">
          <cell r="D61">
            <v>675000</v>
          </cell>
        </row>
        <row r="63">
          <cell r="D63">
            <v>0</v>
          </cell>
        </row>
        <row r="68">
          <cell r="D68">
            <v>303216028</v>
          </cell>
        </row>
        <row r="69">
          <cell r="D69">
            <v>0</v>
          </cell>
        </row>
        <row r="73">
          <cell r="D73">
            <v>0</v>
          </cell>
        </row>
        <row r="78">
          <cell r="D78">
            <v>8179828</v>
          </cell>
        </row>
        <row r="79">
          <cell r="D79">
            <v>8179828</v>
          </cell>
        </row>
        <row r="81">
          <cell r="D81">
            <v>0</v>
          </cell>
        </row>
        <row r="85">
          <cell r="D85">
            <v>0</v>
          </cell>
        </row>
        <row r="92">
          <cell r="D92">
            <v>8179828</v>
          </cell>
        </row>
        <row r="93">
          <cell r="D93">
            <v>311395856</v>
          </cell>
        </row>
        <row r="99">
          <cell r="D99">
            <v>80982742</v>
          </cell>
        </row>
        <row r="100">
          <cell r="D100">
            <v>8164238</v>
          </cell>
        </row>
        <row r="101">
          <cell r="D101">
            <v>2011190</v>
          </cell>
        </row>
        <row r="102">
          <cell r="D102">
            <v>62807314</v>
          </cell>
        </row>
        <row r="104">
          <cell r="D104">
            <v>8000000</v>
          </cell>
        </row>
        <row r="116">
          <cell r="D116">
            <v>8000000</v>
          </cell>
        </row>
        <row r="120">
          <cell r="D120">
            <v>5411384</v>
          </cell>
        </row>
        <row r="121">
          <cell r="D121">
            <v>5411384</v>
          </cell>
        </row>
        <row r="122">
          <cell r="D122">
            <v>5016896</v>
          </cell>
        </row>
        <row r="134">
          <cell r="D134">
            <v>86394126</v>
          </cell>
        </row>
        <row r="135">
          <cell r="D135">
            <v>3474590</v>
          </cell>
        </row>
        <row r="136">
          <cell r="D136">
            <v>3474590</v>
          </cell>
        </row>
        <row r="139">
          <cell r="D139">
            <v>0</v>
          </cell>
        </row>
        <row r="146">
          <cell r="D146">
            <v>0</v>
          </cell>
        </row>
        <row r="151">
          <cell r="D151">
            <v>0</v>
          </cell>
        </row>
        <row r="159">
          <cell r="D159">
            <v>3474590</v>
          </cell>
        </row>
        <row r="160">
          <cell r="D160">
            <v>89868716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/>
  <dimension ref="A1:K157"/>
  <sheetViews>
    <sheetView tabSelected="1" zoomScale="115" zoomScaleNormal="115" zoomScaleSheetLayoutView="85" workbookViewId="0">
      <selection activeCell="B14" sqref="B14"/>
    </sheetView>
  </sheetViews>
  <sheetFormatPr defaultRowHeight="12.75" x14ac:dyDescent="0.2"/>
  <cols>
    <col min="1" max="1" width="19.5" style="103" customWidth="1"/>
    <col min="2" max="2" width="72" style="104" customWidth="1"/>
    <col min="3" max="3" width="25" style="105" customWidth="1"/>
    <col min="4" max="4" width="13.33203125" style="2" hidden="1" customWidth="1"/>
    <col min="5" max="5" width="0" style="2" hidden="1" customWidth="1"/>
    <col min="6" max="16384" width="9.33203125" style="2"/>
  </cols>
  <sheetData>
    <row r="1" spans="1:5" x14ac:dyDescent="0.2">
      <c r="A1" s="1" t="str">
        <f>CONCATENATE("9.1.2. melléklet ",[1]ALAPADATOK!A7," ",[1]ALAPADATOK!B7," ",[1]ALAPADATOK!C7," ",[1]ALAPADATOK!D7," ",[1]ALAPADATOK!E7," ",[1]ALAPADATOK!F7," ",[1]ALAPADATOK!G7," ",[1]ALAPADATOK!H7)</f>
        <v>9.1.2. melléklet a 3 / 2020. ( II.17. ) önkormányzati határozathoz</v>
      </c>
      <c r="B1" s="1"/>
      <c r="C1" s="1"/>
    </row>
    <row r="2" spans="1:5" s="6" customFormat="1" ht="16.5" customHeight="1" thickBot="1" x14ac:dyDescent="0.25">
      <c r="A2" s="3"/>
      <c r="B2" s="4"/>
      <c r="C2" s="5"/>
    </row>
    <row r="3" spans="1:5" s="10" customFormat="1" ht="21" customHeight="1" x14ac:dyDescent="0.2">
      <c r="A3" s="7" t="s">
        <v>0</v>
      </c>
      <c r="B3" s="8" t="s">
        <v>1</v>
      </c>
      <c r="C3" s="9" t="s">
        <v>2</v>
      </c>
    </row>
    <row r="4" spans="1:5" s="10" customFormat="1" ht="16.5" thickBot="1" x14ac:dyDescent="0.25">
      <c r="A4" s="11" t="s">
        <v>3</v>
      </c>
      <c r="B4" s="12" t="s">
        <v>4</v>
      </c>
      <c r="C4" s="13" t="s">
        <v>5</v>
      </c>
    </row>
    <row r="5" spans="1:5" s="16" customFormat="1" ht="15.95" customHeight="1" thickBot="1" x14ac:dyDescent="0.3">
      <c r="A5" s="14"/>
      <c r="B5" s="14"/>
      <c r="C5" s="15" t="s">
        <v>6</v>
      </c>
    </row>
    <row r="6" spans="1:5" ht="13.5" thickBot="1" x14ac:dyDescent="0.25">
      <c r="A6" s="17" t="s">
        <v>7</v>
      </c>
      <c r="B6" s="18" t="s">
        <v>8</v>
      </c>
      <c r="C6" s="19" t="s">
        <v>9</v>
      </c>
    </row>
    <row r="7" spans="1:5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5" s="23" customFormat="1" ht="15.95" customHeight="1" thickBot="1" x14ac:dyDescent="0.25">
      <c r="A8" s="24"/>
      <c r="B8" s="25" t="s">
        <v>13</v>
      </c>
      <c r="C8" s="26"/>
    </row>
    <row r="9" spans="1:5" s="23" customFormat="1" ht="12" customHeight="1" thickBot="1" x14ac:dyDescent="0.25">
      <c r="A9" s="27" t="s">
        <v>14</v>
      </c>
      <c r="B9" s="28" t="s">
        <v>15</v>
      </c>
      <c r="C9" s="29">
        <f>+C10+C11+C12+C13+C14+C15</f>
        <v>183403360</v>
      </c>
      <c r="D9" s="30">
        <f>'[1]1.3.sz.mell.'!D11</f>
        <v>183403360</v>
      </c>
      <c r="E9" s="31">
        <f>C9-D9</f>
        <v>0</v>
      </c>
    </row>
    <row r="10" spans="1:5" s="35" customFormat="1" ht="12" customHeight="1" x14ac:dyDescent="0.2">
      <c r="A10" s="32" t="s">
        <v>16</v>
      </c>
      <c r="B10" s="33" t="s">
        <v>17</v>
      </c>
      <c r="C10" s="34"/>
      <c r="D10" s="30">
        <f>'[1]1.3.sz.mell.'!D12</f>
        <v>0</v>
      </c>
      <c r="E10" s="31">
        <f t="shared" ref="E10:E73" si="0">C10-D10</f>
        <v>0</v>
      </c>
    </row>
    <row r="11" spans="1:5" s="39" customFormat="1" ht="12" customHeight="1" x14ac:dyDescent="0.2">
      <c r="A11" s="36" t="s">
        <v>18</v>
      </c>
      <c r="B11" s="37" t="s">
        <v>19</v>
      </c>
      <c r="C11" s="38"/>
      <c r="D11" s="30">
        <f>'[1]1.3.sz.mell.'!D13</f>
        <v>0</v>
      </c>
      <c r="E11" s="31">
        <f t="shared" si="0"/>
        <v>0</v>
      </c>
    </row>
    <row r="12" spans="1:5" s="39" customFormat="1" ht="12" customHeight="1" x14ac:dyDescent="0.2">
      <c r="A12" s="36" t="s">
        <v>20</v>
      </c>
      <c r="B12" s="37" t="s">
        <v>21</v>
      </c>
      <c r="C12" s="38">
        <v>183403360</v>
      </c>
      <c r="D12" s="30">
        <f>'[1]1.3.sz.mell.'!D14</f>
        <v>183403360</v>
      </c>
      <c r="E12" s="31">
        <f t="shared" si="0"/>
        <v>0</v>
      </c>
    </row>
    <row r="13" spans="1:5" s="39" customFormat="1" ht="12" customHeight="1" x14ac:dyDescent="0.2">
      <c r="A13" s="36" t="s">
        <v>22</v>
      </c>
      <c r="B13" s="37" t="s">
        <v>23</v>
      </c>
      <c r="C13" s="38"/>
      <c r="D13" s="30">
        <f>'[1]1.3.sz.mell.'!D15</f>
        <v>0</v>
      </c>
      <c r="E13" s="31">
        <f t="shared" si="0"/>
        <v>0</v>
      </c>
    </row>
    <row r="14" spans="1:5" s="39" customFormat="1" ht="12" customHeight="1" x14ac:dyDescent="0.2">
      <c r="A14" s="36" t="s">
        <v>24</v>
      </c>
      <c r="B14" s="37" t="s">
        <v>25</v>
      </c>
      <c r="C14" s="40"/>
      <c r="D14" s="30">
        <f>'[1]1.3.sz.mell.'!D16</f>
        <v>0</v>
      </c>
      <c r="E14" s="31">
        <f t="shared" si="0"/>
        <v>0</v>
      </c>
    </row>
    <row r="15" spans="1:5" s="35" customFormat="1" ht="12" customHeight="1" thickBot="1" x14ac:dyDescent="0.25">
      <c r="A15" s="41" t="s">
        <v>26</v>
      </c>
      <c r="B15" s="42" t="s">
        <v>27</v>
      </c>
      <c r="C15" s="38"/>
      <c r="D15" s="30">
        <f>'[1]1.3.sz.mell.'!D17</f>
        <v>0</v>
      </c>
      <c r="E15" s="31">
        <f t="shared" si="0"/>
        <v>0</v>
      </c>
    </row>
    <row r="16" spans="1:5" s="35" customFormat="1" ht="12" customHeight="1" thickBot="1" x14ac:dyDescent="0.25">
      <c r="A16" s="27" t="s">
        <v>28</v>
      </c>
      <c r="B16" s="43" t="s">
        <v>29</v>
      </c>
      <c r="C16" s="29">
        <f>+C17+C18+C19+C20+C21</f>
        <v>113272668</v>
      </c>
      <c r="D16" s="30">
        <f>'[1]1.3.sz.mell.'!D18</f>
        <v>113272668</v>
      </c>
      <c r="E16" s="31">
        <f t="shared" si="0"/>
        <v>0</v>
      </c>
    </row>
    <row r="17" spans="1:5" s="35" customFormat="1" ht="12" customHeight="1" x14ac:dyDescent="0.2">
      <c r="A17" s="32" t="s">
        <v>30</v>
      </c>
      <c r="B17" s="33" t="s">
        <v>31</v>
      </c>
      <c r="C17" s="34"/>
      <c r="D17" s="30">
        <f>'[1]1.3.sz.mell.'!D19</f>
        <v>0</v>
      </c>
      <c r="E17" s="31">
        <f t="shared" si="0"/>
        <v>0</v>
      </c>
    </row>
    <row r="18" spans="1:5" s="35" customFormat="1" ht="12" customHeight="1" x14ac:dyDescent="0.2">
      <c r="A18" s="36" t="s">
        <v>32</v>
      </c>
      <c r="B18" s="37" t="s">
        <v>33</v>
      </c>
      <c r="C18" s="38"/>
      <c r="D18" s="30">
        <f>'[1]1.3.sz.mell.'!D20</f>
        <v>0</v>
      </c>
      <c r="E18" s="31">
        <f t="shared" si="0"/>
        <v>0</v>
      </c>
    </row>
    <row r="19" spans="1:5" s="35" customFormat="1" ht="12" customHeight="1" x14ac:dyDescent="0.2">
      <c r="A19" s="36" t="s">
        <v>34</v>
      </c>
      <c r="B19" s="37" t="s">
        <v>35</v>
      </c>
      <c r="C19" s="38"/>
      <c r="D19" s="30">
        <f>'[1]1.3.sz.mell.'!D21</f>
        <v>0</v>
      </c>
      <c r="E19" s="31">
        <f t="shared" si="0"/>
        <v>0</v>
      </c>
    </row>
    <row r="20" spans="1:5" s="35" customFormat="1" ht="12" customHeight="1" x14ac:dyDescent="0.2">
      <c r="A20" s="36" t="s">
        <v>36</v>
      </c>
      <c r="B20" s="37" t="s">
        <v>37</v>
      </c>
      <c r="C20" s="38"/>
      <c r="D20" s="30">
        <f>'[1]1.3.sz.mell.'!D22</f>
        <v>0</v>
      </c>
      <c r="E20" s="31">
        <f t="shared" si="0"/>
        <v>0</v>
      </c>
    </row>
    <row r="21" spans="1:5" s="35" customFormat="1" ht="12" customHeight="1" x14ac:dyDescent="0.2">
      <c r="A21" s="36" t="s">
        <v>38</v>
      </c>
      <c r="B21" s="37" t="s">
        <v>39</v>
      </c>
      <c r="C21" s="40">
        <v>113272668</v>
      </c>
      <c r="D21" s="30">
        <f>'[1]1.3.sz.mell.'!D23</f>
        <v>113272668</v>
      </c>
      <c r="E21" s="31">
        <f t="shared" si="0"/>
        <v>0</v>
      </c>
    </row>
    <row r="22" spans="1:5" s="39" customFormat="1" ht="12" customHeight="1" thickBot="1" x14ac:dyDescent="0.25">
      <c r="A22" s="41" t="s">
        <v>40</v>
      </c>
      <c r="B22" s="42" t="s">
        <v>41</v>
      </c>
      <c r="C22" s="44"/>
      <c r="D22" s="30">
        <f>'[1]1.3.sz.mell.'!D24</f>
        <v>0</v>
      </c>
      <c r="E22" s="31">
        <f t="shared" si="0"/>
        <v>0</v>
      </c>
    </row>
    <row r="23" spans="1:5" s="39" customFormat="1" ht="12" customHeight="1" thickBot="1" x14ac:dyDescent="0.25">
      <c r="A23" s="27" t="s">
        <v>42</v>
      </c>
      <c r="B23" s="28" t="s">
        <v>43</v>
      </c>
      <c r="C23" s="29">
        <f>+C24+C25+C26+C27+C28</f>
        <v>0</v>
      </c>
      <c r="D23" s="30">
        <f>'[1]1.3.sz.mell.'!D25</f>
        <v>0</v>
      </c>
      <c r="E23" s="31">
        <f t="shared" si="0"/>
        <v>0</v>
      </c>
    </row>
    <row r="24" spans="1:5" s="39" customFormat="1" ht="12" customHeight="1" x14ac:dyDescent="0.2">
      <c r="A24" s="32" t="s">
        <v>44</v>
      </c>
      <c r="B24" s="33" t="s">
        <v>45</v>
      </c>
      <c r="C24" s="34"/>
      <c r="D24" s="30">
        <f>'[1]1.3.sz.mell.'!D26</f>
        <v>0</v>
      </c>
      <c r="E24" s="31">
        <f t="shared" si="0"/>
        <v>0</v>
      </c>
    </row>
    <row r="25" spans="1:5" s="35" customFormat="1" ht="12" customHeight="1" x14ac:dyDescent="0.2">
      <c r="A25" s="36" t="s">
        <v>46</v>
      </c>
      <c r="B25" s="37" t="s">
        <v>47</v>
      </c>
      <c r="C25" s="38"/>
      <c r="D25" s="30">
        <f>'[1]1.3.sz.mell.'!D27</f>
        <v>0</v>
      </c>
      <c r="E25" s="31">
        <f t="shared" si="0"/>
        <v>0</v>
      </c>
    </row>
    <row r="26" spans="1:5" s="39" customFormat="1" ht="12" customHeight="1" x14ac:dyDescent="0.2">
      <c r="A26" s="36" t="s">
        <v>48</v>
      </c>
      <c r="B26" s="37" t="s">
        <v>49</v>
      </c>
      <c r="C26" s="38"/>
      <c r="D26" s="30">
        <f>'[1]1.3.sz.mell.'!D28</f>
        <v>0</v>
      </c>
      <c r="E26" s="31">
        <f t="shared" si="0"/>
        <v>0</v>
      </c>
    </row>
    <row r="27" spans="1:5" s="39" customFormat="1" ht="12" customHeight="1" x14ac:dyDescent="0.2">
      <c r="A27" s="36" t="s">
        <v>50</v>
      </c>
      <c r="B27" s="37" t="s">
        <v>51</v>
      </c>
      <c r="C27" s="38"/>
      <c r="D27" s="30">
        <f>'[1]1.3.sz.mell.'!D29</f>
        <v>0</v>
      </c>
      <c r="E27" s="31">
        <f t="shared" si="0"/>
        <v>0</v>
      </c>
    </row>
    <row r="28" spans="1:5" s="39" customFormat="1" ht="12" customHeight="1" x14ac:dyDescent="0.2">
      <c r="A28" s="36" t="s">
        <v>52</v>
      </c>
      <c r="B28" s="37" t="s">
        <v>53</v>
      </c>
      <c r="C28" s="40"/>
      <c r="D28" s="30">
        <f>'[1]1.3.sz.mell.'!D30</f>
        <v>0</v>
      </c>
      <c r="E28" s="31">
        <f t="shared" si="0"/>
        <v>0</v>
      </c>
    </row>
    <row r="29" spans="1:5" s="39" customFormat="1" ht="12" customHeight="1" thickBot="1" x14ac:dyDescent="0.25">
      <c r="A29" s="41" t="s">
        <v>54</v>
      </c>
      <c r="B29" s="42" t="s">
        <v>55</v>
      </c>
      <c r="C29" s="44"/>
      <c r="D29" s="30">
        <f>'[1]1.3.sz.mell.'!D31</f>
        <v>0</v>
      </c>
      <c r="E29" s="31">
        <f t="shared" si="0"/>
        <v>0</v>
      </c>
    </row>
    <row r="30" spans="1:5" s="39" customFormat="1" ht="12" customHeight="1" thickBot="1" x14ac:dyDescent="0.25">
      <c r="A30" s="27" t="s">
        <v>56</v>
      </c>
      <c r="B30" s="28" t="s">
        <v>57</v>
      </c>
      <c r="C30" s="45">
        <f>+C31+C35+C36+C37</f>
        <v>0</v>
      </c>
      <c r="D30" s="30">
        <f>'[1]1.3.sz.mell.'!D32</f>
        <v>0</v>
      </c>
      <c r="E30" s="31">
        <f t="shared" si="0"/>
        <v>0</v>
      </c>
    </row>
    <row r="31" spans="1:5" s="39" customFormat="1" ht="12" customHeight="1" x14ac:dyDescent="0.2">
      <c r="A31" s="32" t="s">
        <v>58</v>
      </c>
      <c r="B31" s="33" t="s">
        <v>59</v>
      </c>
      <c r="C31" s="46">
        <f>SUM(C32:C33)</f>
        <v>0</v>
      </c>
      <c r="D31" s="30">
        <f>'[1]1.3.sz.mell.'!D33</f>
        <v>0</v>
      </c>
      <c r="E31" s="31">
        <f t="shared" si="0"/>
        <v>0</v>
      </c>
    </row>
    <row r="32" spans="1:5" s="39" customFormat="1" ht="12" customHeight="1" x14ac:dyDescent="0.2">
      <c r="A32" s="36" t="s">
        <v>60</v>
      </c>
      <c r="B32" s="37" t="s">
        <v>61</v>
      </c>
      <c r="C32" s="38"/>
      <c r="D32" s="30">
        <f>'[1]1.3.sz.mell.'!D34</f>
        <v>0</v>
      </c>
      <c r="E32" s="31">
        <f t="shared" si="0"/>
        <v>0</v>
      </c>
    </row>
    <row r="33" spans="1:5" s="39" customFormat="1" ht="12" customHeight="1" x14ac:dyDescent="0.2">
      <c r="A33" s="36" t="s">
        <v>62</v>
      </c>
      <c r="B33" s="47" t="s">
        <v>63</v>
      </c>
      <c r="C33" s="38"/>
      <c r="D33" s="30">
        <f>'[1]1.3.sz.mell.'!D35</f>
        <v>0</v>
      </c>
      <c r="E33" s="31">
        <f t="shared" si="0"/>
        <v>0</v>
      </c>
    </row>
    <row r="34" spans="1:5" s="39" customFormat="1" ht="12" customHeight="1" x14ac:dyDescent="0.2">
      <c r="A34" s="36" t="s">
        <v>64</v>
      </c>
      <c r="B34" s="37" t="s">
        <v>65</v>
      </c>
      <c r="C34" s="38"/>
      <c r="D34" s="30">
        <f>'[1]1.3.sz.mell.'!D36</f>
        <v>0</v>
      </c>
      <c r="E34" s="31">
        <f t="shared" si="0"/>
        <v>0</v>
      </c>
    </row>
    <row r="35" spans="1:5" s="39" customFormat="1" ht="12" customHeight="1" x14ac:dyDescent="0.2">
      <c r="A35" s="36" t="s">
        <v>66</v>
      </c>
      <c r="B35" s="37" t="s">
        <v>67</v>
      </c>
      <c r="C35" s="38"/>
      <c r="D35" s="30">
        <f>'[1]1.3.sz.mell.'!D37</f>
        <v>0</v>
      </c>
      <c r="E35" s="31">
        <f t="shared" si="0"/>
        <v>0</v>
      </c>
    </row>
    <row r="36" spans="1:5" s="39" customFormat="1" ht="12" customHeight="1" x14ac:dyDescent="0.2">
      <c r="A36" s="36" t="s">
        <v>68</v>
      </c>
      <c r="B36" s="37" t="s">
        <v>69</v>
      </c>
      <c r="C36" s="38"/>
      <c r="D36" s="30">
        <f>'[1]1.3.sz.mell.'!D38</f>
        <v>0</v>
      </c>
      <c r="E36" s="31">
        <f t="shared" si="0"/>
        <v>0</v>
      </c>
    </row>
    <row r="37" spans="1:5" s="39" customFormat="1" ht="12" customHeight="1" thickBot="1" x14ac:dyDescent="0.25">
      <c r="A37" s="41" t="s">
        <v>70</v>
      </c>
      <c r="B37" s="42" t="s">
        <v>71</v>
      </c>
      <c r="C37" s="48"/>
      <c r="D37" s="30">
        <f>'[1]1.3.sz.mell.'!D39</f>
        <v>0</v>
      </c>
      <c r="E37" s="31">
        <f t="shared" si="0"/>
        <v>0</v>
      </c>
    </row>
    <row r="38" spans="1:5" s="39" customFormat="1" ht="12" customHeight="1" thickBot="1" x14ac:dyDescent="0.25">
      <c r="A38" s="27" t="s">
        <v>72</v>
      </c>
      <c r="B38" s="28" t="s">
        <v>73</v>
      </c>
      <c r="C38" s="29">
        <f>SUM(C39:C49)</f>
        <v>5465000</v>
      </c>
      <c r="D38" s="30">
        <f>'[1]1.3.sz.mell.'!D40</f>
        <v>5465000</v>
      </c>
      <c r="E38" s="31">
        <f t="shared" si="0"/>
        <v>0</v>
      </c>
    </row>
    <row r="39" spans="1:5" s="39" customFormat="1" ht="12" customHeight="1" x14ac:dyDescent="0.2">
      <c r="A39" s="32" t="s">
        <v>74</v>
      </c>
      <c r="B39" s="33" t="s">
        <v>75</v>
      </c>
      <c r="C39" s="34"/>
      <c r="D39" s="30">
        <f>'[1]1.3.sz.mell.'!D41</f>
        <v>0</v>
      </c>
      <c r="E39" s="31">
        <f t="shared" si="0"/>
        <v>0</v>
      </c>
    </row>
    <row r="40" spans="1:5" s="39" customFormat="1" ht="12" customHeight="1" x14ac:dyDescent="0.2">
      <c r="A40" s="36" t="s">
        <v>76</v>
      </c>
      <c r="B40" s="37" t="s">
        <v>77</v>
      </c>
      <c r="C40" s="40">
        <v>4303149</v>
      </c>
      <c r="D40" s="30">
        <f>'[1]1.3.sz.mell.'!D42</f>
        <v>4303149</v>
      </c>
      <c r="E40" s="31">
        <f t="shared" si="0"/>
        <v>0</v>
      </c>
    </row>
    <row r="41" spans="1:5" s="39" customFormat="1" ht="12" customHeight="1" x14ac:dyDescent="0.2">
      <c r="A41" s="36" t="s">
        <v>78</v>
      </c>
      <c r="B41" s="37" t="s">
        <v>79</v>
      </c>
      <c r="C41" s="40"/>
      <c r="D41" s="30">
        <f>'[1]1.3.sz.mell.'!D43</f>
        <v>0</v>
      </c>
      <c r="E41" s="31">
        <f t="shared" si="0"/>
        <v>0</v>
      </c>
    </row>
    <row r="42" spans="1:5" s="39" customFormat="1" ht="12" customHeight="1" x14ac:dyDescent="0.2">
      <c r="A42" s="36" t="s">
        <v>80</v>
      </c>
      <c r="B42" s="37" t="s">
        <v>81</v>
      </c>
      <c r="C42" s="38"/>
      <c r="D42" s="30">
        <f>'[1]1.3.sz.mell.'!D44</f>
        <v>0</v>
      </c>
      <c r="E42" s="31">
        <f t="shared" si="0"/>
        <v>0</v>
      </c>
    </row>
    <row r="43" spans="1:5" s="39" customFormat="1" ht="12" customHeight="1" x14ac:dyDescent="0.2">
      <c r="A43" s="36" t="s">
        <v>82</v>
      </c>
      <c r="B43" s="37" t="s">
        <v>83</v>
      </c>
      <c r="C43" s="38"/>
      <c r="D43" s="30">
        <f>'[1]1.3.sz.mell.'!D45</f>
        <v>0</v>
      </c>
      <c r="E43" s="31">
        <f t="shared" si="0"/>
        <v>0</v>
      </c>
    </row>
    <row r="44" spans="1:5" s="39" customFormat="1" ht="12" customHeight="1" x14ac:dyDescent="0.2">
      <c r="A44" s="36" t="s">
        <v>84</v>
      </c>
      <c r="B44" s="37" t="s">
        <v>85</v>
      </c>
      <c r="C44" s="38">
        <v>1161851</v>
      </c>
      <c r="D44" s="30">
        <f>'[1]1.3.sz.mell.'!D46</f>
        <v>1161851</v>
      </c>
      <c r="E44" s="31">
        <f t="shared" si="0"/>
        <v>0</v>
      </c>
    </row>
    <row r="45" spans="1:5" s="39" customFormat="1" ht="12" customHeight="1" x14ac:dyDescent="0.2">
      <c r="A45" s="36" t="s">
        <v>86</v>
      </c>
      <c r="B45" s="37" t="s">
        <v>87</v>
      </c>
      <c r="C45" s="38"/>
      <c r="D45" s="30">
        <f>'[1]1.3.sz.mell.'!D47</f>
        <v>0</v>
      </c>
      <c r="E45" s="31">
        <f t="shared" si="0"/>
        <v>0</v>
      </c>
    </row>
    <row r="46" spans="1:5" s="39" customFormat="1" ht="12" customHeight="1" x14ac:dyDescent="0.2">
      <c r="A46" s="36" t="s">
        <v>88</v>
      </c>
      <c r="B46" s="37" t="s">
        <v>89</v>
      </c>
      <c r="C46" s="38"/>
      <c r="D46" s="30">
        <f>'[1]1.3.sz.mell.'!D48</f>
        <v>0</v>
      </c>
      <c r="E46" s="31">
        <f t="shared" si="0"/>
        <v>0</v>
      </c>
    </row>
    <row r="47" spans="1:5" s="39" customFormat="1" ht="12" customHeight="1" x14ac:dyDescent="0.2">
      <c r="A47" s="36" t="s">
        <v>90</v>
      </c>
      <c r="B47" s="37" t="s">
        <v>91</v>
      </c>
      <c r="C47" s="40"/>
      <c r="D47" s="30">
        <f>'[1]1.3.sz.mell.'!D49</f>
        <v>0</v>
      </c>
      <c r="E47" s="31">
        <f t="shared" si="0"/>
        <v>0</v>
      </c>
    </row>
    <row r="48" spans="1:5" s="39" customFormat="1" ht="12" customHeight="1" x14ac:dyDescent="0.2">
      <c r="A48" s="41" t="s">
        <v>92</v>
      </c>
      <c r="B48" s="42" t="s">
        <v>93</v>
      </c>
      <c r="C48" s="44"/>
      <c r="D48" s="30">
        <f>'[1]1.3.sz.mell.'!D50</f>
        <v>0</v>
      </c>
      <c r="E48" s="31">
        <f t="shared" si="0"/>
        <v>0</v>
      </c>
    </row>
    <row r="49" spans="1:5" s="39" customFormat="1" ht="12" customHeight="1" thickBot="1" x14ac:dyDescent="0.25">
      <c r="A49" s="41" t="s">
        <v>94</v>
      </c>
      <c r="B49" s="42" t="s">
        <v>95</v>
      </c>
      <c r="C49" s="44"/>
      <c r="D49" s="30">
        <f>'[1]1.3.sz.mell.'!D51</f>
        <v>0</v>
      </c>
      <c r="E49" s="31">
        <f t="shared" si="0"/>
        <v>0</v>
      </c>
    </row>
    <row r="50" spans="1:5" s="39" customFormat="1" ht="12" customHeight="1" thickBot="1" x14ac:dyDescent="0.25">
      <c r="A50" s="27" t="s">
        <v>96</v>
      </c>
      <c r="B50" s="28" t="s">
        <v>97</v>
      </c>
      <c r="C50" s="29">
        <f>SUM(C51:C55)</f>
        <v>0</v>
      </c>
      <c r="D50" s="30">
        <f>'[1]1.3.sz.mell.'!D52</f>
        <v>0</v>
      </c>
      <c r="E50" s="31">
        <f t="shared" si="0"/>
        <v>0</v>
      </c>
    </row>
    <row r="51" spans="1:5" s="39" customFormat="1" ht="12" customHeight="1" x14ac:dyDescent="0.2">
      <c r="A51" s="32" t="s">
        <v>98</v>
      </c>
      <c r="B51" s="33" t="s">
        <v>99</v>
      </c>
      <c r="C51" s="49"/>
      <c r="D51" s="30">
        <f>'[1]1.3.sz.mell.'!D53</f>
        <v>0</v>
      </c>
      <c r="E51" s="31">
        <f t="shared" si="0"/>
        <v>0</v>
      </c>
    </row>
    <row r="52" spans="1:5" s="39" customFormat="1" ht="12" customHeight="1" x14ac:dyDescent="0.2">
      <c r="A52" s="36" t="s">
        <v>100</v>
      </c>
      <c r="B52" s="37" t="s">
        <v>101</v>
      </c>
      <c r="C52" s="40"/>
      <c r="D52" s="30">
        <f>'[1]1.3.sz.mell.'!D54</f>
        <v>0</v>
      </c>
      <c r="E52" s="31">
        <f t="shared" si="0"/>
        <v>0</v>
      </c>
    </row>
    <row r="53" spans="1:5" s="39" customFormat="1" ht="12" customHeight="1" x14ac:dyDescent="0.2">
      <c r="A53" s="36" t="s">
        <v>102</v>
      </c>
      <c r="B53" s="37" t="s">
        <v>103</v>
      </c>
      <c r="C53" s="40"/>
      <c r="D53" s="30">
        <f>'[1]1.3.sz.mell.'!D55</f>
        <v>0</v>
      </c>
      <c r="E53" s="31">
        <f t="shared" si="0"/>
        <v>0</v>
      </c>
    </row>
    <row r="54" spans="1:5" s="39" customFormat="1" ht="12" customHeight="1" x14ac:dyDescent="0.2">
      <c r="A54" s="36" t="s">
        <v>104</v>
      </c>
      <c r="B54" s="37" t="s">
        <v>105</v>
      </c>
      <c r="C54" s="40"/>
      <c r="D54" s="30">
        <f>'[1]1.3.sz.mell.'!D56</f>
        <v>0</v>
      </c>
      <c r="E54" s="31">
        <f t="shared" si="0"/>
        <v>0</v>
      </c>
    </row>
    <row r="55" spans="1:5" s="39" customFormat="1" ht="12" customHeight="1" thickBot="1" x14ac:dyDescent="0.25">
      <c r="A55" s="41" t="s">
        <v>106</v>
      </c>
      <c r="B55" s="42" t="s">
        <v>107</v>
      </c>
      <c r="C55" s="44"/>
      <c r="D55" s="30">
        <f>'[1]1.3.sz.mell.'!D57</f>
        <v>0</v>
      </c>
      <c r="E55" s="31">
        <f t="shared" si="0"/>
        <v>0</v>
      </c>
    </row>
    <row r="56" spans="1:5" s="39" customFormat="1" ht="12" customHeight="1" thickBot="1" x14ac:dyDescent="0.25">
      <c r="A56" s="27" t="s">
        <v>108</v>
      </c>
      <c r="B56" s="28" t="s">
        <v>109</v>
      </c>
      <c r="C56" s="29">
        <f>SUM(C57:C59)</f>
        <v>1075000</v>
      </c>
      <c r="D56" s="30">
        <f>'[1]1.3.sz.mell.'!D58</f>
        <v>1075000</v>
      </c>
      <c r="E56" s="31">
        <f t="shared" si="0"/>
        <v>0</v>
      </c>
    </row>
    <row r="57" spans="1:5" s="39" customFormat="1" ht="12" customHeight="1" x14ac:dyDescent="0.2">
      <c r="A57" s="32" t="s">
        <v>110</v>
      </c>
      <c r="B57" s="33" t="s">
        <v>111</v>
      </c>
      <c r="C57" s="34"/>
      <c r="D57" s="30">
        <f>'[1]1.3.sz.mell.'!D59</f>
        <v>0</v>
      </c>
      <c r="E57" s="31">
        <f t="shared" si="0"/>
        <v>0</v>
      </c>
    </row>
    <row r="58" spans="1:5" s="39" customFormat="1" ht="12" customHeight="1" x14ac:dyDescent="0.2">
      <c r="A58" s="36" t="s">
        <v>112</v>
      </c>
      <c r="B58" s="37" t="s">
        <v>113</v>
      </c>
      <c r="C58" s="40">
        <v>400000</v>
      </c>
      <c r="D58" s="30">
        <f>'[1]1.3.sz.mell.'!D60</f>
        <v>400000</v>
      </c>
      <c r="E58" s="31">
        <f t="shared" si="0"/>
        <v>0</v>
      </c>
    </row>
    <row r="59" spans="1:5" s="39" customFormat="1" ht="12" customHeight="1" x14ac:dyDescent="0.2">
      <c r="A59" s="36" t="s">
        <v>114</v>
      </c>
      <c r="B59" s="37" t="s">
        <v>115</v>
      </c>
      <c r="C59" s="40">
        <v>675000</v>
      </c>
      <c r="D59" s="30">
        <f>'[1]1.3.sz.mell.'!D61</f>
        <v>675000</v>
      </c>
      <c r="E59" s="31">
        <f t="shared" si="0"/>
        <v>0</v>
      </c>
    </row>
    <row r="60" spans="1:5" s="39" customFormat="1" ht="12" customHeight="1" thickBot="1" x14ac:dyDescent="0.25">
      <c r="A60" s="41" t="s">
        <v>116</v>
      </c>
      <c r="B60" s="42" t="s">
        <v>117</v>
      </c>
      <c r="C60" s="48"/>
      <c r="D60" s="30">
        <f>'[1]1.3.sz.mell.'!D62</f>
        <v>0</v>
      </c>
      <c r="E60" s="31">
        <f t="shared" si="0"/>
        <v>0</v>
      </c>
    </row>
    <row r="61" spans="1:5" s="39" customFormat="1" ht="12" customHeight="1" thickBot="1" x14ac:dyDescent="0.25">
      <c r="A61" s="27" t="s">
        <v>118</v>
      </c>
      <c r="B61" s="43" t="s">
        <v>119</v>
      </c>
      <c r="C61" s="29">
        <f>SUM(C62:C64)</f>
        <v>0</v>
      </c>
      <c r="D61" s="30">
        <f>'[1]1.3.sz.mell.'!D63</f>
        <v>0</v>
      </c>
      <c r="E61" s="31">
        <f t="shared" si="0"/>
        <v>0</v>
      </c>
    </row>
    <row r="62" spans="1:5" s="39" customFormat="1" ht="12" customHeight="1" x14ac:dyDescent="0.2">
      <c r="A62" s="32" t="s">
        <v>120</v>
      </c>
      <c r="B62" s="33" t="s">
        <v>121</v>
      </c>
      <c r="C62" s="40"/>
      <c r="D62" s="30">
        <f>'[1]1.3.sz.mell.'!D64</f>
        <v>0</v>
      </c>
      <c r="E62" s="31">
        <f t="shared" si="0"/>
        <v>0</v>
      </c>
    </row>
    <row r="63" spans="1:5" s="39" customFormat="1" ht="12" customHeight="1" x14ac:dyDescent="0.2">
      <c r="A63" s="36" t="s">
        <v>122</v>
      </c>
      <c r="B63" s="37" t="s">
        <v>123</v>
      </c>
      <c r="C63" s="40"/>
      <c r="D63" s="30">
        <f>'[1]1.3.sz.mell.'!D65</f>
        <v>0</v>
      </c>
      <c r="E63" s="31">
        <f t="shared" si="0"/>
        <v>0</v>
      </c>
    </row>
    <row r="64" spans="1:5" s="39" customFormat="1" ht="12" customHeight="1" x14ac:dyDescent="0.2">
      <c r="A64" s="36" t="s">
        <v>124</v>
      </c>
      <c r="B64" s="37" t="s">
        <v>125</v>
      </c>
      <c r="C64" s="40"/>
      <c r="D64" s="30">
        <f>'[1]1.3.sz.mell.'!D66</f>
        <v>0</v>
      </c>
      <c r="E64" s="31">
        <f t="shared" si="0"/>
        <v>0</v>
      </c>
    </row>
    <row r="65" spans="1:5" s="39" customFormat="1" ht="12" customHeight="1" thickBot="1" x14ac:dyDescent="0.25">
      <c r="A65" s="41" t="s">
        <v>126</v>
      </c>
      <c r="B65" s="42" t="s">
        <v>127</v>
      </c>
      <c r="C65" s="40"/>
      <c r="D65" s="30">
        <f>'[1]1.3.sz.mell.'!D67</f>
        <v>0</v>
      </c>
      <c r="E65" s="31">
        <f t="shared" si="0"/>
        <v>0</v>
      </c>
    </row>
    <row r="66" spans="1:5" s="39" customFormat="1" ht="12" customHeight="1" thickBot="1" x14ac:dyDescent="0.25">
      <c r="A66" s="27" t="s">
        <v>128</v>
      </c>
      <c r="B66" s="28" t="s">
        <v>129</v>
      </c>
      <c r="C66" s="45">
        <f>+C9+C16+C23+C30+C38+C50+C56+C61</f>
        <v>303216028</v>
      </c>
      <c r="D66" s="30">
        <f>'[1]1.3.sz.mell.'!D68</f>
        <v>303216028</v>
      </c>
      <c r="E66" s="31">
        <f t="shared" si="0"/>
        <v>0</v>
      </c>
    </row>
    <row r="67" spans="1:5" s="39" customFormat="1" ht="12" customHeight="1" thickBot="1" x14ac:dyDescent="0.2">
      <c r="A67" s="50" t="s">
        <v>130</v>
      </c>
      <c r="B67" s="43" t="s">
        <v>131</v>
      </c>
      <c r="C67" s="29">
        <f>SUM(C68:C70)</f>
        <v>0</v>
      </c>
      <c r="D67" s="30">
        <f>'[1]1.3.sz.mell.'!D69</f>
        <v>0</v>
      </c>
      <c r="E67" s="31">
        <f t="shared" si="0"/>
        <v>0</v>
      </c>
    </row>
    <row r="68" spans="1:5" s="39" customFormat="1" ht="12" customHeight="1" x14ac:dyDescent="0.2">
      <c r="A68" s="32" t="s">
        <v>132</v>
      </c>
      <c r="B68" s="33" t="s">
        <v>133</v>
      </c>
      <c r="C68" s="40"/>
      <c r="D68" s="30">
        <f>'[1]1.3.sz.mell.'!D70</f>
        <v>0</v>
      </c>
      <c r="E68" s="31">
        <f t="shared" si="0"/>
        <v>0</v>
      </c>
    </row>
    <row r="69" spans="1:5" s="39" customFormat="1" ht="12" customHeight="1" x14ac:dyDescent="0.2">
      <c r="A69" s="36" t="s">
        <v>134</v>
      </c>
      <c r="B69" s="37" t="s">
        <v>135</v>
      </c>
      <c r="C69" s="40"/>
      <c r="D69" s="30">
        <f>'[1]1.3.sz.mell.'!D71</f>
        <v>0</v>
      </c>
      <c r="E69" s="31">
        <f t="shared" si="0"/>
        <v>0</v>
      </c>
    </row>
    <row r="70" spans="1:5" s="39" customFormat="1" ht="12" customHeight="1" thickBot="1" x14ac:dyDescent="0.25">
      <c r="A70" s="41" t="s">
        <v>136</v>
      </c>
      <c r="B70" s="51" t="s">
        <v>137</v>
      </c>
      <c r="C70" s="40"/>
      <c r="D70" s="30">
        <f>'[1]1.3.sz.mell.'!D72</f>
        <v>0</v>
      </c>
      <c r="E70" s="31">
        <f t="shared" si="0"/>
        <v>0</v>
      </c>
    </row>
    <row r="71" spans="1:5" s="39" customFormat="1" ht="12" customHeight="1" thickBot="1" x14ac:dyDescent="0.2">
      <c r="A71" s="50" t="s">
        <v>138</v>
      </c>
      <c r="B71" s="43" t="s">
        <v>139</v>
      </c>
      <c r="C71" s="29">
        <f>SUM(C72:C75)</f>
        <v>0</v>
      </c>
      <c r="D71" s="30">
        <f>'[1]1.3.sz.mell.'!D73</f>
        <v>0</v>
      </c>
      <c r="E71" s="31">
        <f t="shared" si="0"/>
        <v>0</v>
      </c>
    </row>
    <row r="72" spans="1:5" s="39" customFormat="1" ht="12" customHeight="1" x14ac:dyDescent="0.2">
      <c r="A72" s="32" t="s">
        <v>140</v>
      </c>
      <c r="B72" s="33" t="s">
        <v>141</v>
      </c>
      <c r="C72" s="40"/>
      <c r="D72" s="30">
        <f>'[1]1.3.sz.mell.'!D74</f>
        <v>0</v>
      </c>
      <c r="E72" s="31">
        <f t="shared" si="0"/>
        <v>0</v>
      </c>
    </row>
    <row r="73" spans="1:5" s="39" customFormat="1" ht="12" customHeight="1" x14ac:dyDescent="0.2">
      <c r="A73" s="36" t="s">
        <v>142</v>
      </c>
      <c r="B73" s="37" t="s">
        <v>143</v>
      </c>
      <c r="C73" s="40"/>
      <c r="D73" s="30">
        <f>'[1]1.3.sz.mell.'!D75</f>
        <v>0</v>
      </c>
      <c r="E73" s="31">
        <f t="shared" si="0"/>
        <v>0</v>
      </c>
    </row>
    <row r="74" spans="1:5" s="39" customFormat="1" ht="12" customHeight="1" x14ac:dyDescent="0.2">
      <c r="A74" s="36" t="s">
        <v>144</v>
      </c>
      <c r="B74" s="37" t="s">
        <v>145</v>
      </c>
      <c r="C74" s="40"/>
      <c r="D74" s="30">
        <f>'[1]1.3.sz.mell.'!D76</f>
        <v>0</v>
      </c>
      <c r="E74" s="31">
        <f t="shared" ref="E74:E137" si="1">C74-D74</f>
        <v>0</v>
      </c>
    </row>
    <row r="75" spans="1:5" s="39" customFormat="1" ht="12" customHeight="1" thickBot="1" x14ac:dyDescent="0.25">
      <c r="A75" s="41" t="s">
        <v>146</v>
      </c>
      <c r="B75" s="42" t="s">
        <v>147</v>
      </c>
      <c r="C75" s="40"/>
      <c r="D75" s="30">
        <f>'[1]1.3.sz.mell.'!D77</f>
        <v>0</v>
      </c>
      <c r="E75" s="31">
        <f t="shared" si="1"/>
        <v>0</v>
      </c>
    </row>
    <row r="76" spans="1:5" s="39" customFormat="1" ht="12" customHeight="1" thickBot="1" x14ac:dyDescent="0.2">
      <c r="A76" s="50" t="s">
        <v>148</v>
      </c>
      <c r="B76" s="43" t="s">
        <v>149</v>
      </c>
      <c r="C76" s="29">
        <f>SUM(C77:C78)</f>
        <v>8179828</v>
      </c>
      <c r="D76" s="30">
        <f>'[1]1.3.sz.mell.'!D78</f>
        <v>8179828</v>
      </c>
      <c r="E76" s="31">
        <f t="shared" si="1"/>
        <v>0</v>
      </c>
    </row>
    <row r="77" spans="1:5" s="39" customFormat="1" ht="12" customHeight="1" x14ac:dyDescent="0.2">
      <c r="A77" s="32" t="s">
        <v>150</v>
      </c>
      <c r="B77" s="33" t="s">
        <v>151</v>
      </c>
      <c r="C77" s="40">
        <v>8179828</v>
      </c>
      <c r="D77" s="30">
        <f>'[1]1.3.sz.mell.'!D79</f>
        <v>8179828</v>
      </c>
      <c r="E77" s="31">
        <f t="shared" si="1"/>
        <v>0</v>
      </c>
    </row>
    <row r="78" spans="1:5" s="39" customFormat="1" ht="12" customHeight="1" thickBot="1" x14ac:dyDescent="0.25">
      <c r="A78" s="41" t="s">
        <v>152</v>
      </c>
      <c r="B78" s="42" t="s">
        <v>153</v>
      </c>
      <c r="C78" s="40"/>
      <c r="D78" s="30">
        <f>'[1]1.3.sz.mell.'!D80</f>
        <v>0</v>
      </c>
      <c r="E78" s="31">
        <f t="shared" si="1"/>
        <v>0</v>
      </c>
    </row>
    <row r="79" spans="1:5" s="35" customFormat="1" ht="12" customHeight="1" thickBot="1" x14ac:dyDescent="0.2">
      <c r="A79" s="50" t="s">
        <v>154</v>
      </c>
      <c r="B79" s="43" t="s">
        <v>155</v>
      </c>
      <c r="C79" s="29">
        <f>SUM(C80:C82)</f>
        <v>0</v>
      </c>
      <c r="D79" s="30">
        <f>'[1]1.3.sz.mell.'!D81</f>
        <v>0</v>
      </c>
      <c r="E79" s="31">
        <f t="shared" si="1"/>
        <v>0</v>
      </c>
    </row>
    <row r="80" spans="1:5" s="39" customFormat="1" ht="12" customHeight="1" x14ac:dyDescent="0.2">
      <c r="A80" s="32" t="s">
        <v>156</v>
      </c>
      <c r="B80" s="33" t="s">
        <v>157</v>
      </c>
      <c r="C80" s="40"/>
      <c r="D80" s="30">
        <f>'[1]1.3.sz.mell.'!D82</f>
        <v>0</v>
      </c>
      <c r="E80" s="31">
        <f t="shared" si="1"/>
        <v>0</v>
      </c>
    </row>
    <row r="81" spans="1:5" s="39" customFormat="1" ht="12" customHeight="1" x14ac:dyDescent="0.2">
      <c r="A81" s="36" t="s">
        <v>158</v>
      </c>
      <c r="B81" s="37" t="s">
        <v>159</v>
      </c>
      <c r="C81" s="40"/>
      <c r="D81" s="30">
        <f>'[1]1.3.sz.mell.'!D83</f>
        <v>0</v>
      </c>
      <c r="E81" s="31">
        <f t="shared" si="1"/>
        <v>0</v>
      </c>
    </row>
    <row r="82" spans="1:5" s="39" customFormat="1" ht="12" customHeight="1" thickBot="1" x14ac:dyDescent="0.25">
      <c r="A82" s="41" t="s">
        <v>160</v>
      </c>
      <c r="B82" s="42" t="s">
        <v>161</v>
      </c>
      <c r="C82" s="40"/>
      <c r="D82" s="30">
        <f>'[1]1.3.sz.mell.'!D84</f>
        <v>0</v>
      </c>
      <c r="E82" s="31">
        <f t="shared" si="1"/>
        <v>0</v>
      </c>
    </row>
    <row r="83" spans="1:5" s="39" customFormat="1" ht="12" customHeight="1" thickBot="1" x14ac:dyDescent="0.2">
      <c r="A83" s="50" t="s">
        <v>162</v>
      </c>
      <c r="B83" s="43" t="s">
        <v>163</v>
      </c>
      <c r="C83" s="29">
        <f>SUM(C84:C87)</f>
        <v>0</v>
      </c>
      <c r="D83" s="30">
        <f>'[1]1.3.sz.mell.'!D85</f>
        <v>0</v>
      </c>
      <c r="E83" s="31">
        <f t="shared" si="1"/>
        <v>0</v>
      </c>
    </row>
    <row r="84" spans="1:5" s="39" customFormat="1" ht="12" customHeight="1" x14ac:dyDescent="0.2">
      <c r="A84" s="52" t="s">
        <v>164</v>
      </c>
      <c r="B84" s="33" t="s">
        <v>165</v>
      </c>
      <c r="C84" s="40"/>
      <c r="D84" s="30">
        <f>'[1]1.3.sz.mell.'!D86</f>
        <v>0</v>
      </c>
      <c r="E84" s="31">
        <f t="shared" si="1"/>
        <v>0</v>
      </c>
    </row>
    <row r="85" spans="1:5" s="39" customFormat="1" ht="12" customHeight="1" x14ac:dyDescent="0.2">
      <c r="A85" s="53" t="s">
        <v>166</v>
      </c>
      <c r="B85" s="37" t="s">
        <v>167</v>
      </c>
      <c r="C85" s="40"/>
      <c r="D85" s="30">
        <f>'[1]1.3.sz.mell.'!D87</f>
        <v>0</v>
      </c>
      <c r="E85" s="31">
        <f t="shared" si="1"/>
        <v>0</v>
      </c>
    </row>
    <row r="86" spans="1:5" s="39" customFormat="1" ht="12" customHeight="1" x14ac:dyDescent="0.2">
      <c r="A86" s="53" t="s">
        <v>168</v>
      </c>
      <c r="B86" s="37" t="s">
        <v>169</v>
      </c>
      <c r="C86" s="40"/>
      <c r="D86" s="30">
        <f>'[1]1.3.sz.mell.'!D88</f>
        <v>0</v>
      </c>
      <c r="E86" s="31">
        <f t="shared" si="1"/>
        <v>0</v>
      </c>
    </row>
    <row r="87" spans="1:5" s="35" customFormat="1" ht="12" customHeight="1" thickBot="1" x14ac:dyDescent="0.25">
      <c r="A87" s="54" t="s">
        <v>170</v>
      </c>
      <c r="B87" s="42" t="s">
        <v>171</v>
      </c>
      <c r="C87" s="40"/>
      <c r="D87" s="30">
        <f>'[1]1.3.sz.mell.'!D89</f>
        <v>0</v>
      </c>
      <c r="E87" s="31">
        <f t="shared" si="1"/>
        <v>0</v>
      </c>
    </row>
    <row r="88" spans="1:5" s="35" customFormat="1" ht="12" customHeight="1" thickBot="1" x14ac:dyDescent="0.2">
      <c r="A88" s="50" t="s">
        <v>172</v>
      </c>
      <c r="B88" s="43" t="s">
        <v>173</v>
      </c>
      <c r="C88" s="55"/>
      <c r="D88" s="30">
        <f>'[1]1.3.sz.mell.'!D90</f>
        <v>0</v>
      </c>
      <c r="E88" s="31">
        <f t="shared" si="1"/>
        <v>0</v>
      </c>
    </row>
    <row r="89" spans="1:5" s="35" customFormat="1" ht="12" customHeight="1" thickBot="1" x14ac:dyDescent="0.2">
      <c r="A89" s="50" t="s">
        <v>174</v>
      </c>
      <c r="B89" s="43" t="s">
        <v>175</v>
      </c>
      <c r="C89" s="55"/>
      <c r="D89" s="30">
        <f>'[1]1.3.sz.mell.'!D91</f>
        <v>0</v>
      </c>
      <c r="E89" s="31">
        <f t="shared" si="1"/>
        <v>0</v>
      </c>
    </row>
    <row r="90" spans="1:5" s="35" customFormat="1" ht="12" customHeight="1" thickBot="1" x14ac:dyDescent="0.2">
      <c r="A90" s="50" t="s">
        <v>176</v>
      </c>
      <c r="B90" s="56" t="s">
        <v>177</v>
      </c>
      <c r="C90" s="45">
        <f>+C67+C71+C76+C79+C83+C89+C88</f>
        <v>8179828</v>
      </c>
      <c r="D90" s="30">
        <f>'[1]1.3.sz.mell.'!D92</f>
        <v>8179828</v>
      </c>
      <c r="E90" s="31">
        <f t="shared" si="1"/>
        <v>0</v>
      </c>
    </row>
    <row r="91" spans="1:5" s="35" customFormat="1" ht="12" customHeight="1" thickBot="1" x14ac:dyDescent="0.2">
      <c r="A91" s="57" t="s">
        <v>178</v>
      </c>
      <c r="B91" s="58" t="s">
        <v>179</v>
      </c>
      <c r="C91" s="45">
        <f>+C66+C90</f>
        <v>311395856</v>
      </c>
      <c r="D91" s="30">
        <f>'[1]1.3.sz.mell.'!D93</f>
        <v>311395856</v>
      </c>
      <c r="E91" s="31">
        <f t="shared" si="1"/>
        <v>0</v>
      </c>
    </row>
    <row r="92" spans="1:5" s="39" customFormat="1" ht="15" customHeight="1" thickBot="1" x14ac:dyDescent="0.25">
      <c r="A92" s="59"/>
      <c r="B92" s="60"/>
      <c r="C92" s="61"/>
      <c r="E92" s="31">
        <f t="shared" si="1"/>
        <v>0</v>
      </c>
    </row>
    <row r="93" spans="1:5" s="23" customFormat="1" ht="16.5" customHeight="1" thickBot="1" x14ac:dyDescent="0.25">
      <c r="A93" s="62"/>
      <c r="B93" s="63" t="s">
        <v>180</v>
      </c>
      <c r="C93" s="64"/>
      <c r="E93" s="31">
        <f t="shared" si="1"/>
        <v>0</v>
      </c>
    </row>
    <row r="94" spans="1:5" s="68" customFormat="1" ht="12" customHeight="1" thickBot="1" x14ac:dyDescent="0.25">
      <c r="A94" s="65" t="s">
        <v>14</v>
      </c>
      <c r="B94" s="66" t="s">
        <v>181</v>
      </c>
      <c r="C94" s="67">
        <f>+C95+C96+C97+C98+C99+C112</f>
        <v>80982742</v>
      </c>
      <c r="D94" s="68">
        <f>'[1]1.3.sz.mell.'!D99</f>
        <v>80982742</v>
      </c>
      <c r="E94" s="31">
        <f t="shared" si="1"/>
        <v>0</v>
      </c>
    </row>
    <row r="95" spans="1:5" ht="12" customHeight="1" x14ac:dyDescent="0.2">
      <c r="A95" s="69" t="s">
        <v>16</v>
      </c>
      <c r="B95" s="70" t="s">
        <v>182</v>
      </c>
      <c r="C95" s="71">
        <v>8164238</v>
      </c>
      <c r="D95" s="68">
        <f>'[1]1.3.sz.mell.'!D100</f>
        <v>8164238</v>
      </c>
      <c r="E95" s="31">
        <f t="shared" si="1"/>
        <v>0</v>
      </c>
    </row>
    <row r="96" spans="1:5" ht="12" customHeight="1" x14ac:dyDescent="0.2">
      <c r="A96" s="36" t="s">
        <v>18</v>
      </c>
      <c r="B96" s="72" t="s">
        <v>183</v>
      </c>
      <c r="C96" s="40">
        <v>2011190</v>
      </c>
      <c r="D96" s="68">
        <f>'[1]1.3.sz.mell.'!D101</f>
        <v>2011190</v>
      </c>
      <c r="E96" s="31">
        <f t="shared" si="1"/>
        <v>0</v>
      </c>
    </row>
    <row r="97" spans="1:5" ht="12" customHeight="1" x14ac:dyDescent="0.2">
      <c r="A97" s="36" t="s">
        <v>20</v>
      </c>
      <c r="B97" s="73" t="s">
        <v>184</v>
      </c>
      <c r="C97" s="74">
        <v>62807314</v>
      </c>
      <c r="D97" s="68">
        <f>'[1]1.3.sz.mell.'!D102</f>
        <v>62807314</v>
      </c>
      <c r="E97" s="31">
        <f t="shared" si="1"/>
        <v>0</v>
      </c>
    </row>
    <row r="98" spans="1:5" ht="12" customHeight="1" x14ac:dyDescent="0.2">
      <c r="A98" s="36" t="s">
        <v>22</v>
      </c>
      <c r="B98" s="75" t="s">
        <v>185</v>
      </c>
      <c r="C98" s="74"/>
      <c r="D98" s="68">
        <f>'[1]1.3.sz.mell.'!D103</f>
        <v>0</v>
      </c>
      <c r="E98" s="31">
        <f t="shared" si="1"/>
        <v>0</v>
      </c>
    </row>
    <row r="99" spans="1:5" ht="12" customHeight="1" x14ac:dyDescent="0.2">
      <c r="A99" s="36" t="s">
        <v>186</v>
      </c>
      <c r="B99" s="76" t="s">
        <v>187</v>
      </c>
      <c r="C99" s="74">
        <f>SUM(C100:C111)</f>
        <v>8000000</v>
      </c>
      <c r="D99" s="68">
        <f>'[1]1.3.sz.mell.'!D104</f>
        <v>8000000</v>
      </c>
      <c r="E99" s="31">
        <f t="shared" si="1"/>
        <v>0</v>
      </c>
    </row>
    <row r="100" spans="1:5" ht="12" customHeight="1" x14ac:dyDescent="0.2">
      <c r="A100" s="36" t="s">
        <v>26</v>
      </c>
      <c r="B100" s="73" t="s">
        <v>188</v>
      </c>
      <c r="C100" s="74"/>
      <c r="D100" s="68">
        <f>'[1]1.3.sz.mell.'!D105</f>
        <v>0</v>
      </c>
      <c r="E100" s="31">
        <f t="shared" si="1"/>
        <v>0</v>
      </c>
    </row>
    <row r="101" spans="1:5" ht="12" customHeight="1" x14ac:dyDescent="0.2">
      <c r="A101" s="36" t="s">
        <v>189</v>
      </c>
      <c r="B101" s="77" t="s">
        <v>190</v>
      </c>
      <c r="C101" s="74"/>
      <c r="D101" s="68">
        <f>'[1]1.3.sz.mell.'!D106</f>
        <v>0</v>
      </c>
      <c r="E101" s="31">
        <f t="shared" si="1"/>
        <v>0</v>
      </c>
    </row>
    <row r="102" spans="1:5" ht="12" customHeight="1" x14ac:dyDescent="0.2">
      <c r="A102" s="36" t="s">
        <v>191</v>
      </c>
      <c r="B102" s="77" t="s">
        <v>192</v>
      </c>
      <c r="C102" s="78"/>
      <c r="D102" s="68">
        <f>'[1]1.3.sz.mell.'!D107</f>
        <v>0</v>
      </c>
      <c r="E102" s="31">
        <f t="shared" si="1"/>
        <v>0</v>
      </c>
    </row>
    <row r="103" spans="1:5" ht="12" customHeight="1" x14ac:dyDescent="0.2">
      <c r="A103" s="36" t="s">
        <v>193</v>
      </c>
      <c r="B103" s="79" t="s">
        <v>194</v>
      </c>
      <c r="C103" s="44"/>
      <c r="D103" s="68">
        <f>'[1]1.3.sz.mell.'!D108</f>
        <v>0</v>
      </c>
      <c r="E103" s="31">
        <f t="shared" si="1"/>
        <v>0</v>
      </c>
    </row>
    <row r="104" spans="1:5" ht="12" customHeight="1" x14ac:dyDescent="0.2">
      <c r="A104" s="36" t="s">
        <v>195</v>
      </c>
      <c r="B104" s="80" t="s">
        <v>196</v>
      </c>
      <c r="C104" s="44"/>
      <c r="D104" s="68">
        <f>'[1]1.3.sz.mell.'!D109</f>
        <v>0</v>
      </c>
      <c r="E104" s="31">
        <f t="shared" si="1"/>
        <v>0</v>
      </c>
    </row>
    <row r="105" spans="1:5" ht="12" customHeight="1" x14ac:dyDescent="0.2">
      <c r="A105" s="36" t="s">
        <v>197</v>
      </c>
      <c r="B105" s="80" t="s">
        <v>198</v>
      </c>
      <c r="C105" s="44"/>
      <c r="D105" s="68">
        <f>'[1]1.3.sz.mell.'!D110</f>
        <v>0</v>
      </c>
      <c r="E105" s="31">
        <f t="shared" si="1"/>
        <v>0</v>
      </c>
    </row>
    <row r="106" spans="1:5" ht="12" customHeight="1" x14ac:dyDescent="0.2">
      <c r="A106" s="36" t="s">
        <v>199</v>
      </c>
      <c r="B106" s="79" t="s">
        <v>200</v>
      </c>
      <c r="C106" s="44"/>
      <c r="D106" s="68">
        <f>'[1]1.3.sz.mell.'!D111</f>
        <v>0</v>
      </c>
      <c r="E106" s="31">
        <f t="shared" si="1"/>
        <v>0</v>
      </c>
    </row>
    <row r="107" spans="1:5" ht="12" customHeight="1" x14ac:dyDescent="0.2">
      <c r="A107" s="36" t="s">
        <v>201</v>
      </c>
      <c r="B107" s="79" t="s">
        <v>202</v>
      </c>
      <c r="C107" s="44"/>
      <c r="D107" s="68">
        <f>'[1]1.3.sz.mell.'!D112</f>
        <v>0</v>
      </c>
      <c r="E107" s="31">
        <f t="shared" si="1"/>
        <v>0</v>
      </c>
    </row>
    <row r="108" spans="1:5" ht="12" customHeight="1" x14ac:dyDescent="0.2">
      <c r="A108" s="36" t="s">
        <v>203</v>
      </c>
      <c r="B108" s="80" t="s">
        <v>204</v>
      </c>
      <c r="C108" s="44"/>
      <c r="D108" s="68">
        <f>'[1]1.3.sz.mell.'!D113</f>
        <v>0</v>
      </c>
      <c r="E108" s="31">
        <f t="shared" si="1"/>
        <v>0</v>
      </c>
    </row>
    <row r="109" spans="1:5" ht="12" customHeight="1" x14ac:dyDescent="0.2">
      <c r="A109" s="81" t="s">
        <v>205</v>
      </c>
      <c r="B109" s="82" t="s">
        <v>206</v>
      </c>
      <c r="C109" s="44"/>
      <c r="D109" s="68">
        <f>'[1]1.3.sz.mell.'!D114</f>
        <v>0</v>
      </c>
      <c r="E109" s="31">
        <f t="shared" si="1"/>
        <v>0</v>
      </c>
    </row>
    <row r="110" spans="1:5" ht="12" customHeight="1" x14ac:dyDescent="0.2">
      <c r="A110" s="36" t="s">
        <v>207</v>
      </c>
      <c r="B110" s="82" t="s">
        <v>208</v>
      </c>
      <c r="C110" s="44"/>
      <c r="D110" s="68">
        <f>'[1]1.3.sz.mell.'!D115</f>
        <v>0</v>
      </c>
      <c r="E110" s="31">
        <f t="shared" si="1"/>
        <v>0</v>
      </c>
    </row>
    <row r="111" spans="1:5" ht="12" customHeight="1" x14ac:dyDescent="0.2">
      <c r="A111" s="36" t="s">
        <v>209</v>
      </c>
      <c r="B111" s="80" t="s">
        <v>210</v>
      </c>
      <c r="C111" s="40">
        <v>8000000</v>
      </c>
      <c r="D111" s="68">
        <f>'[1]1.3.sz.mell.'!D116</f>
        <v>8000000</v>
      </c>
      <c r="E111" s="31">
        <f t="shared" si="1"/>
        <v>0</v>
      </c>
    </row>
    <row r="112" spans="1:5" ht="12" customHeight="1" x14ac:dyDescent="0.2">
      <c r="A112" s="36" t="s">
        <v>211</v>
      </c>
      <c r="B112" s="83" t="s">
        <v>212</v>
      </c>
      <c r="C112" s="38"/>
      <c r="D112" s="68">
        <f>'[1]1.3.sz.mell.'!D117</f>
        <v>0</v>
      </c>
      <c r="E112" s="31">
        <f t="shared" si="1"/>
        <v>0</v>
      </c>
    </row>
    <row r="113" spans="1:5" ht="12" customHeight="1" x14ac:dyDescent="0.2">
      <c r="A113" s="41" t="s">
        <v>213</v>
      </c>
      <c r="B113" s="72" t="s">
        <v>214</v>
      </c>
      <c r="C113" s="48"/>
      <c r="D113" s="68">
        <f>'[1]1.3.sz.mell.'!D118</f>
        <v>0</v>
      </c>
      <c r="E113" s="31">
        <f t="shared" si="1"/>
        <v>0</v>
      </c>
    </row>
    <row r="114" spans="1:5" ht="12" customHeight="1" thickBot="1" x14ac:dyDescent="0.25">
      <c r="A114" s="84" t="s">
        <v>215</v>
      </c>
      <c r="B114" s="85" t="s">
        <v>216</v>
      </c>
      <c r="C114" s="86"/>
      <c r="D114" s="68">
        <f>'[1]1.3.sz.mell.'!D119</f>
        <v>0</v>
      </c>
      <c r="E114" s="31">
        <f t="shared" si="1"/>
        <v>0</v>
      </c>
    </row>
    <row r="115" spans="1:5" ht="12" customHeight="1" thickBot="1" x14ac:dyDescent="0.25">
      <c r="A115" s="27" t="s">
        <v>28</v>
      </c>
      <c r="B115" s="87" t="s">
        <v>217</v>
      </c>
      <c r="C115" s="29">
        <f>+C116+C118+C120</f>
        <v>5411384</v>
      </c>
      <c r="D115" s="68">
        <f>'[1]1.3.sz.mell.'!D120</f>
        <v>5411384</v>
      </c>
      <c r="E115" s="31">
        <f t="shared" si="1"/>
        <v>0</v>
      </c>
    </row>
    <row r="116" spans="1:5" ht="12" customHeight="1" x14ac:dyDescent="0.2">
      <c r="A116" s="32" t="s">
        <v>30</v>
      </c>
      <c r="B116" s="72" t="s">
        <v>218</v>
      </c>
      <c r="C116" s="49">
        <v>5411384</v>
      </c>
      <c r="D116" s="68">
        <f>'[1]1.3.sz.mell.'!D121</f>
        <v>5411384</v>
      </c>
      <c r="E116" s="31">
        <f t="shared" si="1"/>
        <v>0</v>
      </c>
    </row>
    <row r="117" spans="1:5" ht="12" customHeight="1" x14ac:dyDescent="0.2">
      <c r="A117" s="32" t="s">
        <v>32</v>
      </c>
      <c r="B117" s="88" t="s">
        <v>219</v>
      </c>
      <c r="C117" s="49">
        <f>5016896</f>
        <v>5016896</v>
      </c>
      <c r="D117" s="68">
        <f>'[1]1.3.sz.mell.'!D122</f>
        <v>5016896</v>
      </c>
      <c r="E117" s="31">
        <f t="shared" si="1"/>
        <v>0</v>
      </c>
    </row>
    <row r="118" spans="1:5" ht="12" customHeight="1" x14ac:dyDescent="0.2">
      <c r="A118" s="32" t="s">
        <v>34</v>
      </c>
      <c r="B118" s="88" t="s">
        <v>220</v>
      </c>
      <c r="C118" s="38"/>
      <c r="D118" s="68">
        <f>'[1]1.3.sz.mell.'!D123</f>
        <v>0</v>
      </c>
      <c r="E118" s="31">
        <f t="shared" si="1"/>
        <v>0</v>
      </c>
    </row>
    <row r="119" spans="1:5" ht="12" customHeight="1" x14ac:dyDescent="0.2">
      <c r="A119" s="32" t="s">
        <v>36</v>
      </c>
      <c r="B119" s="88" t="s">
        <v>221</v>
      </c>
      <c r="C119" s="38"/>
      <c r="D119" s="68">
        <f>'[1]1.3.sz.mell.'!D124</f>
        <v>0</v>
      </c>
      <c r="E119" s="31">
        <f t="shared" si="1"/>
        <v>0</v>
      </c>
    </row>
    <row r="120" spans="1:5" ht="12" customHeight="1" x14ac:dyDescent="0.2">
      <c r="A120" s="32" t="s">
        <v>38</v>
      </c>
      <c r="B120" s="89" t="s">
        <v>222</v>
      </c>
      <c r="C120" s="90"/>
      <c r="D120" s="68">
        <f>'[1]1.3.sz.mell.'!D125</f>
        <v>0</v>
      </c>
      <c r="E120" s="31">
        <f t="shared" si="1"/>
        <v>0</v>
      </c>
    </row>
    <row r="121" spans="1:5" ht="12" customHeight="1" x14ac:dyDescent="0.2">
      <c r="A121" s="32" t="s">
        <v>40</v>
      </c>
      <c r="B121" s="91" t="s">
        <v>223</v>
      </c>
      <c r="C121" s="90"/>
      <c r="D121" s="68">
        <f>'[1]1.3.sz.mell.'!D126</f>
        <v>0</v>
      </c>
      <c r="E121" s="31">
        <f t="shared" si="1"/>
        <v>0</v>
      </c>
    </row>
    <row r="122" spans="1:5" ht="12" customHeight="1" x14ac:dyDescent="0.2">
      <c r="A122" s="32" t="s">
        <v>224</v>
      </c>
      <c r="B122" s="92" t="s">
        <v>225</v>
      </c>
      <c r="C122" s="90"/>
      <c r="D122" s="68">
        <f>'[1]1.3.sz.mell.'!D127</f>
        <v>0</v>
      </c>
      <c r="E122" s="31">
        <f t="shared" si="1"/>
        <v>0</v>
      </c>
    </row>
    <row r="123" spans="1:5" ht="12" customHeight="1" x14ac:dyDescent="0.2">
      <c r="A123" s="32" t="s">
        <v>226</v>
      </c>
      <c r="B123" s="80" t="s">
        <v>198</v>
      </c>
      <c r="C123" s="90"/>
      <c r="D123" s="68">
        <f>'[1]1.3.sz.mell.'!D128</f>
        <v>0</v>
      </c>
      <c r="E123" s="31">
        <f t="shared" si="1"/>
        <v>0</v>
      </c>
    </row>
    <row r="124" spans="1:5" ht="12" customHeight="1" x14ac:dyDescent="0.2">
      <c r="A124" s="32" t="s">
        <v>227</v>
      </c>
      <c r="B124" s="80" t="s">
        <v>228</v>
      </c>
      <c r="C124" s="90"/>
      <c r="D124" s="68">
        <f>'[1]1.3.sz.mell.'!D129</f>
        <v>0</v>
      </c>
      <c r="E124" s="31">
        <f t="shared" si="1"/>
        <v>0</v>
      </c>
    </row>
    <row r="125" spans="1:5" ht="12" customHeight="1" x14ac:dyDescent="0.2">
      <c r="A125" s="32" t="s">
        <v>229</v>
      </c>
      <c r="B125" s="80" t="s">
        <v>230</v>
      </c>
      <c r="C125" s="90"/>
      <c r="D125" s="68">
        <f>'[1]1.3.sz.mell.'!D130</f>
        <v>0</v>
      </c>
      <c r="E125" s="31">
        <f t="shared" si="1"/>
        <v>0</v>
      </c>
    </row>
    <row r="126" spans="1:5" ht="12" customHeight="1" x14ac:dyDescent="0.2">
      <c r="A126" s="32" t="s">
        <v>231</v>
      </c>
      <c r="B126" s="80" t="s">
        <v>204</v>
      </c>
      <c r="C126" s="90"/>
      <c r="D126" s="68">
        <f>'[1]1.3.sz.mell.'!D131</f>
        <v>0</v>
      </c>
      <c r="E126" s="31">
        <f t="shared" si="1"/>
        <v>0</v>
      </c>
    </row>
    <row r="127" spans="1:5" ht="12" customHeight="1" x14ac:dyDescent="0.2">
      <c r="A127" s="32" t="s">
        <v>232</v>
      </c>
      <c r="B127" s="80" t="s">
        <v>233</v>
      </c>
      <c r="C127" s="90"/>
      <c r="D127" s="68">
        <f>'[1]1.3.sz.mell.'!D132</f>
        <v>0</v>
      </c>
      <c r="E127" s="31">
        <f t="shared" si="1"/>
        <v>0</v>
      </c>
    </row>
    <row r="128" spans="1:5" ht="12" customHeight="1" thickBot="1" x14ac:dyDescent="0.25">
      <c r="A128" s="81" t="s">
        <v>234</v>
      </c>
      <c r="B128" s="80" t="s">
        <v>235</v>
      </c>
      <c r="C128" s="93"/>
      <c r="D128" s="68">
        <f>'[1]1.3.sz.mell.'!D133</f>
        <v>0</v>
      </c>
      <c r="E128" s="31">
        <f t="shared" si="1"/>
        <v>0</v>
      </c>
    </row>
    <row r="129" spans="1:11" ht="12" customHeight="1" thickBot="1" x14ac:dyDescent="0.25">
      <c r="A129" s="27" t="s">
        <v>42</v>
      </c>
      <c r="B129" s="94" t="s">
        <v>236</v>
      </c>
      <c r="C129" s="29">
        <f>+C94+C115</f>
        <v>86394126</v>
      </c>
      <c r="D129" s="68">
        <f>'[1]1.3.sz.mell.'!D134</f>
        <v>86394126</v>
      </c>
      <c r="E129" s="31">
        <f t="shared" si="1"/>
        <v>0</v>
      </c>
    </row>
    <row r="130" spans="1:11" ht="12" customHeight="1" thickBot="1" x14ac:dyDescent="0.25">
      <c r="A130" s="27" t="s">
        <v>237</v>
      </c>
      <c r="B130" s="94" t="s">
        <v>238</v>
      </c>
      <c r="C130" s="29">
        <f>+C131+C132+C133</f>
        <v>3474590</v>
      </c>
      <c r="D130" s="68">
        <f>'[1]1.3.sz.mell.'!D135</f>
        <v>3474590</v>
      </c>
      <c r="E130" s="31">
        <f t="shared" si="1"/>
        <v>0</v>
      </c>
    </row>
    <row r="131" spans="1:11" s="68" customFormat="1" ht="12" customHeight="1" x14ac:dyDescent="0.2">
      <c r="A131" s="32" t="s">
        <v>58</v>
      </c>
      <c r="B131" s="95" t="s">
        <v>239</v>
      </c>
      <c r="C131" s="40">
        <v>3474590</v>
      </c>
      <c r="D131" s="68">
        <f>'[1]1.3.sz.mell.'!D136</f>
        <v>3474590</v>
      </c>
      <c r="E131" s="31">
        <f t="shared" si="1"/>
        <v>0</v>
      </c>
    </row>
    <row r="132" spans="1:11" ht="12" customHeight="1" x14ac:dyDescent="0.2">
      <c r="A132" s="32" t="s">
        <v>64</v>
      </c>
      <c r="B132" s="95" t="s">
        <v>240</v>
      </c>
      <c r="C132" s="38"/>
      <c r="D132" s="68">
        <f>'[1]1.3.sz.mell.'!D137</f>
        <v>0</v>
      </c>
      <c r="E132" s="31">
        <f t="shared" si="1"/>
        <v>0</v>
      </c>
    </row>
    <row r="133" spans="1:11" ht="12" customHeight="1" thickBot="1" x14ac:dyDescent="0.25">
      <c r="A133" s="81" t="s">
        <v>241</v>
      </c>
      <c r="B133" s="96" t="s">
        <v>242</v>
      </c>
      <c r="C133" s="38"/>
      <c r="D133" s="68">
        <f>'[1]1.3.sz.mell.'!D138</f>
        <v>0</v>
      </c>
      <c r="E133" s="31">
        <f t="shared" si="1"/>
        <v>0</v>
      </c>
    </row>
    <row r="134" spans="1:11" ht="12" customHeight="1" thickBot="1" x14ac:dyDescent="0.25">
      <c r="A134" s="27" t="s">
        <v>72</v>
      </c>
      <c r="B134" s="94" t="s">
        <v>243</v>
      </c>
      <c r="C134" s="29">
        <f>+C135+C136+C137+C138+C139+C140</f>
        <v>0</v>
      </c>
      <c r="D134" s="68">
        <f>'[1]1.3.sz.mell.'!D139</f>
        <v>0</v>
      </c>
      <c r="E134" s="31">
        <f t="shared" si="1"/>
        <v>0</v>
      </c>
    </row>
    <row r="135" spans="1:11" ht="12" customHeight="1" x14ac:dyDescent="0.2">
      <c r="A135" s="32" t="s">
        <v>74</v>
      </c>
      <c r="B135" s="95" t="s">
        <v>244</v>
      </c>
      <c r="C135" s="38"/>
      <c r="D135" s="68">
        <f>'[1]1.3.sz.mell.'!D140</f>
        <v>0</v>
      </c>
      <c r="E135" s="31">
        <f t="shared" si="1"/>
        <v>0</v>
      </c>
    </row>
    <row r="136" spans="1:11" ht="12" customHeight="1" x14ac:dyDescent="0.2">
      <c r="A136" s="32" t="s">
        <v>76</v>
      </c>
      <c r="B136" s="95" t="s">
        <v>245</v>
      </c>
      <c r="C136" s="38"/>
      <c r="D136" s="68">
        <f>'[1]1.3.sz.mell.'!D141</f>
        <v>0</v>
      </c>
      <c r="E136" s="31">
        <f t="shared" si="1"/>
        <v>0</v>
      </c>
    </row>
    <row r="137" spans="1:11" ht="12" customHeight="1" x14ac:dyDescent="0.2">
      <c r="A137" s="32" t="s">
        <v>78</v>
      </c>
      <c r="B137" s="95" t="s">
        <v>246</v>
      </c>
      <c r="C137" s="38"/>
      <c r="D137" s="68">
        <f>'[1]1.3.sz.mell.'!D142</f>
        <v>0</v>
      </c>
      <c r="E137" s="31">
        <f t="shared" si="1"/>
        <v>0</v>
      </c>
    </row>
    <row r="138" spans="1:11" ht="12" customHeight="1" x14ac:dyDescent="0.2">
      <c r="A138" s="32" t="s">
        <v>80</v>
      </c>
      <c r="B138" s="95" t="s">
        <v>247</v>
      </c>
      <c r="C138" s="38"/>
      <c r="D138" s="68">
        <f>'[1]1.3.sz.mell.'!D143</f>
        <v>0</v>
      </c>
      <c r="E138" s="31">
        <f t="shared" ref="E138:E155" si="2">C138-D138</f>
        <v>0</v>
      </c>
    </row>
    <row r="139" spans="1:11" ht="12" customHeight="1" x14ac:dyDescent="0.2">
      <c r="A139" s="32" t="s">
        <v>82</v>
      </c>
      <c r="B139" s="95" t="s">
        <v>248</v>
      </c>
      <c r="C139" s="38"/>
      <c r="D139" s="68">
        <f>'[1]1.3.sz.mell.'!D144</f>
        <v>0</v>
      </c>
      <c r="E139" s="31">
        <f t="shared" si="2"/>
        <v>0</v>
      </c>
    </row>
    <row r="140" spans="1:11" s="68" customFormat="1" ht="12" customHeight="1" thickBot="1" x14ac:dyDescent="0.25">
      <c r="A140" s="81" t="s">
        <v>84</v>
      </c>
      <c r="B140" s="96" t="s">
        <v>249</v>
      </c>
      <c r="C140" s="38"/>
      <c r="D140" s="68">
        <f>'[1]1.3.sz.mell.'!D145</f>
        <v>0</v>
      </c>
      <c r="E140" s="31">
        <f t="shared" si="2"/>
        <v>0</v>
      </c>
    </row>
    <row r="141" spans="1:11" ht="12" customHeight="1" thickBot="1" x14ac:dyDescent="0.25">
      <c r="A141" s="27" t="s">
        <v>96</v>
      </c>
      <c r="B141" s="94" t="s">
        <v>250</v>
      </c>
      <c r="C141" s="45">
        <f>+C142+C143+C144+C145</f>
        <v>0</v>
      </c>
      <c r="D141" s="68">
        <f>'[1]1.3.sz.mell.'!D146</f>
        <v>0</v>
      </c>
      <c r="E141" s="31">
        <f t="shared" si="2"/>
        <v>0</v>
      </c>
      <c r="K141" s="97"/>
    </row>
    <row r="142" spans="1:11" ht="15.75" x14ac:dyDescent="0.2">
      <c r="A142" s="32" t="s">
        <v>98</v>
      </c>
      <c r="B142" s="95" t="s">
        <v>251</v>
      </c>
      <c r="C142" s="38"/>
      <c r="D142" s="68">
        <f>'[1]1.3.sz.mell.'!D147</f>
        <v>0</v>
      </c>
      <c r="E142" s="31">
        <f t="shared" si="2"/>
        <v>0</v>
      </c>
    </row>
    <row r="143" spans="1:11" ht="12" customHeight="1" x14ac:dyDescent="0.2">
      <c r="A143" s="32" t="s">
        <v>100</v>
      </c>
      <c r="B143" s="95" t="s">
        <v>252</v>
      </c>
      <c r="C143" s="38"/>
      <c r="D143" s="68">
        <f>'[1]1.3.sz.mell.'!D148</f>
        <v>0</v>
      </c>
      <c r="E143" s="31">
        <f t="shared" si="2"/>
        <v>0</v>
      </c>
    </row>
    <row r="144" spans="1:11" s="68" customFormat="1" ht="12" customHeight="1" x14ac:dyDescent="0.2">
      <c r="A144" s="32" t="s">
        <v>102</v>
      </c>
      <c r="B144" s="95" t="s">
        <v>253</v>
      </c>
      <c r="C144" s="38"/>
      <c r="D144" s="68">
        <f>'[1]1.3.sz.mell.'!D149</f>
        <v>0</v>
      </c>
      <c r="E144" s="31">
        <f t="shared" si="2"/>
        <v>0</v>
      </c>
    </row>
    <row r="145" spans="1:5" s="68" customFormat="1" ht="12" customHeight="1" thickBot="1" x14ac:dyDescent="0.25">
      <c r="A145" s="81" t="s">
        <v>104</v>
      </c>
      <c r="B145" s="96" t="s">
        <v>254</v>
      </c>
      <c r="C145" s="38"/>
      <c r="D145" s="68">
        <f>'[1]1.3.sz.mell.'!D150</f>
        <v>0</v>
      </c>
      <c r="E145" s="31">
        <f t="shared" si="2"/>
        <v>0</v>
      </c>
    </row>
    <row r="146" spans="1:5" s="68" customFormat="1" ht="12" customHeight="1" thickBot="1" x14ac:dyDescent="0.25">
      <c r="A146" s="27" t="s">
        <v>255</v>
      </c>
      <c r="B146" s="94" t="s">
        <v>256</v>
      </c>
      <c r="C146" s="98">
        <f>+C147+C148+C149+C150+C151</f>
        <v>0</v>
      </c>
      <c r="D146" s="68">
        <f>'[1]1.3.sz.mell.'!D151</f>
        <v>0</v>
      </c>
      <c r="E146" s="31">
        <f t="shared" si="2"/>
        <v>0</v>
      </c>
    </row>
    <row r="147" spans="1:5" s="68" customFormat="1" ht="12" customHeight="1" x14ac:dyDescent="0.2">
      <c r="A147" s="32" t="s">
        <v>110</v>
      </c>
      <c r="B147" s="95" t="s">
        <v>257</v>
      </c>
      <c r="C147" s="38"/>
      <c r="D147" s="68">
        <f>'[1]1.3.sz.mell.'!D152</f>
        <v>0</v>
      </c>
      <c r="E147" s="31">
        <f t="shared" si="2"/>
        <v>0</v>
      </c>
    </row>
    <row r="148" spans="1:5" s="68" customFormat="1" ht="12" customHeight="1" x14ac:dyDescent="0.2">
      <c r="A148" s="32" t="s">
        <v>112</v>
      </c>
      <c r="B148" s="95" t="s">
        <v>258</v>
      </c>
      <c r="C148" s="38"/>
      <c r="D148" s="68">
        <f>'[1]1.3.sz.mell.'!D153</f>
        <v>0</v>
      </c>
      <c r="E148" s="31">
        <f t="shared" si="2"/>
        <v>0</v>
      </c>
    </row>
    <row r="149" spans="1:5" s="68" customFormat="1" ht="12" customHeight="1" x14ac:dyDescent="0.2">
      <c r="A149" s="32" t="s">
        <v>114</v>
      </c>
      <c r="B149" s="95" t="s">
        <v>259</v>
      </c>
      <c r="C149" s="38"/>
      <c r="D149" s="68">
        <f>'[1]1.3.sz.mell.'!D154</f>
        <v>0</v>
      </c>
      <c r="E149" s="31">
        <f t="shared" si="2"/>
        <v>0</v>
      </c>
    </row>
    <row r="150" spans="1:5" ht="12.75" customHeight="1" x14ac:dyDescent="0.2">
      <c r="A150" s="32" t="s">
        <v>116</v>
      </c>
      <c r="B150" s="95" t="s">
        <v>260</v>
      </c>
      <c r="C150" s="38"/>
      <c r="D150" s="68">
        <f>'[1]1.3.sz.mell.'!D155</f>
        <v>0</v>
      </c>
      <c r="E150" s="31">
        <f t="shared" si="2"/>
        <v>0</v>
      </c>
    </row>
    <row r="151" spans="1:5" ht="12.75" customHeight="1" thickBot="1" x14ac:dyDescent="0.25">
      <c r="A151" s="81" t="s">
        <v>261</v>
      </c>
      <c r="B151" s="96" t="s">
        <v>262</v>
      </c>
      <c r="C151" s="48"/>
      <c r="D151" s="68">
        <f>'[1]1.3.sz.mell.'!D156</f>
        <v>0</v>
      </c>
      <c r="E151" s="31">
        <f t="shared" si="2"/>
        <v>0</v>
      </c>
    </row>
    <row r="152" spans="1:5" ht="12.75" customHeight="1" thickBot="1" x14ac:dyDescent="0.25">
      <c r="A152" s="99" t="s">
        <v>118</v>
      </c>
      <c r="B152" s="94" t="s">
        <v>263</v>
      </c>
      <c r="C152" s="98"/>
      <c r="D152" s="68">
        <f>'[1]1.3.sz.mell.'!D157</f>
        <v>0</v>
      </c>
      <c r="E152" s="31">
        <f t="shared" si="2"/>
        <v>0</v>
      </c>
    </row>
    <row r="153" spans="1:5" ht="12" customHeight="1" thickBot="1" x14ac:dyDescent="0.25">
      <c r="A153" s="99" t="s">
        <v>128</v>
      </c>
      <c r="B153" s="94" t="s">
        <v>264</v>
      </c>
      <c r="C153" s="98"/>
      <c r="D153" s="68">
        <f>'[1]1.3.sz.mell.'!D158</f>
        <v>0</v>
      </c>
      <c r="E153" s="31">
        <f t="shared" si="2"/>
        <v>0</v>
      </c>
    </row>
    <row r="154" spans="1:5" ht="15" customHeight="1" thickBot="1" x14ac:dyDescent="0.25">
      <c r="A154" s="27" t="s">
        <v>265</v>
      </c>
      <c r="B154" s="94" t="s">
        <v>266</v>
      </c>
      <c r="C154" s="100">
        <f>+C130+C134+C141+C146+C152+C153</f>
        <v>3474590</v>
      </c>
      <c r="D154" s="68">
        <f>'[1]1.3.sz.mell.'!D159</f>
        <v>3474590</v>
      </c>
      <c r="E154" s="31">
        <f t="shared" si="2"/>
        <v>0</v>
      </c>
    </row>
    <row r="155" spans="1:5" ht="16.5" thickBot="1" x14ac:dyDescent="0.25">
      <c r="A155" s="101" t="s">
        <v>267</v>
      </c>
      <c r="B155" s="102" t="s">
        <v>268</v>
      </c>
      <c r="C155" s="100">
        <f>+C129+C154</f>
        <v>89868716</v>
      </c>
      <c r="D155" s="68">
        <f>'[1]1.3.sz.mell.'!D160</f>
        <v>89868716</v>
      </c>
      <c r="E155" s="31">
        <f t="shared" si="2"/>
        <v>0</v>
      </c>
    </row>
    <row r="156" spans="1:5" ht="15" customHeight="1" thickBot="1" x14ac:dyDescent="0.25"/>
    <row r="157" spans="1:5" ht="14.25" customHeight="1" thickBot="1" x14ac:dyDescent="0.25">
      <c r="A157" s="106" t="s">
        <v>269</v>
      </c>
      <c r="B157" s="107"/>
      <c r="C157" s="108"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2" orientation="portrait" r:id="rId1"/>
  <headerFooter alignWithMargins="0"/>
  <rowBreaks count="2" manualBreakCount="2">
    <brk id="75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2020-02-17T08:05:50Z</dcterms:created>
  <dcterms:modified xsi:type="dcterms:W3CDTF">2020-02-17T08:05:51Z</dcterms:modified>
</cp:coreProperties>
</file>