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roda1921\Desktop\JEGYZŐKÖNYVEK\02.15\"/>
    </mc:Choice>
  </mc:AlternateContent>
  <bookViews>
    <workbookView xWindow="0" yWindow="0" windowWidth="19200" windowHeight="11595"/>
  </bookViews>
  <sheets>
    <sheet name="9a. melléklet-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3" i="1" l="1"/>
  <c r="L23" i="1"/>
  <c r="K23" i="1"/>
  <c r="J23" i="1"/>
  <c r="I23" i="1"/>
  <c r="H23" i="1"/>
  <c r="G23" i="1"/>
  <c r="F23" i="1"/>
  <c r="E23" i="1"/>
  <c r="D23" i="1"/>
  <c r="C23" i="1"/>
  <c r="B23" i="1"/>
  <c r="M22" i="1"/>
  <c r="L22" i="1"/>
  <c r="K22" i="1"/>
  <c r="J22" i="1"/>
  <c r="I22" i="1"/>
  <c r="H22" i="1"/>
  <c r="G22" i="1"/>
  <c r="F22" i="1"/>
  <c r="E22" i="1"/>
  <c r="D22" i="1"/>
  <c r="C22" i="1"/>
  <c r="B22" i="1"/>
  <c r="M21" i="1"/>
  <c r="L21" i="1"/>
  <c r="K21" i="1"/>
  <c r="J21" i="1"/>
  <c r="I21" i="1"/>
  <c r="H21" i="1"/>
  <c r="G21" i="1"/>
  <c r="F21" i="1"/>
  <c r="E21" i="1"/>
  <c r="D21" i="1"/>
  <c r="C21" i="1"/>
  <c r="B21" i="1"/>
  <c r="M20" i="1"/>
  <c r="L20" i="1"/>
  <c r="K20" i="1"/>
  <c r="J20" i="1"/>
  <c r="I20" i="1"/>
  <c r="H20" i="1"/>
  <c r="G20" i="1"/>
  <c r="F20" i="1"/>
  <c r="E20" i="1"/>
  <c r="D20" i="1"/>
  <c r="C20" i="1"/>
  <c r="B20" i="1"/>
  <c r="M19" i="1"/>
  <c r="L19" i="1"/>
  <c r="K19" i="1"/>
  <c r="J19" i="1"/>
  <c r="I19" i="1"/>
  <c r="H19" i="1"/>
  <c r="G19" i="1"/>
  <c r="F19" i="1"/>
  <c r="E19" i="1"/>
  <c r="D19" i="1"/>
  <c r="C19" i="1"/>
  <c r="B19" i="1"/>
  <c r="M18" i="1"/>
  <c r="L18" i="1"/>
  <c r="K18" i="1"/>
  <c r="J18" i="1"/>
  <c r="I18" i="1"/>
  <c r="H18" i="1"/>
  <c r="G18" i="1"/>
  <c r="F18" i="1"/>
  <c r="E18" i="1"/>
  <c r="D18" i="1"/>
  <c r="C18" i="1"/>
  <c r="B18" i="1"/>
  <c r="M17" i="1"/>
  <c r="L17" i="1"/>
  <c r="K17" i="1"/>
  <c r="J17" i="1"/>
  <c r="I17" i="1"/>
  <c r="H17" i="1"/>
  <c r="G17" i="1"/>
  <c r="F17" i="1"/>
  <c r="E17" i="1"/>
  <c r="D17" i="1"/>
  <c r="C17" i="1"/>
  <c r="B17" i="1"/>
  <c r="M16" i="1"/>
  <c r="M24" i="1" s="1"/>
  <c r="L16" i="1"/>
  <c r="L24" i="1" s="1"/>
  <c r="K16" i="1"/>
  <c r="K24" i="1" s="1"/>
  <c r="J16" i="1"/>
  <c r="J24" i="1" s="1"/>
  <c r="I16" i="1"/>
  <c r="I24" i="1" s="1"/>
  <c r="H16" i="1"/>
  <c r="H24" i="1" s="1"/>
  <c r="G16" i="1"/>
  <c r="G24" i="1" s="1"/>
  <c r="F16" i="1"/>
  <c r="F24" i="1" s="1"/>
  <c r="E16" i="1"/>
  <c r="E24" i="1" s="1"/>
  <c r="D16" i="1"/>
  <c r="D24" i="1" s="1"/>
  <c r="C16" i="1"/>
  <c r="C24" i="1" s="1"/>
  <c r="B16" i="1"/>
  <c r="B24" i="1" s="1"/>
  <c r="N24" i="1" s="1"/>
  <c r="M12" i="1"/>
  <c r="L12" i="1"/>
  <c r="K12" i="1"/>
  <c r="J12" i="1"/>
  <c r="I12" i="1"/>
  <c r="H12" i="1"/>
  <c r="G12" i="1"/>
  <c r="F12" i="1"/>
  <c r="E12" i="1"/>
  <c r="D12" i="1"/>
  <c r="C12" i="1"/>
  <c r="B12" i="1"/>
  <c r="M11" i="1"/>
  <c r="L11" i="1"/>
  <c r="K11" i="1"/>
  <c r="J11" i="1"/>
  <c r="I11" i="1"/>
  <c r="H11" i="1"/>
  <c r="G11" i="1"/>
  <c r="F11" i="1"/>
  <c r="E11" i="1"/>
  <c r="D11" i="1"/>
  <c r="C11" i="1"/>
  <c r="B11" i="1"/>
  <c r="M10" i="1"/>
  <c r="L10" i="1"/>
  <c r="K10" i="1"/>
  <c r="J10" i="1"/>
  <c r="I10" i="1"/>
  <c r="H10" i="1"/>
  <c r="G10" i="1"/>
  <c r="F10" i="1"/>
  <c r="E10" i="1"/>
  <c r="D10" i="1"/>
  <c r="C10" i="1"/>
  <c r="B10" i="1"/>
  <c r="M9" i="1"/>
  <c r="L9" i="1"/>
  <c r="K9" i="1"/>
  <c r="J9" i="1"/>
  <c r="I9" i="1"/>
  <c r="H9" i="1"/>
  <c r="G9" i="1"/>
  <c r="F9" i="1"/>
  <c r="E9" i="1"/>
  <c r="D9" i="1"/>
  <c r="C9" i="1"/>
  <c r="B9" i="1"/>
  <c r="M8" i="1"/>
  <c r="M13" i="1" s="1"/>
  <c r="M26" i="1" s="1"/>
  <c r="L8" i="1"/>
  <c r="L13" i="1" s="1"/>
  <c r="L26" i="1" s="1"/>
  <c r="K8" i="1"/>
  <c r="K13" i="1" s="1"/>
  <c r="K26" i="1" s="1"/>
  <c r="J8" i="1"/>
  <c r="J13" i="1" s="1"/>
  <c r="J26" i="1" s="1"/>
  <c r="I8" i="1"/>
  <c r="I13" i="1" s="1"/>
  <c r="I26" i="1" s="1"/>
  <c r="H8" i="1"/>
  <c r="H13" i="1" s="1"/>
  <c r="H26" i="1" s="1"/>
  <c r="G8" i="1"/>
  <c r="G13" i="1" s="1"/>
  <c r="G26" i="1" s="1"/>
  <c r="F8" i="1"/>
  <c r="F13" i="1" s="1"/>
  <c r="F26" i="1" s="1"/>
  <c r="E8" i="1"/>
  <c r="E13" i="1" s="1"/>
  <c r="E26" i="1" s="1"/>
  <c r="D8" i="1"/>
  <c r="D13" i="1" s="1"/>
  <c r="D26" i="1" s="1"/>
  <c r="C8" i="1"/>
  <c r="C13" i="1" s="1"/>
  <c r="C26" i="1" s="1"/>
  <c r="B8" i="1"/>
  <c r="B13" i="1" s="1"/>
  <c r="B26" i="1" l="1"/>
  <c r="N13" i="1"/>
  <c r="N26" i="1" s="1"/>
</calcChain>
</file>

<file path=xl/sharedStrings.xml><?xml version="1.0" encoding="utf-8"?>
<sst xmlns="http://schemas.openxmlformats.org/spreadsheetml/2006/main" count="24" uniqueCount="24">
  <si>
    <t>9/a. melléklet:</t>
  </si>
  <si>
    <t>Bánhorváti Község Önkormányzata 2018. évi költségvetéséről szóló</t>
  </si>
  <si>
    <t>Bánhorváti Község Önkormányzata 2018. évi felhasználási ütemterve</t>
  </si>
  <si>
    <t>Megnevezés</t>
  </si>
  <si>
    <t>Összesen</t>
  </si>
  <si>
    <t>BEVÉTELEK</t>
  </si>
  <si>
    <t>Önkormányzatok működési támogatásai</t>
  </si>
  <si>
    <t>Egyéb működési célú támogatások bevételei áh-n belülről</t>
  </si>
  <si>
    <t>Közhatalmi bevételek</t>
  </si>
  <si>
    <t>Működési bevételek</t>
  </si>
  <si>
    <t>Finanszírozási bevételek</t>
  </si>
  <si>
    <t>Bevételek összesen</t>
  </si>
  <si>
    <t>KIADÁSOK</t>
  </si>
  <si>
    <t>Személyi juttatások</t>
  </si>
  <si>
    <t>Munkaadókat terhelő járulékok és szov. hoz. adó</t>
  </si>
  <si>
    <t>Dologi kiadások</t>
  </si>
  <si>
    <t>Ellátottak pénzbeli juttatásai</t>
  </si>
  <si>
    <t>Egyéb működési célú kiadások</t>
  </si>
  <si>
    <t>Beruházások</t>
  </si>
  <si>
    <t>Felújítások</t>
  </si>
  <si>
    <t>Finanszírozási kiadások</t>
  </si>
  <si>
    <t>Kiadások összesen</t>
  </si>
  <si>
    <t>Egyenleg (bevételek és kiadások különbsége)</t>
  </si>
  <si>
    <t>1/2018. (III. 1.) önkormányzati rendeletéhez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</si>
</sst>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mm"/>
  </numFmts>
  <fonts count="4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2" fillId="0" borderId="0" xfId="1" applyFont="1" applyAlignment="1">
      <alignment vertical="center"/>
    </xf>
    <xf numFmtId="0" fontId="3" fillId="0" borderId="0" xfId="1" applyFont="1" applyAlignment="1"/>
    <xf numFmtId="0" fontId="3" fillId="0" borderId="0" xfId="1" applyNumberFormat="1" applyFont="1" applyAlignment="1"/>
    <xf numFmtId="0" fontId="3" fillId="0" borderId="0" xfId="1" applyFont="1"/>
    <xf numFmtId="0" fontId="2" fillId="0" borderId="0" xfId="1" applyFont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horizontal="center" vertical="center"/>
    </xf>
    <xf numFmtId="0" fontId="3" fillId="0" borderId="0" xfId="1" applyFont="1" applyAlignment="1">
      <alignment vertical="center"/>
    </xf>
    <xf numFmtId="0" fontId="3" fillId="0" borderId="4" xfId="1" applyFont="1" applyBorder="1" applyAlignment="1">
      <alignment horizontal="center" vertical="center"/>
    </xf>
    <xf numFmtId="164" fontId="3" fillId="0" borderId="5" xfId="1" applyNumberFormat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2" fillId="2" borderId="7" xfId="1" applyFont="1" applyFill="1" applyBorder="1" applyAlignment="1">
      <alignment horizontal="left" vertical="center"/>
    </xf>
    <xf numFmtId="0" fontId="2" fillId="2" borderId="8" xfId="1" applyFont="1" applyFill="1" applyBorder="1" applyAlignment="1">
      <alignment horizontal="left" vertical="center"/>
    </xf>
    <xf numFmtId="0" fontId="2" fillId="2" borderId="9" xfId="1" applyFont="1" applyFill="1" applyBorder="1" applyAlignment="1">
      <alignment horizontal="left" vertical="center"/>
    </xf>
    <xf numFmtId="0" fontId="3" fillId="0" borderId="10" xfId="1" applyFont="1" applyBorder="1" applyAlignment="1">
      <alignment horizontal="left"/>
    </xf>
    <xf numFmtId="3" fontId="3" fillId="0" borderId="11" xfId="1" applyNumberFormat="1" applyFont="1" applyBorder="1" applyAlignment="1"/>
    <xf numFmtId="3" fontId="3" fillId="0" borderId="12" xfId="1" applyNumberFormat="1" applyFont="1" applyBorder="1" applyAlignment="1"/>
    <xf numFmtId="0" fontId="3" fillId="0" borderId="13" xfId="1" applyFont="1" applyBorder="1" applyAlignment="1">
      <alignment horizontal="left"/>
    </xf>
    <xf numFmtId="3" fontId="3" fillId="0" borderId="14" xfId="1" applyNumberFormat="1" applyFont="1" applyBorder="1" applyAlignment="1"/>
    <xf numFmtId="3" fontId="3" fillId="0" borderId="15" xfId="1" applyNumberFormat="1" applyFont="1" applyBorder="1" applyAlignment="1"/>
    <xf numFmtId="0" fontId="2" fillId="2" borderId="16" xfId="1" applyFont="1" applyFill="1" applyBorder="1" applyAlignment="1">
      <alignment horizontal="left" vertical="center"/>
    </xf>
    <xf numFmtId="3" fontId="2" fillId="2" borderId="17" xfId="1" applyNumberFormat="1" applyFont="1" applyFill="1" applyBorder="1" applyAlignment="1">
      <alignment vertical="center"/>
    </xf>
    <xf numFmtId="3" fontId="2" fillId="2" borderId="18" xfId="1" applyNumberFormat="1" applyFont="1" applyFill="1" applyBorder="1" applyAlignment="1">
      <alignment vertical="center"/>
    </xf>
    <xf numFmtId="3" fontId="2" fillId="2" borderId="19" xfId="1" applyNumberFormat="1" applyFont="1" applyFill="1" applyBorder="1" applyAlignment="1">
      <alignment vertical="center"/>
    </xf>
    <xf numFmtId="0" fontId="2" fillId="0" borderId="0" xfId="1" applyFont="1" applyFill="1" applyBorder="1" applyAlignment="1">
      <alignment horizontal="left"/>
    </xf>
    <xf numFmtId="3" fontId="2" fillId="0" borderId="0" xfId="1" applyNumberFormat="1" applyFont="1" applyFill="1" applyBorder="1"/>
    <xf numFmtId="0" fontId="3" fillId="0" borderId="0" xfId="1" applyFont="1" applyFill="1" applyBorder="1"/>
    <xf numFmtId="0" fontId="2" fillId="2" borderId="1" xfId="1" applyFont="1" applyFill="1" applyBorder="1" applyAlignment="1">
      <alignment horizontal="left" vertical="center"/>
    </xf>
    <xf numFmtId="0" fontId="2" fillId="2" borderId="2" xfId="1" applyFont="1" applyFill="1" applyBorder="1" applyAlignment="1">
      <alignment horizontal="left" vertical="center"/>
    </xf>
    <xf numFmtId="0" fontId="2" fillId="2" borderId="3" xfId="1" applyFont="1" applyFill="1" applyBorder="1" applyAlignment="1">
      <alignment horizontal="left" vertical="center"/>
    </xf>
    <xf numFmtId="3" fontId="3" fillId="0" borderId="15" xfId="1" applyNumberFormat="1" applyFont="1" applyBorder="1" applyAlignment="1">
      <alignment horizontal="right"/>
    </xf>
    <xf numFmtId="0" fontId="2" fillId="0" borderId="20" xfId="1" applyFont="1" applyBorder="1" applyAlignment="1">
      <alignment horizontal="left" vertical="center"/>
    </xf>
    <xf numFmtId="3" fontId="3" fillId="0" borderId="21" xfId="1" applyNumberFormat="1" applyFont="1" applyBorder="1" applyAlignment="1">
      <alignment horizontal="center" vertical="center"/>
    </xf>
    <xf numFmtId="3" fontId="3" fillId="0" borderId="22" xfId="1" applyNumberFormat="1" applyFont="1" applyBorder="1" applyAlignment="1">
      <alignment horizontal="center" vertical="center"/>
    </xf>
    <xf numFmtId="3" fontId="3" fillId="0" borderId="23" xfId="1" applyNumberFormat="1" applyFont="1" applyBorder="1" applyAlignment="1">
      <alignment horizontal="center" vertical="center"/>
    </xf>
  </cellXfs>
  <cellStyles count="2">
    <cellStyle name="Normál" xfId="0" builtinId="0"/>
    <cellStyle name="Normá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6"/>
  <sheetViews>
    <sheetView tabSelected="1" workbookViewId="0">
      <selection activeCell="A3" sqref="A3:N3"/>
    </sheetView>
  </sheetViews>
  <sheetFormatPr defaultRowHeight="12.75" x14ac:dyDescent="0.2"/>
  <cols>
    <col min="1" max="1" width="45.140625" style="4" customWidth="1"/>
    <col min="2" max="13" width="9.7109375" style="4" customWidth="1"/>
    <col min="14" max="14" width="10.85546875" style="4" bestFit="1" customWidth="1"/>
    <col min="15" max="16384" width="9.140625" style="4"/>
  </cols>
  <sheetData>
    <row r="1" spans="1:15" x14ac:dyDescent="0.2">
      <c r="A1" s="1" t="s">
        <v>0</v>
      </c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3"/>
      <c r="N1" s="2"/>
      <c r="O1" s="2"/>
    </row>
    <row r="2" spans="1:15" x14ac:dyDescent="0.2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2"/>
    </row>
    <row r="3" spans="1:15" x14ac:dyDescent="0.2">
      <c r="A3" s="5" t="s">
        <v>23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2"/>
    </row>
    <row r="4" spans="1:15" x14ac:dyDescent="0.2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 s="9" customFormat="1" ht="18" customHeight="1" thickBot="1" x14ac:dyDescent="0.3">
      <c r="A5" s="6" t="s">
        <v>2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8"/>
    </row>
    <row r="6" spans="1:15" ht="24.75" customHeight="1" thickBot="1" x14ac:dyDescent="0.25">
      <c r="A6" s="10" t="s">
        <v>3</v>
      </c>
      <c r="B6" s="11">
        <v>43101</v>
      </c>
      <c r="C6" s="11">
        <v>43132</v>
      </c>
      <c r="D6" s="11">
        <v>43160</v>
      </c>
      <c r="E6" s="11">
        <v>43191</v>
      </c>
      <c r="F6" s="11">
        <v>43221</v>
      </c>
      <c r="G6" s="11">
        <v>43252</v>
      </c>
      <c r="H6" s="11">
        <v>43282</v>
      </c>
      <c r="I6" s="11">
        <v>43313</v>
      </c>
      <c r="J6" s="11">
        <v>43344</v>
      </c>
      <c r="K6" s="11">
        <v>43374</v>
      </c>
      <c r="L6" s="11">
        <v>43405</v>
      </c>
      <c r="M6" s="11">
        <v>43435</v>
      </c>
      <c r="N6" s="12" t="s">
        <v>4</v>
      </c>
    </row>
    <row r="7" spans="1:15" s="9" customFormat="1" ht="18" customHeight="1" thickBot="1" x14ac:dyDescent="0.3">
      <c r="A7" s="13" t="s">
        <v>5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5"/>
    </row>
    <row r="8" spans="1:15" ht="14.45" customHeight="1" x14ac:dyDescent="0.2">
      <c r="A8" s="16" t="s">
        <v>6</v>
      </c>
      <c r="B8" s="17">
        <f>$N$8/365*_xlfn.DAYS($C$6,$B$6)</f>
        <v>15670497.367123289</v>
      </c>
      <c r="C8" s="17">
        <f t="shared" ref="C8:L8" si="0">$N$8/365*_xlfn.DAYS(D6,C6)</f>
        <v>14153997.621917808</v>
      </c>
      <c r="D8" s="17">
        <f t="shared" si="0"/>
        <v>15670497.367123289</v>
      </c>
      <c r="E8" s="17">
        <f t="shared" si="0"/>
        <v>15164997.452054795</v>
      </c>
      <c r="F8" s="17">
        <f t="shared" si="0"/>
        <v>15670497.367123289</v>
      </c>
      <c r="G8" s="17">
        <f t="shared" si="0"/>
        <v>15164997.452054795</v>
      </c>
      <c r="H8" s="17">
        <f t="shared" si="0"/>
        <v>15670497.367123289</v>
      </c>
      <c r="I8" s="17">
        <f t="shared" si="0"/>
        <v>15670497.367123289</v>
      </c>
      <c r="J8" s="17">
        <f t="shared" si="0"/>
        <v>15164997.452054795</v>
      </c>
      <c r="K8" s="17">
        <f t="shared" si="0"/>
        <v>15670497.367123289</v>
      </c>
      <c r="L8" s="17">
        <f t="shared" si="0"/>
        <v>15164997.452054795</v>
      </c>
      <c r="M8" s="17">
        <f>$N$8/365*_xlfn.DAYS(43466,M6)</f>
        <v>15670497.367123289</v>
      </c>
      <c r="N8" s="18">
        <v>184507469</v>
      </c>
    </row>
    <row r="9" spans="1:15" ht="14.45" customHeight="1" x14ac:dyDescent="0.2">
      <c r="A9" s="19" t="s">
        <v>7</v>
      </c>
      <c r="B9" s="17">
        <f>$N$9/365*_xlfn.DAYS(C$6,B$6)</f>
        <v>6172333.6465753419</v>
      </c>
      <c r="C9" s="17">
        <f t="shared" ref="C9:L9" si="1">$N$9/365*_xlfn.DAYS(D$6,C$6)</f>
        <v>5575011.0356164379</v>
      </c>
      <c r="D9" s="17">
        <f t="shared" si="1"/>
        <v>6172333.6465753419</v>
      </c>
      <c r="E9" s="17">
        <f t="shared" si="1"/>
        <v>5973226.1095890412</v>
      </c>
      <c r="F9" s="17">
        <f t="shared" si="1"/>
        <v>6172333.6465753419</v>
      </c>
      <c r="G9" s="17">
        <f t="shared" si="1"/>
        <v>5973226.1095890412</v>
      </c>
      <c r="H9" s="17">
        <f t="shared" si="1"/>
        <v>6172333.6465753419</v>
      </c>
      <c r="I9" s="17">
        <f t="shared" si="1"/>
        <v>6172333.6465753419</v>
      </c>
      <c r="J9" s="17">
        <f t="shared" si="1"/>
        <v>5973226.1095890412</v>
      </c>
      <c r="K9" s="17">
        <f t="shared" si="1"/>
        <v>6172333.6465753419</v>
      </c>
      <c r="L9" s="17">
        <f t="shared" si="1"/>
        <v>5973226.1095890412</v>
      </c>
      <c r="M9" s="17">
        <f>$N$9/365*_xlfn.DAYS(43466,M6)</f>
        <v>6172333.6465753419</v>
      </c>
      <c r="N9" s="20">
        <v>72674251</v>
      </c>
    </row>
    <row r="10" spans="1:15" ht="14.45" customHeight="1" x14ac:dyDescent="0.2">
      <c r="A10" s="16" t="s">
        <v>8</v>
      </c>
      <c r="B10" s="17">
        <f>$N$10/365*_xlfn.DAYS(C$6,B$6)</f>
        <v>3953655.6630136985</v>
      </c>
      <c r="C10" s="17">
        <f t="shared" ref="C10:L10" si="2">$N$10/365*_xlfn.DAYS(D$6,C$6)</f>
        <v>3571043.8246575342</v>
      </c>
      <c r="D10" s="17">
        <f t="shared" si="2"/>
        <v>3953655.6630136985</v>
      </c>
      <c r="E10" s="17">
        <f t="shared" si="2"/>
        <v>3826118.3835616438</v>
      </c>
      <c r="F10" s="17">
        <f t="shared" si="2"/>
        <v>3953655.6630136985</v>
      </c>
      <c r="G10" s="17">
        <f t="shared" si="2"/>
        <v>3826118.3835616438</v>
      </c>
      <c r="H10" s="17">
        <f t="shared" si="2"/>
        <v>3953655.6630136985</v>
      </c>
      <c r="I10" s="17">
        <f t="shared" si="2"/>
        <v>3953655.6630136985</v>
      </c>
      <c r="J10" s="17">
        <f t="shared" si="2"/>
        <v>3826118.3835616438</v>
      </c>
      <c r="K10" s="17">
        <f t="shared" si="2"/>
        <v>3953655.6630136985</v>
      </c>
      <c r="L10" s="17">
        <f t="shared" si="2"/>
        <v>3826118.3835616438</v>
      </c>
      <c r="M10" s="17">
        <f>$N$10/365*_xlfn.DAYS(43466,M6)</f>
        <v>3953655.6630136985</v>
      </c>
      <c r="N10" s="21">
        <v>46551107</v>
      </c>
    </row>
    <row r="11" spans="1:15" ht="14.45" customHeight="1" x14ac:dyDescent="0.2">
      <c r="A11" s="16" t="s">
        <v>9</v>
      </c>
      <c r="B11" s="17">
        <f>$N$11/365*_xlfn.DAYS(C$6,B$6)</f>
        <v>138911.33972602739</v>
      </c>
      <c r="C11" s="17">
        <f t="shared" ref="C11:L11" si="3">$N$11/365*_xlfn.DAYS(D$6,C$6)</f>
        <v>125468.30684931506</v>
      </c>
      <c r="D11" s="17">
        <f t="shared" si="3"/>
        <v>138911.33972602739</v>
      </c>
      <c r="E11" s="17">
        <f t="shared" si="3"/>
        <v>134430.32876712328</v>
      </c>
      <c r="F11" s="17">
        <f t="shared" si="3"/>
        <v>138911.33972602739</v>
      </c>
      <c r="G11" s="17">
        <f t="shared" si="3"/>
        <v>134430.32876712328</v>
      </c>
      <c r="H11" s="17">
        <f t="shared" si="3"/>
        <v>138911.33972602739</v>
      </c>
      <c r="I11" s="17">
        <f t="shared" si="3"/>
        <v>138911.33972602739</v>
      </c>
      <c r="J11" s="17">
        <f t="shared" si="3"/>
        <v>134430.32876712328</v>
      </c>
      <c r="K11" s="17">
        <f t="shared" si="3"/>
        <v>138911.33972602739</v>
      </c>
      <c r="L11" s="17">
        <f t="shared" si="3"/>
        <v>134430.32876712328</v>
      </c>
      <c r="M11" s="17">
        <f>$N$11/365*_xlfn.DAYS(43466,M6)</f>
        <v>138911.33972602739</v>
      </c>
      <c r="N11" s="21">
        <v>1635569</v>
      </c>
    </row>
    <row r="12" spans="1:15" ht="14.45" customHeight="1" thickBot="1" x14ac:dyDescent="0.25">
      <c r="A12" s="16" t="s">
        <v>10</v>
      </c>
      <c r="B12" s="17">
        <f>$N$12/365*_xlfn.DAYS(C$6,B$6)</f>
        <v>3285365.98630137</v>
      </c>
      <c r="C12" s="17">
        <f t="shared" ref="C12:L12" si="4">$N$12/365*_xlfn.DAYS(D$6,C$6)</f>
        <v>2967427.3424657537</v>
      </c>
      <c r="D12" s="17">
        <f t="shared" si="4"/>
        <v>3285365.98630137</v>
      </c>
      <c r="E12" s="17">
        <f t="shared" si="4"/>
        <v>3179386.4383561644</v>
      </c>
      <c r="F12" s="17">
        <f t="shared" si="4"/>
        <v>3285365.98630137</v>
      </c>
      <c r="G12" s="17">
        <f t="shared" si="4"/>
        <v>3179386.4383561644</v>
      </c>
      <c r="H12" s="17">
        <f t="shared" si="4"/>
        <v>3285365.98630137</v>
      </c>
      <c r="I12" s="17">
        <f t="shared" si="4"/>
        <v>3285365.98630137</v>
      </c>
      <c r="J12" s="17">
        <f t="shared" si="4"/>
        <v>3179386.4383561644</v>
      </c>
      <c r="K12" s="17">
        <f t="shared" si="4"/>
        <v>3285365.98630137</v>
      </c>
      <c r="L12" s="17">
        <f t="shared" si="4"/>
        <v>3179386.4383561644</v>
      </c>
      <c r="M12" s="17">
        <f>$N$12/365*_xlfn.DAYS(43466,M6)</f>
        <v>3285365.98630137</v>
      </c>
      <c r="N12" s="21">
        <v>38682535</v>
      </c>
    </row>
    <row r="13" spans="1:15" s="9" customFormat="1" ht="18" customHeight="1" x14ac:dyDescent="0.25">
      <c r="A13" s="22" t="s">
        <v>11</v>
      </c>
      <c r="B13" s="23">
        <f t="shared" ref="B13:M13" si="5">SUM(B8:B12)</f>
        <v>29220764.002739724</v>
      </c>
      <c r="C13" s="23">
        <f t="shared" si="5"/>
        <v>26392948.131506849</v>
      </c>
      <c r="D13" s="23">
        <f t="shared" si="5"/>
        <v>29220764.002739724</v>
      </c>
      <c r="E13" s="23">
        <f t="shared" si="5"/>
        <v>28278158.712328769</v>
      </c>
      <c r="F13" s="23">
        <f t="shared" si="5"/>
        <v>29220764.002739724</v>
      </c>
      <c r="G13" s="23">
        <f t="shared" si="5"/>
        <v>28278158.712328769</v>
      </c>
      <c r="H13" s="23">
        <f t="shared" si="5"/>
        <v>29220764.002739724</v>
      </c>
      <c r="I13" s="23">
        <f t="shared" si="5"/>
        <v>29220764.002739724</v>
      </c>
      <c r="J13" s="23">
        <f t="shared" si="5"/>
        <v>28278158.712328769</v>
      </c>
      <c r="K13" s="23">
        <f t="shared" si="5"/>
        <v>29220764.002739724</v>
      </c>
      <c r="L13" s="23">
        <f t="shared" si="5"/>
        <v>28278158.712328769</v>
      </c>
      <c r="M13" s="24">
        <f t="shared" si="5"/>
        <v>29220764.002739724</v>
      </c>
      <c r="N13" s="25">
        <f>SUM(B13:M13)</f>
        <v>344050931</v>
      </c>
    </row>
    <row r="14" spans="1:15" s="28" customFormat="1" ht="24.95" customHeight="1" x14ac:dyDescent="0.2">
      <c r="A14" s="26"/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</row>
    <row r="15" spans="1:15" s="9" customFormat="1" ht="18" customHeight="1" thickBot="1" x14ac:dyDescent="0.3">
      <c r="A15" s="29" t="s">
        <v>12</v>
      </c>
      <c r="B15" s="30"/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1"/>
    </row>
    <row r="16" spans="1:15" ht="14.45" customHeight="1" x14ac:dyDescent="0.2">
      <c r="A16" s="16" t="s">
        <v>13</v>
      </c>
      <c r="B16" s="17">
        <f>$N$16/365*_xlfn.DAYS(C$6,B$6)</f>
        <v>4466766.1342465756</v>
      </c>
      <c r="C16" s="17">
        <f t="shared" ref="C16:L16" si="6">$N$16/365*_xlfn.DAYS(D$6,C$6)</f>
        <v>4034498.4438356161</v>
      </c>
      <c r="D16" s="17">
        <f t="shared" si="6"/>
        <v>4466766.1342465756</v>
      </c>
      <c r="E16" s="17">
        <f t="shared" si="6"/>
        <v>4322676.9041095888</v>
      </c>
      <c r="F16" s="17">
        <f t="shared" si="6"/>
        <v>4466766.1342465756</v>
      </c>
      <c r="G16" s="17">
        <f t="shared" si="6"/>
        <v>4322676.9041095888</v>
      </c>
      <c r="H16" s="17">
        <f t="shared" si="6"/>
        <v>4466766.1342465756</v>
      </c>
      <c r="I16" s="17">
        <f t="shared" si="6"/>
        <v>4466766.1342465756</v>
      </c>
      <c r="J16" s="17">
        <f t="shared" si="6"/>
        <v>4322676.9041095888</v>
      </c>
      <c r="K16" s="17">
        <f t="shared" si="6"/>
        <v>4466766.1342465756</v>
      </c>
      <c r="L16" s="17">
        <f t="shared" si="6"/>
        <v>4322676.9041095888</v>
      </c>
      <c r="M16" s="17">
        <f>$N$16/365*_xlfn.DAYS(43466,$M$6)</f>
        <v>4466766.1342465756</v>
      </c>
      <c r="N16" s="18">
        <v>52592569</v>
      </c>
    </row>
    <row r="17" spans="1:14" ht="14.45" customHeight="1" x14ac:dyDescent="0.2">
      <c r="A17" s="16" t="s">
        <v>14</v>
      </c>
      <c r="B17" s="17">
        <f>$N$17/365*_xlfn.DAYS(C$6,B$6)</f>
        <v>575147.67123287672</v>
      </c>
      <c r="C17" s="17">
        <f t="shared" ref="C17:L17" si="7">$N$17/365*_xlfn.DAYS(D$6,C$6)</f>
        <v>519488.21917808225</v>
      </c>
      <c r="D17" s="17">
        <f t="shared" si="7"/>
        <v>575147.67123287672</v>
      </c>
      <c r="E17" s="17">
        <f t="shared" si="7"/>
        <v>556594.52054794529</v>
      </c>
      <c r="F17" s="17">
        <f t="shared" si="7"/>
        <v>575147.67123287672</v>
      </c>
      <c r="G17" s="17">
        <f t="shared" si="7"/>
        <v>556594.52054794529</v>
      </c>
      <c r="H17" s="17">
        <f t="shared" si="7"/>
        <v>575147.67123287672</v>
      </c>
      <c r="I17" s="17">
        <f t="shared" si="7"/>
        <v>575147.67123287672</v>
      </c>
      <c r="J17" s="17">
        <f t="shared" si="7"/>
        <v>556594.52054794529</v>
      </c>
      <c r="K17" s="17">
        <f t="shared" si="7"/>
        <v>575147.67123287672</v>
      </c>
      <c r="L17" s="17">
        <f t="shared" si="7"/>
        <v>556594.52054794529</v>
      </c>
      <c r="M17" s="17">
        <f t="shared" ref="M17:M23" si="8">$N17/365*_xlfn.DAYS(43466,$M$6)</f>
        <v>575147.67123287672</v>
      </c>
      <c r="N17" s="32">
        <v>6771900</v>
      </c>
    </row>
    <row r="18" spans="1:14" ht="14.45" customHeight="1" x14ac:dyDescent="0.2">
      <c r="A18" s="16" t="s">
        <v>15</v>
      </c>
      <c r="B18" s="17">
        <f t="shared" ref="B18:L20" si="9">$N18/365*_xlfn.DAYS(C$6,B$6)</f>
        <v>9071920.0054794513</v>
      </c>
      <c r="C18" s="17">
        <f t="shared" si="9"/>
        <v>8193992.2630136982</v>
      </c>
      <c r="D18" s="17">
        <f t="shared" si="9"/>
        <v>9071920.0054794513</v>
      </c>
      <c r="E18" s="17">
        <f t="shared" si="9"/>
        <v>8779277.4246575348</v>
      </c>
      <c r="F18" s="17">
        <f t="shared" si="9"/>
        <v>9071920.0054794513</v>
      </c>
      <c r="G18" s="17">
        <f t="shared" si="9"/>
        <v>8779277.4246575348</v>
      </c>
      <c r="H18" s="17">
        <f t="shared" si="9"/>
        <v>9071920.0054794513</v>
      </c>
      <c r="I18" s="17">
        <f t="shared" si="9"/>
        <v>9071920.0054794513</v>
      </c>
      <c r="J18" s="17">
        <f t="shared" si="9"/>
        <v>8779277.4246575348</v>
      </c>
      <c r="K18" s="17">
        <f t="shared" si="9"/>
        <v>9071920.0054794513</v>
      </c>
      <c r="L18" s="17">
        <f t="shared" si="9"/>
        <v>8779277.4246575348</v>
      </c>
      <c r="M18" s="17">
        <f t="shared" si="8"/>
        <v>9071920.0054794513</v>
      </c>
      <c r="N18" s="32">
        <v>106814542</v>
      </c>
    </row>
    <row r="19" spans="1:14" ht="14.45" customHeight="1" x14ac:dyDescent="0.2">
      <c r="A19" s="16" t="s">
        <v>16</v>
      </c>
      <c r="B19" s="17">
        <f>$N19/365*_xlfn.DAYS(C$6,B$6)</f>
        <v>1267687.6712328766</v>
      </c>
      <c r="C19" s="17">
        <f t="shared" si="9"/>
        <v>1145008.2191780822</v>
      </c>
      <c r="D19" s="17">
        <f t="shared" si="9"/>
        <v>1267687.6712328766</v>
      </c>
      <c r="E19" s="17">
        <f t="shared" si="9"/>
        <v>1226794.5205479451</v>
      </c>
      <c r="F19" s="17">
        <f t="shared" si="9"/>
        <v>1267687.6712328766</v>
      </c>
      <c r="G19" s="17">
        <f t="shared" si="9"/>
        <v>1226794.5205479451</v>
      </c>
      <c r="H19" s="17">
        <f t="shared" si="9"/>
        <v>1267687.6712328766</v>
      </c>
      <c r="I19" s="17">
        <f t="shared" si="9"/>
        <v>1267687.6712328766</v>
      </c>
      <c r="J19" s="17">
        <f t="shared" si="9"/>
        <v>1226794.5205479451</v>
      </c>
      <c r="K19" s="17">
        <f t="shared" si="9"/>
        <v>1267687.6712328766</v>
      </c>
      <c r="L19" s="17">
        <f t="shared" si="9"/>
        <v>1226794.5205479451</v>
      </c>
      <c r="M19" s="17">
        <f t="shared" si="8"/>
        <v>1267687.6712328766</v>
      </c>
      <c r="N19" s="21">
        <v>14926000</v>
      </c>
    </row>
    <row r="20" spans="1:14" ht="14.45" customHeight="1" x14ac:dyDescent="0.2">
      <c r="A20" s="16" t="s">
        <v>17</v>
      </c>
      <c r="B20" s="17">
        <f>$N20/365*_xlfn.DAYS(C$6,B$6)</f>
        <v>13618678.794520548</v>
      </c>
      <c r="C20" s="17">
        <f t="shared" si="9"/>
        <v>12300742.1369863</v>
      </c>
      <c r="D20" s="17">
        <f t="shared" si="9"/>
        <v>13618678.794520548</v>
      </c>
      <c r="E20" s="17">
        <f t="shared" si="9"/>
        <v>13179366.575342465</v>
      </c>
      <c r="F20" s="17">
        <f t="shared" si="9"/>
        <v>13618678.794520548</v>
      </c>
      <c r="G20" s="17">
        <f t="shared" si="9"/>
        <v>13179366.575342465</v>
      </c>
      <c r="H20" s="17">
        <f t="shared" si="9"/>
        <v>13618678.794520548</v>
      </c>
      <c r="I20" s="17">
        <f t="shared" si="9"/>
        <v>13618678.794520548</v>
      </c>
      <c r="J20" s="17">
        <f t="shared" si="9"/>
        <v>13179366.575342465</v>
      </c>
      <c r="K20" s="17">
        <f t="shared" si="9"/>
        <v>13618678.794520548</v>
      </c>
      <c r="L20" s="17">
        <f t="shared" si="9"/>
        <v>13179366.575342465</v>
      </c>
      <c r="M20" s="17">
        <f t="shared" si="8"/>
        <v>13618678.794520548</v>
      </c>
      <c r="N20" s="21">
        <v>160348960</v>
      </c>
    </row>
    <row r="21" spans="1:14" ht="14.45" customHeight="1" x14ac:dyDescent="0.2">
      <c r="A21" s="16" t="s">
        <v>18</v>
      </c>
      <c r="B21" s="17">
        <f t="shared" ref="B21:L23" si="10">$N21/365*_xlfn.DAYS(C$6,B$6)</f>
        <v>220563.72602739726</v>
      </c>
      <c r="C21" s="17">
        <f t="shared" si="10"/>
        <v>199218.84931506848</v>
      </c>
      <c r="D21" s="17">
        <f t="shared" si="10"/>
        <v>220563.72602739726</v>
      </c>
      <c r="E21" s="17">
        <f t="shared" si="10"/>
        <v>213448.76712328766</v>
      </c>
      <c r="F21" s="17">
        <f t="shared" si="10"/>
        <v>220563.72602739726</v>
      </c>
      <c r="G21" s="17">
        <f t="shared" si="10"/>
        <v>213448.76712328766</v>
      </c>
      <c r="H21" s="17">
        <f t="shared" si="10"/>
        <v>220563.72602739726</v>
      </c>
      <c r="I21" s="17">
        <f t="shared" si="10"/>
        <v>220563.72602739726</v>
      </c>
      <c r="J21" s="17">
        <f t="shared" si="10"/>
        <v>213448.76712328766</v>
      </c>
      <c r="K21" s="17">
        <f t="shared" si="10"/>
        <v>220563.72602739726</v>
      </c>
      <c r="L21" s="17">
        <f t="shared" si="10"/>
        <v>213448.76712328766</v>
      </c>
      <c r="M21" s="17">
        <f t="shared" si="8"/>
        <v>220563.72602739726</v>
      </c>
      <c r="N21" s="21">
        <v>2596960</v>
      </c>
    </row>
    <row r="22" spans="1:14" ht="14.45" customHeight="1" x14ac:dyDescent="0.2">
      <c r="A22" s="16" t="s">
        <v>19</v>
      </c>
      <c r="B22" s="17">
        <f t="shared" si="10"/>
        <v>0</v>
      </c>
      <c r="C22" s="17">
        <f t="shared" si="10"/>
        <v>0</v>
      </c>
      <c r="D22" s="17">
        <f t="shared" si="10"/>
        <v>0</v>
      </c>
      <c r="E22" s="17">
        <f t="shared" si="10"/>
        <v>0</v>
      </c>
      <c r="F22" s="17">
        <f t="shared" si="10"/>
        <v>0</v>
      </c>
      <c r="G22" s="17">
        <f t="shared" si="10"/>
        <v>0</v>
      </c>
      <c r="H22" s="17">
        <f t="shared" si="10"/>
        <v>0</v>
      </c>
      <c r="I22" s="17">
        <f t="shared" si="10"/>
        <v>0</v>
      </c>
      <c r="J22" s="17">
        <f t="shared" si="10"/>
        <v>0</v>
      </c>
      <c r="K22" s="17">
        <f t="shared" si="10"/>
        <v>0</v>
      </c>
      <c r="L22" s="17">
        <f t="shared" si="10"/>
        <v>0</v>
      </c>
      <c r="M22" s="17">
        <f t="shared" si="8"/>
        <v>0</v>
      </c>
      <c r="N22" s="21">
        <v>0</v>
      </c>
    </row>
    <row r="23" spans="1:14" ht="14.45" customHeight="1" thickBot="1" x14ac:dyDescent="0.25">
      <c r="A23" s="16" t="s">
        <v>20</v>
      </c>
      <c r="B23" s="17">
        <f t="shared" si="10"/>
        <v>0</v>
      </c>
      <c r="C23" s="17">
        <f t="shared" si="10"/>
        <v>0</v>
      </c>
      <c r="D23" s="17">
        <f t="shared" si="10"/>
        <v>0</v>
      </c>
      <c r="E23" s="17">
        <f t="shared" si="10"/>
        <v>0</v>
      </c>
      <c r="F23" s="17">
        <f t="shared" si="10"/>
        <v>0</v>
      </c>
      <c r="G23" s="17">
        <f t="shared" si="10"/>
        <v>0</v>
      </c>
      <c r="H23" s="17">
        <f t="shared" si="10"/>
        <v>0</v>
      </c>
      <c r="I23" s="17">
        <f t="shared" si="10"/>
        <v>0</v>
      </c>
      <c r="J23" s="17">
        <f t="shared" si="10"/>
        <v>0</v>
      </c>
      <c r="K23" s="17">
        <f t="shared" si="10"/>
        <v>0</v>
      </c>
      <c r="L23" s="17">
        <f t="shared" si="10"/>
        <v>0</v>
      </c>
      <c r="M23" s="17">
        <f t="shared" si="8"/>
        <v>0</v>
      </c>
      <c r="N23" s="21">
        <v>0</v>
      </c>
    </row>
    <row r="24" spans="1:14" s="9" customFormat="1" ht="18" customHeight="1" x14ac:dyDescent="0.25">
      <c r="A24" s="22" t="s">
        <v>21</v>
      </c>
      <c r="B24" s="23">
        <f t="shared" ref="B24:M24" si="11">SUM(B16:B23)</f>
        <v>29220764.002739724</v>
      </c>
      <c r="C24" s="23">
        <f t="shared" si="11"/>
        <v>26392948.131506849</v>
      </c>
      <c r="D24" s="23">
        <f t="shared" si="11"/>
        <v>29220764.002739724</v>
      </c>
      <c r="E24" s="23">
        <f t="shared" si="11"/>
        <v>28278158.712328769</v>
      </c>
      <c r="F24" s="23">
        <f t="shared" si="11"/>
        <v>29220764.002739724</v>
      </c>
      <c r="G24" s="23">
        <f t="shared" si="11"/>
        <v>28278158.712328769</v>
      </c>
      <c r="H24" s="23">
        <f t="shared" si="11"/>
        <v>29220764.002739724</v>
      </c>
      <c r="I24" s="23">
        <f t="shared" si="11"/>
        <v>29220764.002739724</v>
      </c>
      <c r="J24" s="23">
        <f t="shared" si="11"/>
        <v>28278158.712328769</v>
      </c>
      <c r="K24" s="23">
        <f t="shared" si="11"/>
        <v>29220764.002739724</v>
      </c>
      <c r="L24" s="23">
        <f t="shared" si="11"/>
        <v>28278158.712328769</v>
      </c>
      <c r="M24" s="24">
        <f t="shared" si="11"/>
        <v>29220764.002739724</v>
      </c>
      <c r="N24" s="25">
        <f>SUM(B24:M24)</f>
        <v>344050931</v>
      </c>
    </row>
    <row r="25" spans="1:14" s="28" customFormat="1" ht="24.95" customHeight="1" x14ac:dyDescent="0.2">
      <c r="A25" s="26"/>
      <c r="B25" s="27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</row>
    <row r="26" spans="1:14" s="9" customFormat="1" ht="18" customHeight="1" x14ac:dyDescent="0.25">
      <c r="A26" s="33" t="s">
        <v>22</v>
      </c>
      <c r="B26" s="34">
        <f t="shared" ref="B26:N26" si="12">B13-B24</f>
        <v>0</v>
      </c>
      <c r="C26" s="34">
        <f t="shared" si="12"/>
        <v>0</v>
      </c>
      <c r="D26" s="34">
        <f t="shared" si="12"/>
        <v>0</v>
      </c>
      <c r="E26" s="34">
        <f t="shared" si="12"/>
        <v>0</v>
      </c>
      <c r="F26" s="34">
        <f t="shared" si="12"/>
        <v>0</v>
      </c>
      <c r="G26" s="34">
        <f t="shared" si="12"/>
        <v>0</v>
      </c>
      <c r="H26" s="34">
        <f t="shared" si="12"/>
        <v>0</v>
      </c>
      <c r="I26" s="34">
        <f t="shared" si="12"/>
        <v>0</v>
      </c>
      <c r="J26" s="34">
        <f t="shared" si="12"/>
        <v>0</v>
      </c>
      <c r="K26" s="34">
        <f t="shared" si="12"/>
        <v>0</v>
      </c>
      <c r="L26" s="35">
        <f t="shared" si="12"/>
        <v>0</v>
      </c>
      <c r="M26" s="35">
        <f t="shared" si="12"/>
        <v>0</v>
      </c>
      <c r="N26" s="36">
        <f t="shared" si="12"/>
        <v>0</v>
      </c>
    </row>
  </sheetData>
  <sheetProtection selectLockedCells="1" selectUnlockedCells="1"/>
  <mergeCells count="5">
    <mergeCell ref="A2:N2"/>
    <mergeCell ref="A3:N3"/>
    <mergeCell ref="A5:N5"/>
    <mergeCell ref="A7:N7"/>
    <mergeCell ref="A15:N15"/>
  </mergeCells>
  <pageMargins left="0.74791666666666667" right="0.74791666666666667" top="0.98402777777777772" bottom="0.77986111111111112" header="0.51180555555555551" footer="0.51180555555555551"/>
  <pageSetup paperSize="9" scale="75" firstPageNumber="0" fitToHeight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9a. melléklet-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Iroda1921</dc:creator>
  <cp:lastModifiedBy>Iroda1921</cp:lastModifiedBy>
  <dcterms:created xsi:type="dcterms:W3CDTF">2018-03-01T11:11:34Z</dcterms:created>
  <dcterms:modified xsi:type="dcterms:W3CDTF">2018-03-01T11:11:59Z</dcterms:modified>
</cp:coreProperties>
</file>