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firstSheet="14" activeTab="14"/>
  </bookViews>
  <sheets>
    <sheet name="Önkormányzat kiadásai" sheetId="1" r:id="rId1"/>
    <sheet name="PM hivatal kiadásai" sheetId="2" r:id="rId2"/>
    <sheet name="Óvoda kiadásai" sheetId="3" r:id="rId3"/>
    <sheet name="Kulturális intézmény kiadásai" sheetId="4" r:id="rId4"/>
    <sheet name="Önkormányzat bevételei" sheetId="5" r:id="rId5"/>
    <sheet name="PM HIvatal bevételei" sheetId="6" r:id="rId6"/>
    <sheet name="Óvoda bevételei" sheetId="7" r:id="rId7"/>
    <sheet name="Kulturális intézmény bevételei" sheetId="8" r:id="rId8"/>
    <sheet name="létszám" sheetId="9" r:id="rId9"/>
    <sheet name="beruházások felújítások" sheetId="10" r:id="rId10"/>
    <sheet name="tartalékok" sheetId="11" r:id="rId11"/>
    <sheet name="stabilitási 1" sheetId="12" r:id="rId12"/>
    <sheet name="stabilitási 2" sheetId="13" r:id="rId13"/>
    <sheet name="EU projektek" sheetId="14" r:id="rId14"/>
    <sheet name="finanszírozás" sheetId="15" r:id="rId15"/>
    <sheet name="szociális kiadások" sheetId="16" r:id="rId16"/>
    <sheet name="átadott" sheetId="17" r:id="rId17"/>
    <sheet name="ei felh. önkorm." sheetId="18" r:id="rId18"/>
    <sheet name="TÖBB ÉVES" sheetId="19" r:id="rId19"/>
    <sheet name="KÖZVETETT" sheetId="20" r:id="rId20"/>
    <sheet name="Önk.és intézmények kiemelt ei " sheetId="21" r:id="rId21"/>
  </sheets>
  <definedNames>
    <definedName name="foot_4_place" localSheetId="12">'stabilitási 2'!$B$19</definedName>
    <definedName name="foot_5_place" localSheetId="12">'stabilitási 2'!#REF!</definedName>
    <definedName name="foot_53_place" localSheetId="12">'stabilitási 2'!$B$65</definedName>
    <definedName name="_xlnm.Print_Area" localSheetId="16">'átadott'!$B$1:$D$118</definedName>
    <definedName name="_xlnm.Print_Area" localSheetId="9">'beruházások felújítások'!$B$1:$H$61</definedName>
    <definedName name="_xlnm.Print_Area" localSheetId="17">'ei felh. önkorm.'!$B$1:$P$41</definedName>
    <definedName name="_xlnm.Print_Area" localSheetId="13">'EU projektek'!$B$1:$C$44</definedName>
    <definedName name="_xlnm.Print_Area" localSheetId="14">'finanszírozás'!$B$1:$G$10</definedName>
    <definedName name="_xlnm.Print_Area" localSheetId="19">'KÖZVETETT'!$B$1:$F$23</definedName>
    <definedName name="_xlnm.Print_Area" localSheetId="7">'Kulturális intézmény bevételei'!$B$1:$G$98</definedName>
    <definedName name="_xlnm.Print_Area" localSheetId="3">'Kulturális intézmény kiadásai'!$B$1:$G$124</definedName>
    <definedName name="_xlnm.Print_Area" localSheetId="8">'létszám'!$B$1:$G$33</definedName>
    <definedName name="_xlnm.Print_Area" localSheetId="6">'Óvoda bevételei'!$B$1:$G$98</definedName>
    <definedName name="_xlnm.Print_Area" localSheetId="4">'Önkormányzat bevételei'!$B$1:$G$95</definedName>
    <definedName name="_xlnm.Print_Area" localSheetId="0">'Önkormányzat kiadásai'!$B$1:$G$124</definedName>
    <definedName name="_xlnm.Print_Area" localSheetId="5">'PM HIvatal bevételei'!$B$1:$G$98</definedName>
    <definedName name="_xlnm.Print_Area" localSheetId="1">'PM hivatal kiadásai'!$B$1:$G$124</definedName>
    <definedName name="_xlnm.Print_Area" localSheetId="11">'stabilitási 1'!$B$1:$K$50</definedName>
    <definedName name="_xlnm.Print_Area" localSheetId="12">'stabilitási 2'!$B$1:$I$40</definedName>
    <definedName name="_xlnm.Print_Area" localSheetId="15">'szociális kiadások'!$B$1:$D$40</definedName>
    <definedName name="_xlnm.Print_Area" localSheetId="10">'tartalékok'!$B$1:$H$16</definedName>
    <definedName name="_xlnm.Print_Area" localSheetId="18">'TÖBB ÉVES'!$B$1:$J$28</definedName>
    <definedName name="pr232" localSheetId="19">'KÖZVETETT'!$B$10</definedName>
    <definedName name="pr232" localSheetId="18">'TÖBB ÉVES'!$B$14</definedName>
    <definedName name="pr233" localSheetId="19">'KÖZVETETT'!$B$11</definedName>
    <definedName name="pr233" localSheetId="18">'TÖBB ÉVES'!$B$15</definedName>
    <definedName name="pr234" localSheetId="19">'KÖZVETETT'!$B$18</definedName>
    <definedName name="pr234" localSheetId="18">'TÖBB ÉVES'!$B$16</definedName>
    <definedName name="pr235" localSheetId="19">'KÖZVETETT'!$B$20</definedName>
    <definedName name="pr235" localSheetId="18">'TÖBB ÉVES'!#REF!</definedName>
    <definedName name="pr236" localSheetId="19">'KÖZVETETT'!$B$22</definedName>
    <definedName name="pr236" localSheetId="18">'TÖBB ÉVES'!$B$21</definedName>
    <definedName name="pr312" localSheetId="19">'KÖZVETETT'!#REF!</definedName>
    <definedName name="pr312" localSheetId="18">'TÖBB ÉVES'!#REF!</definedName>
    <definedName name="pr313" localSheetId="19">'KÖZVETETT'!#REF!</definedName>
    <definedName name="pr313" localSheetId="18">'TÖBB ÉVES'!$B$3</definedName>
    <definedName name="pr314" localSheetId="19">'KÖZVETETT'!$B$3</definedName>
    <definedName name="pr314" localSheetId="18">'TÖBB ÉVES'!$B$9</definedName>
    <definedName name="pr315" localSheetId="19">'KÖZVETETT'!#REF!</definedName>
    <definedName name="pr315" localSheetId="18">'TÖBB ÉVES'!$B$10</definedName>
  </definedNames>
  <calcPr fullCalcOnLoad="1"/>
</workbook>
</file>

<file path=xl/sharedStrings.xml><?xml version="1.0" encoding="utf-8"?>
<sst xmlns="http://schemas.openxmlformats.org/spreadsheetml/2006/main" count="3857" uniqueCount="855">
  <si>
    <t>15. melléklet az 5/2014( III.7.) önkormányzati költségvetési rendelethez</t>
  </si>
  <si>
    <t>8. melléklet az 5/2014( III.7. önkormányzati költségvetési rendelethez</t>
  </si>
  <si>
    <t>4/A melléklet az 5/2014( III.7.) önkormányzati költségvetési rendelethez</t>
  </si>
  <si>
    <t>3/A melléklet az 5/2014 ( III.7.) önkormányzati költségvetési rendelethez</t>
  </si>
  <si>
    <t>2/A melléklet az 5/2014( III.7.) önkormányzati költségvetési rendelethez</t>
  </si>
  <si>
    <t>5/A melléklet az 5/2014(  III.7.) önkormányzati költségvetési rendelethez</t>
  </si>
  <si>
    <t>3/B melléklet az 5/2014( III.7.) önkormányzati költségvetési rendelethez</t>
  </si>
  <si>
    <t>2/B melléklet az 5/2014( III.7.) önkormányzati költségvetési rendelethez</t>
  </si>
  <si>
    <t>5/B melléklet az ………5/2014( III.7.) önkormányzati költségvetési rendelethez</t>
  </si>
  <si>
    <t>Előirányzat felhasználási terv (E Ft)                                                                                                            11. melléklet az 5./2014 ( III.7.) önkormányzati költségvetési rendelethez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</si>
  <si>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</si>
  <si>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</si>
  <si>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</si>
  <si>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</si>
  <si>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</si>
  <si>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</si>
  <si>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</si>
  <si>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</si>
  <si>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</si>
  <si>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</si>
  <si>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</si>
  <si>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</si>
  <si>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</si>
  <si>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</si>
  <si>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</si>
  <si>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</si>
  <si>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</si>
  <si>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</si>
  <si>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</si>
  <si>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</si>
  <si>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</si>
  <si>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</si>
  <si>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</si>
  <si>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Likviditási célú hitelek, kölcsönök törlesztése pénzügyi vállalkozásnak</t>
  </si>
  <si>
    <t>K9112</t>
  </si>
  <si>
    <t>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</si>
  <si>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</si>
  <si>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</si>
  <si>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</si>
  <si>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</si>
  <si>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</si>
  <si>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</si>
  <si>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</si>
  <si>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</si>
  <si>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</si>
  <si>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</si>
  <si>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</si>
  <si>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</si>
  <si>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</si>
  <si>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</si>
  <si>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</si>
  <si>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</si>
  <si>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</si>
  <si>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</si>
  <si>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</si>
  <si>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</si>
  <si>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</si>
  <si>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</si>
  <si>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</si>
  <si>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</si>
  <si>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</si>
  <si>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</si>
  <si>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</si>
  <si>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</si>
  <si>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</si>
  <si>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</si>
  <si>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</si>
  <si>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</si>
  <si>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</si>
  <si>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</si>
  <si>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</si>
  <si>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</si>
  <si>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</si>
  <si>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</si>
  <si>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</si>
  <si>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</si>
  <si>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</si>
  <si>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</si>
  <si>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</si>
  <si>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</si>
  <si>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</si>
  <si>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</si>
  <si>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</si>
  <si>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</si>
  <si>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</si>
  <si>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</si>
  <si>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</si>
  <si>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</si>
  <si>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</si>
  <si>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</si>
  <si>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</si>
  <si>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</si>
  <si>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</si>
  <si>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</si>
  <si>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</si>
  <si>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</si>
  <si>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</si>
  <si>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</si>
  <si>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</si>
  <si>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</si>
  <si>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</si>
  <si>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</si>
  <si>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</si>
  <si>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</si>
  <si>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</si>
  <si>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</si>
  <si>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</si>
  <si>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</si>
  <si>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</si>
  <si>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</si>
  <si>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</si>
  <si>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</si>
  <si>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</si>
  <si>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</si>
  <si>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</si>
  <si>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</si>
  <si>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</si>
  <si>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</si>
  <si>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</si>
  <si>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</si>
  <si>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</si>
  <si>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</si>
  <si>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</si>
  <si>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</si>
  <si>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</si>
  <si>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</si>
  <si>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</si>
  <si>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</si>
  <si>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</si>
  <si>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Iskolai étkezési térítési díj</t>
  </si>
  <si>
    <t>Óvodai étkezési térítési díj</t>
  </si>
  <si>
    <t>Kamat, bírság</t>
  </si>
  <si>
    <t>Bérleti díjak</t>
  </si>
  <si>
    <t>Füzfa úti kialakítás</t>
  </si>
  <si>
    <t>Útkisajátítás</t>
  </si>
  <si>
    <t>Település szab. Terv</t>
  </si>
  <si>
    <t>Mozgássérült vizibejáró</t>
  </si>
  <si>
    <t>Ibos úti felújítás</t>
  </si>
  <si>
    <t>Iskola gázleválasztás</t>
  </si>
  <si>
    <t>Nyilvános illemhely felújítás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</si>
  <si>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</si>
  <si>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</si>
  <si>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</si>
  <si>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</si>
  <si>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</si>
  <si>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</si>
  <si>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</si>
  <si>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</si>
  <si>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</si>
  <si>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</si>
  <si>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</si>
  <si>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</si>
  <si>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</si>
  <si>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</si>
  <si>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</si>
  <si>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</si>
  <si>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</si>
  <si>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</si>
  <si>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</si>
  <si>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</si>
  <si>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</si>
  <si>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</si>
  <si>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</si>
  <si>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</si>
  <si>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</si>
  <si>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</si>
  <si>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</si>
  <si>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</si>
  <si>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</si>
  <si>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</si>
  <si>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</si>
  <si>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</si>
  <si>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</si>
  <si>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</si>
  <si>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</si>
  <si>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</si>
  <si>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</si>
  <si>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A</t>
  </si>
  <si>
    <t>B</t>
  </si>
  <si>
    <t>C</t>
  </si>
  <si>
    <t>D</t>
  </si>
  <si>
    <t>E</t>
  </si>
  <si>
    <t>F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</si>
  <si>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</si>
  <si>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</si>
  <si>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</si>
  <si>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</si>
  <si>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</si>
  <si>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</si>
  <si>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</si>
  <si>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</si>
  <si>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</si>
  <si>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</si>
  <si>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</si>
  <si>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</si>
  <si>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</si>
  <si>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</si>
  <si>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</si>
  <si>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</si>
  <si>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</si>
  <si>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</si>
  <si>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</si>
  <si>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</si>
  <si>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</si>
  <si>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</si>
  <si>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G</t>
  </si>
  <si>
    <t>H</t>
  </si>
  <si>
    <t>I</t>
  </si>
  <si>
    <t>J</t>
  </si>
  <si>
    <t>K</t>
  </si>
  <si>
    <t>L</t>
  </si>
  <si>
    <t>M</t>
  </si>
  <si>
    <t>N</t>
  </si>
  <si>
    <t>P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</si>
  <si>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</si>
  <si>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</si>
  <si>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</si>
  <si>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</si>
  <si>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</si>
  <si>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</si>
  <si>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</si>
  <si>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</si>
  <si>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</si>
  <si>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</si>
  <si>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</si>
  <si>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</si>
  <si>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</si>
  <si>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</si>
  <si>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</si>
  <si>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</si>
  <si>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</si>
  <si>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</si>
  <si>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</si>
  <si>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</si>
  <si>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</si>
  <si>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</si>
  <si>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</si>
  <si>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</si>
  <si>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</si>
  <si>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</si>
  <si>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</si>
  <si>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</si>
  <si>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</si>
  <si>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</si>
  <si>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</si>
  <si>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</si>
  <si>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</si>
  <si>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</si>
  <si>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</si>
  <si>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</si>
  <si>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</si>
  <si>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</si>
  <si>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</si>
  <si>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</si>
  <si>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</si>
  <si>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</si>
  <si>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</si>
  <si>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</si>
  <si>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</si>
  <si>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</si>
  <si>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</si>
  <si>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</si>
  <si>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</si>
  <si>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</si>
  <si>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</si>
  <si>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</si>
  <si>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</si>
  <si>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</si>
  <si>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</si>
  <si>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</si>
  <si>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</si>
  <si>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</si>
  <si>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</si>
  <si>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</si>
  <si>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</si>
  <si>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</si>
  <si>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</si>
  <si>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</si>
  <si>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</si>
  <si>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</si>
  <si>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</si>
  <si>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</si>
  <si>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</si>
  <si>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</si>
  <si>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</si>
  <si>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</si>
  <si>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</si>
  <si>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</si>
  <si>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</si>
  <si>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</si>
  <si>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</si>
  <si>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</si>
  <si>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</si>
  <si>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</si>
  <si>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</si>
  <si>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</si>
  <si>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</si>
  <si>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</si>
  <si>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</si>
  <si>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</si>
  <si>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</si>
  <si>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</si>
  <si>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</si>
  <si>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Badacsonytomaji Polgármesteri Hivatal</t>
  </si>
  <si>
    <t>Pipitér Közös Fenntartású Napközi Otthonos Óvoda</t>
  </si>
  <si>
    <t>Badacsonytomaj Város Önkormányzat Kulturális Intézmény</t>
  </si>
  <si>
    <r>
      <rPr>
        <b/>
        <i/>
        <sz val="14"/>
        <color indexed="8"/>
        <rFont val="Bookman Old Style"/>
        <family val="1"/>
      </rPr>
      <t xml:space="preserve"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(E Ft)         </t>
    </r>
  </si>
  <si>
    <t>BADACSONYTOMAJI POLGÁRMESTERI HIVATAL</t>
  </si>
  <si>
    <t>PIPITÉR KÖZÖS FENNTARTÁSÚ NAPKÖZI OTTHONOS ÓVODA</t>
  </si>
  <si>
    <t>BADACSONYTOMAJ VÁROS ÖNKORMÁNYZAT KULTURÁLIS INTÉZMÉNYE</t>
  </si>
  <si>
    <t>PIPITÉR KÖZÖS FENNTARTÁSÚ  NAPKÖZI OTTHONOS ÓVODA</t>
  </si>
  <si>
    <t>112.</t>
  </si>
  <si>
    <t>113.</t>
  </si>
  <si>
    <t>114.</t>
  </si>
  <si>
    <t>115.</t>
  </si>
  <si>
    <t>116.</t>
  </si>
  <si>
    <t>117.</t>
  </si>
  <si>
    <t>118.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</si>
  <si>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</si>
  <si>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</si>
  <si>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</si>
  <si>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</si>
  <si>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</si>
  <si>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</si>
  <si>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</si>
  <si>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</si>
  <si>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</si>
  <si>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</si>
  <si>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</si>
  <si>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</si>
  <si>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</si>
  <si>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</si>
  <si>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</si>
  <si>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</si>
  <si>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</si>
  <si>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</si>
  <si>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</si>
  <si>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</si>
  <si>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</si>
  <si>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</si>
  <si>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</si>
  <si>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</si>
  <si>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</si>
  <si>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</si>
  <si>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</si>
  <si>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</si>
  <si>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</si>
  <si>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</si>
  <si>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</si>
  <si>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</si>
  <si>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</si>
  <si>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</si>
  <si>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</si>
  <si>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</si>
  <si>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</si>
  <si>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</si>
  <si>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</si>
  <si>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</si>
  <si>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</si>
  <si>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</si>
  <si>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</si>
  <si>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</si>
  <si>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</si>
  <si>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</si>
  <si>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</si>
  <si>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</si>
  <si>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</si>
  <si>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</si>
  <si>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</si>
  <si>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PM HIVATAL ELŐIRÁNYZATOK</t>
  </si>
  <si>
    <t>ÓVODA ELŐIRÁNYZATAI</t>
  </si>
  <si>
    <t xml:space="preserve">KULTURÁLIS INTÉZMÉNY ELŐIRÁNYZATA 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</si>
  <si>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</si>
  <si>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</si>
  <si>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</si>
  <si>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</si>
  <si>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</si>
  <si>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</si>
  <si>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</si>
  <si>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</si>
  <si>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</si>
  <si>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</si>
  <si>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</si>
  <si>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</si>
  <si>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</si>
  <si>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</si>
  <si>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</si>
  <si>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</si>
  <si>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</si>
  <si>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</si>
  <si>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</si>
  <si>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</si>
  <si>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</si>
  <si>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</si>
  <si>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</si>
  <si>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</si>
  <si>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</si>
  <si>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</si>
  <si>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</si>
  <si>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</si>
  <si>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</si>
  <si>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</si>
  <si>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</si>
  <si>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</si>
  <si>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</si>
  <si>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</si>
  <si>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</si>
  <si>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</si>
  <si>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</si>
  <si>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</si>
  <si>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</si>
  <si>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</si>
  <si>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</si>
  <si>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</si>
  <si>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</si>
  <si>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</si>
  <si>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</si>
  <si>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</si>
  <si>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</si>
  <si>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</si>
  <si>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</si>
  <si>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</si>
  <si>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</si>
  <si>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</si>
  <si>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</si>
  <si>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</si>
  <si>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</si>
  <si>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</si>
  <si>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</si>
  <si>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</si>
  <si>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</si>
  <si>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</si>
  <si>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</si>
  <si>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</si>
  <si>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</si>
  <si>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</si>
  <si>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</si>
  <si>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</si>
  <si>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</si>
  <si>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</si>
  <si>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</si>
  <si>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</si>
  <si>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</si>
  <si>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</si>
  <si>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</si>
  <si>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</si>
  <si>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</si>
  <si>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</si>
  <si>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</si>
  <si>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Önkormányzat</t>
  </si>
  <si>
    <t>PH</t>
  </si>
  <si>
    <t>Óvoda</t>
  </si>
  <si>
    <t>Kulturális intézmény</t>
  </si>
  <si>
    <t>Mindösszesen</t>
  </si>
  <si>
    <t>Költségvetési engedélyezett létszámkeret (álláshely) (fő) Polgármesteri Hivatal</t>
  </si>
  <si>
    <t>Költségvetési engedélyezett létszámkeret (álláshely) (fő) Óvoda</t>
  </si>
  <si>
    <t>Költségvetési engedélyezett létszámkeret (álláshely) (fő) Kulturális intézmény</t>
  </si>
  <si>
    <t>Költségvetési engedélyezett létszámkeret (álláshely) (fő) Önkormányzat</t>
  </si>
  <si>
    <t>Badacsonytomaj Önkormányzat 2014. évi költségvetése</t>
  </si>
  <si>
    <t>ÓVODA</t>
  </si>
  <si>
    <t>POLGÁRMESTERI HIVATAL</t>
  </si>
  <si>
    <t>KULTURÁLIS INTÉZMÉNY</t>
  </si>
  <si>
    <t>ÖNKORMÁNYZAT</t>
  </si>
  <si>
    <t>munkaerőpiactól tartósan távol lévő személyek(GYES)</t>
  </si>
  <si>
    <t>Tervezési ktg-ek</t>
  </si>
  <si>
    <t>Településrendezési terv</t>
  </si>
  <si>
    <t>Bányász strand szennyvíz</t>
  </si>
  <si>
    <t>Kisfaludy Ház</t>
  </si>
  <si>
    <t>Füzfa úti telekalakítás</t>
  </si>
  <si>
    <t>Egészségház napelemes pályázat</t>
  </si>
  <si>
    <t>Mozgássérült vizi bejáró</t>
  </si>
  <si>
    <t>Látogatóközpont</t>
  </si>
  <si>
    <t>Strandbejárat fejlesztés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</si>
  <si>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</si>
  <si>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</si>
  <si>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</si>
  <si>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</si>
  <si>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</si>
  <si>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</si>
  <si>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</si>
  <si>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</si>
  <si>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</si>
  <si>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</si>
  <si>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</si>
  <si>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</si>
  <si>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</si>
  <si>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</si>
  <si>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</si>
  <si>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</si>
  <si>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</si>
  <si>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</si>
  <si>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</si>
  <si>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</si>
  <si>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</si>
  <si>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</si>
  <si>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</si>
  <si>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</si>
  <si>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</si>
  <si>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</si>
  <si>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</si>
  <si>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</si>
  <si>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</si>
  <si>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</si>
  <si>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</si>
  <si>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</si>
  <si>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</si>
  <si>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</si>
  <si>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</si>
  <si>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</si>
  <si>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</si>
  <si>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</si>
  <si>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</si>
  <si>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</si>
  <si>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</si>
  <si>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</si>
  <si>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</si>
  <si>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</si>
  <si>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</si>
  <si>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</si>
  <si>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Önkormányzat 2014. évi költségvetése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</si>
  <si>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</si>
  <si>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</si>
  <si>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</si>
  <si>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</si>
  <si>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</si>
  <si>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</si>
  <si>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</si>
  <si>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</si>
  <si>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</si>
  <si>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</si>
  <si>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</si>
  <si>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</si>
  <si>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</si>
  <si>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</si>
  <si>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</si>
  <si>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</si>
  <si>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</si>
  <si>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</si>
  <si>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</si>
  <si>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</si>
  <si>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</si>
  <si>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</si>
  <si>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</si>
  <si>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</si>
  <si>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</si>
  <si>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</si>
  <si>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</si>
  <si>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</si>
  <si>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</si>
  <si>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</si>
  <si>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</si>
  <si>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</si>
  <si>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</si>
  <si>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</si>
  <si>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</si>
  <si>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</si>
  <si>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</si>
  <si>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</si>
  <si>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</si>
  <si>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</si>
  <si>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</si>
  <si>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</si>
  <si>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</si>
  <si>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</si>
  <si>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</si>
  <si>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</si>
  <si>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</si>
  <si>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</si>
  <si>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</si>
  <si>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</si>
  <si>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</si>
  <si>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</si>
  <si>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</si>
  <si>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</si>
  <si>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</si>
  <si>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</si>
  <si>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</si>
  <si>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</si>
  <si>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</si>
  <si>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</si>
  <si>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</si>
  <si>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</si>
  <si>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</si>
  <si>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</si>
  <si>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</si>
  <si>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</si>
  <si>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</si>
  <si>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</si>
  <si>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</si>
  <si>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</si>
  <si>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</si>
  <si>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</si>
  <si>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</si>
  <si>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</si>
  <si>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</si>
  <si>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2014.</t>
  </si>
  <si>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</si>
  <si>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</si>
  <si>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</si>
  <si>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</si>
  <si>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</si>
  <si>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</si>
  <si>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</si>
  <si>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</si>
  <si>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</si>
  <si>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</si>
  <si>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</si>
  <si>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</si>
  <si>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</si>
  <si>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</si>
  <si>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</si>
  <si>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</si>
  <si>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</si>
  <si>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</si>
  <si>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>ÖNKORMÁNYZATI ELŐIRÁNYZATOK</t>
  </si>
  <si>
    <t>MINDÖSSZESEN</t>
  </si>
  <si>
    <t>KÖLTSÉGVETÉSI SZERV ELŐIRÁNYZATAI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</si>
  <si>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</si>
  <si>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</si>
  <si>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</si>
  <si>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</si>
  <si>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</si>
  <si>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</si>
  <si>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</si>
  <si>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</si>
  <si>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</si>
  <si>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</si>
  <si>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</si>
  <si>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</si>
  <si>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</si>
  <si>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</si>
  <si>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</si>
  <si>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</si>
  <si>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</si>
  <si>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</si>
  <si>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</si>
  <si>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</si>
  <si>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</si>
  <si>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</si>
  <si>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</si>
  <si>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</si>
  <si>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</si>
  <si>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</si>
  <si>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</si>
  <si>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</si>
  <si>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</si>
  <si>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</si>
  <si>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</si>
  <si>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</si>
  <si>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Általános- és céltartalékok (E Ft)</t>
  </si>
  <si>
    <t>a költségvetési év azon fejlesztési céljai, amelyek megvalósításához a Stabilitási tv. 3. § (1) bekezdése szerinti adósságot keletkeztető ügylet megkötése válik vagy válhat szükségessé (E Ft)</t>
  </si>
  <si>
    <t>A többéves kihatással járó döntések számszerűsítése évenkénti bontásban és összesítve (E Ft)</t>
  </si>
  <si>
    <t>A közvetett támogatások (E Ft)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</si>
  <si>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</si>
  <si>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</si>
  <si>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</si>
  <si>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</si>
  <si>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</si>
  <si>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</si>
  <si>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</si>
  <si>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</si>
  <si>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</si>
  <si>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</si>
  <si>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</si>
  <si>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Támogatások, kölcsönök nyújtása és törlesztése (E Ft)</t>
  </si>
  <si>
    <t>Rovat-
szám</t>
  </si>
  <si>
    <t>Lakosságnak juttatott támogatások, szociális, rászorultsági jellegű ellátások (E Ft)</t>
  </si>
  <si>
    <t>Kötelezettségek megnevezése</t>
  </si>
  <si>
    <t>Köt.vállalás éve</t>
  </si>
  <si>
    <t>Tárgyév előtti kifizetés</t>
  </si>
  <si>
    <t>2015. évi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</si>
  <si>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</si>
  <si>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</si>
  <si>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</si>
  <si>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</si>
  <si>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</si>
  <si>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</si>
  <si>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Tárgyévi kifizetés (2014. évi ei.)</t>
  </si>
  <si>
    <t>2016. évi kifizetés</t>
  </si>
  <si>
    <t>2017. évi kifizetés</t>
  </si>
  <si>
    <t>2018. év utáni kifizetések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</si>
  <si>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</si>
  <si>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</si>
  <si>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</si>
  <si>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</si>
  <si>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</si>
  <si>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</si>
  <si>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</si>
  <si>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</si>
  <si>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</si>
  <si>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saját bevételek 2017.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</si>
  <si>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</si>
  <si>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</si>
  <si>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</si>
  <si>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</si>
  <si>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</si>
  <si>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</si>
  <si>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</si>
  <si>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</si>
  <si>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</si>
  <si>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</si>
  <si>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</si>
  <si>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</si>
  <si>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</si>
  <si>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</si>
  <si>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</si>
  <si>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</si>
  <si>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</si>
  <si>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</si>
  <si>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</si>
  <si>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</si>
  <si>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</si>
  <si>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</si>
  <si>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</si>
  <si>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</si>
  <si>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</si>
  <si>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</si>
  <si>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</si>
  <si>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</si>
  <si>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</si>
  <si>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</si>
  <si>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</si>
  <si>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</si>
  <si>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</si>
  <si>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</si>
  <si>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</si>
  <si>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</si>
  <si>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</si>
  <si>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</si>
  <si>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</si>
  <si>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</si>
  <si>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</si>
  <si>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</si>
  <si>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</si>
  <si>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</si>
  <si>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</si>
  <si>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</si>
  <si>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</si>
  <si>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</si>
  <si>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</si>
  <si>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</si>
  <si>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</si>
  <si>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</si>
  <si>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</si>
  <si>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</si>
  <si>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</si>
  <si>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</si>
  <si>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</si>
  <si>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</si>
  <si>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</si>
  <si>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</si>
  <si>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</si>
  <si>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</si>
  <si>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</si>
  <si>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</si>
  <si>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</si>
  <si>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</si>
  <si>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</si>
  <si>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</si>
  <si>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</si>
  <si>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</si>
  <si>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</si>
  <si>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</si>
  <si>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</si>
  <si>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</si>
  <si>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</si>
  <si>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</si>
  <si>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</si>
  <si>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</si>
  <si>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</si>
  <si>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</si>
  <si>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</si>
  <si>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</si>
  <si>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</si>
  <si>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</si>
  <si>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</si>
  <si>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</si>
  <si>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</si>
  <si>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</si>
  <si>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</si>
  <si>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</si>
  <si>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</si>
  <si>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</si>
  <si>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</si>
  <si>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</si>
  <si>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</si>
  <si>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</si>
  <si>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</si>
  <si>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</si>
  <si>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</si>
  <si>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</si>
  <si>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</si>
  <si>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</si>
  <si>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</si>
  <si>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</si>
  <si>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</si>
  <si>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</si>
  <si>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</si>
  <si>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</si>
  <si>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</si>
  <si>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</si>
  <si>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</si>
  <si>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</si>
  <si>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</si>
  <si>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</si>
  <si>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</si>
  <si>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</si>
  <si>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</si>
  <si>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</si>
  <si>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</si>
  <si>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e/Ft</t>
  </si>
  <si>
    <t>Felújítások (E Ft)</t>
  </si>
  <si>
    <t>Beruházások (E Ft)</t>
  </si>
  <si>
    <t>Önkormányzati köt.vállalás felső határa 50%</t>
  </si>
  <si>
    <t xml:space="preserve">KULTURÁLIS INTÉZMÉNY </t>
  </si>
  <si>
    <t>POLGÁRMESTERI HIVATAL ELŐIRÁNYZATAI</t>
  </si>
  <si>
    <t>Ibos u. felújítás</t>
  </si>
  <si>
    <t>Iskolai gáz leválasztás</t>
  </si>
  <si>
    <t>Kilátó felújítás</t>
  </si>
  <si>
    <t>Orvosi rendelő szoc. Helyiség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</si>
  <si>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</si>
  <si>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</si>
  <si>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</si>
  <si>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</si>
  <si>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</si>
  <si>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</si>
  <si>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</si>
  <si>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</si>
  <si>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</si>
  <si>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</si>
  <si>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</si>
  <si>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</si>
  <si>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</si>
  <si>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</si>
  <si>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</si>
  <si>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</si>
  <si>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</si>
  <si>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Fő u. járda felújítás</t>
  </si>
  <si>
    <t>Badacsony Egry S. felújítás</t>
  </si>
  <si>
    <t>Óvoda épület felújítás</t>
  </si>
  <si>
    <t>Óvoda gázkazán vásárlás</t>
  </si>
  <si>
    <t>1. melléklet az 5/2014.( III.7 ) önkormányzati költségvetési rendelethez</t>
  </si>
  <si>
    <t>10. melléklet az 5/2014. ( III.7.) önkormányzati költségvetési rendelethez</t>
  </si>
  <si>
    <t>7. melléklet a 5/2014 ( III.7.) önkormányzati költségvetési rendelethez</t>
  </si>
  <si>
    <t>18. melléklet az 5/2014 ( III.7.) önkormányzati költségvetési rendelethez</t>
  </si>
  <si>
    <t>17. melléklet az 5/2014(  III.7.) önkormányzati költségvetési rendelethez</t>
  </si>
  <si>
    <t>13. melléklet az 5/2014( III.7.) önkormányzati költségvetési rendelethez</t>
  </si>
  <si>
    <t>9. melléklet az 5/2014 ( III.7.) önkormányzati költségvetési rendelethez</t>
  </si>
  <si>
    <t>12. melléklet az 5/2014 ( III.7.) önkormányzati költségvetési rendelethez</t>
  </si>
  <si>
    <t>16. melléklet az 5/2014 ( III.7.) önkormányzati költségvetési rendelethez</t>
  </si>
  <si>
    <t>6. melléklet az 5/2014 ( III.7.) önkormányzati költségvetési rendelethez</t>
  </si>
  <si>
    <t>Közvilágítás(B.örs 71-es)</t>
  </si>
  <si>
    <t>Pályázati önerő</t>
  </si>
  <si>
    <t>14. melléklet az 5/2014( III.7.) önkormányzati költségvetési rendelethez</t>
  </si>
  <si>
    <t>4/B melléklet az 5/2014( III.7.) önkormányzati költségvetési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</si>
</sst>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</numFmts>
  <fonts count="58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i/>
      <sz val="11"/>
      <color indexed="8"/>
      <name val="Calibri"/>
      <family val="2"/>
    </font>
    <font>
      <b/>
      <sz val="11"/>
      <color indexed="10"/>
      <name val="Bookman Old Style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0"/>
      <color indexed="8"/>
      <name val="Bookman Old Style"/>
      <family val="1"/>
    </font>
    <font>
      <sz val="10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7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17" borderId="7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1" fillId="4" borderId="0" applyNumberFormat="0" applyBorder="0" applyAlignment="0" applyProtection="0"/>
    <xf numFmtId="0" fontId="32" fillId="22" borderId="8" applyNumberFormat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" borderId="0" applyNumberFormat="0" applyBorder="0" applyAlignment="0" applyProtection="0"/>
    <xf numFmtId="0" fontId="37" fillId="23" borderId="0" applyNumberFormat="0" applyBorder="0" applyAlignment="0" applyProtection="0"/>
    <xf numFmtId="0" fontId="38" fillId="22" borderId="1" applyNumberFormat="0" applyAlignment="0" applyProtection="0"/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25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8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40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6" fillId="0" borderId="10" xfId="56" applyFont="1" applyFill="1" applyBorder="1" applyAlignment="1">
      <alignment horizontal="left" vertical="center" wrapText="1"/>
      <protection/>
    </xf>
    <xf numFmtId="0" fontId="7" fillId="0" borderId="10" xfId="56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42" fillId="2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/>
    </xf>
    <xf numFmtId="0" fontId="10" fillId="26" borderId="10" xfId="0" applyFont="1" applyFill="1" applyBorder="1" applyAlignment="1">
      <alignment horizontal="left" vertic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4" fillId="0" borderId="0" xfId="43" applyFont="1" applyAlignment="1" applyProtection="1">
      <alignment/>
      <protection/>
    </xf>
    <xf numFmtId="0" fontId="45" fillId="0" borderId="0" xfId="0" applyFont="1" applyAlignment="1">
      <alignment/>
    </xf>
    <xf numFmtId="0" fontId="4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11" borderId="10" xfId="0" applyFont="1" applyFill="1" applyBorder="1" applyAlignment="1">
      <alignment/>
    </xf>
    <xf numFmtId="0" fontId="8" fillId="0" borderId="10" xfId="0" applyFont="1" applyFill="1" applyBorder="1" applyAlignment="1">
      <alignment vertical="center" wrapText="1"/>
    </xf>
    <xf numFmtId="171" fontId="15" fillId="0" borderId="10" xfId="0" applyNumberFormat="1" applyFont="1" applyBorder="1" applyAlignment="1">
      <alignment/>
    </xf>
    <xf numFmtId="171" fontId="10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justify"/>
    </xf>
    <xf numFmtId="0" fontId="48" fillId="0" borderId="10" xfId="0" applyFont="1" applyBorder="1" applyAlignment="1">
      <alignment horizontal="justify"/>
    </xf>
    <xf numFmtId="0" fontId="15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19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8" fillId="24" borderId="0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3" fillId="24" borderId="10" xfId="0" applyFont="1" applyFill="1" applyBorder="1" applyAlignment="1">
      <alignment horizontal="left" vertical="center"/>
    </xf>
    <xf numFmtId="3" fontId="35" fillId="24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3" fontId="0" fillId="0" borderId="10" xfId="0" applyNumberFormat="1" applyFont="1" applyBorder="1" applyAlignment="1">
      <alignment/>
    </xf>
    <xf numFmtId="0" fontId="35" fillId="24" borderId="10" xfId="0" applyFont="1" applyFill="1" applyBorder="1" applyAlignment="1">
      <alignment/>
    </xf>
    <xf numFmtId="0" fontId="10" fillId="0" borderId="0" xfId="0" applyFont="1" applyFill="1" applyAlignment="1">
      <alignment/>
    </xf>
    <xf numFmtId="0" fontId="35" fillId="0" borderId="10" xfId="0" applyFont="1" applyBorder="1" applyAlignment="1">
      <alignment/>
    </xf>
    <xf numFmtId="0" fontId="6" fillId="0" borderId="10" xfId="0" applyFont="1" applyFill="1" applyBorder="1" applyAlignment="1">
      <alignment horizontal="right" vertical="center"/>
    </xf>
    <xf numFmtId="0" fontId="10" fillId="0" borderId="10" xfId="0" applyFont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3" fontId="35" fillId="0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3" fontId="35" fillId="0" borderId="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right" vertical="center"/>
    </xf>
    <xf numFmtId="0" fontId="0" fillId="0" borderId="10" xfId="0" applyBorder="1" applyAlignment="1">
      <alignment horizontal="right"/>
    </xf>
    <xf numFmtId="0" fontId="7" fillId="0" borderId="10" xfId="0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right"/>
    </xf>
    <xf numFmtId="0" fontId="15" fillId="0" borderId="0" xfId="0" applyFont="1" applyFill="1" applyBorder="1" applyAlignment="1">
      <alignment/>
    </xf>
    <xf numFmtId="0" fontId="39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5" fillId="0" borderId="0" xfId="0" applyFont="1" applyAlignment="1">
      <alignment horizontal="center"/>
    </xf>
    <xf numFmtId="0" fontId="39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35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11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justify"/>
    </xf>
    <xf numFmtId="0" fontId="35" fillId="0" borderId="0" xfId="0" applyFont="1" applyAlignment="1">
      <alignment/>
    </xf>
    <xf numFmtId="0" fontId="55" fillId="0" borderId="0" xfId="0" applyFont="1" applyAlignment="1">
      <alignment horizontal="center"/>
    </xf>
    <xf numFmtId="0" fontId="55" fillId="0" borderId="13" xfId="0" applyFont="1" applyBorder="1" applyAlignment="1">
      <alignment horizontal="center"/>
    </xf>
    <xf numFmtId="0" fontId="15" fillId="0" borderId="13" xfId="0" applyFont="1" applyBorder="1" applyAlignment="1">
      <alignment/>
    </xf>
    <xf numFmtId="0" fontId="18" fillId="0" borderId="13" xfId="0" applyFont="1" applyFill="1" applyBorder="1" applyAlignment="1">
      <alignment wrapText="1"/>
    </xf>
    <xf numFmtId="0" fontId="7" fillId="0" borderId="13" xfId="0" applyFont="1" applyFill="1" applyBorder="1" applyAlignment="1">
      <alignment/>
    </xf>
    <xf numFmtId="0" fontId="18" fillId="0" borderId="13" xfId="0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35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vertical="center"/>
    </xf>
    <xf numFmtId="3" fontId="54" fillId="0" borderId="10" xfId="0" applyNumberFormat="1" applyFont="1" applyBorder="1" applyAlignment="1">
      <alignment/>
    </xf>
    <xf numFmtId="0" fontId="54" fillId="0" borderId="0" xfId="0" applyFont="1" applyAlignment="1">
      <alignment/>
    </xf>
    <xf numFmtId="0" fontId="56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0" fillId="0" borderId="12" xfId="0" applyBorder="1" applyAlignment="1">
      <alignment horizontal="right"/>
    </xf>
    <xf numFmtId="0" fontId="39" fillId="11" borderId="10" xfId="0" applyFont="1" applyFill="1" applyBorder="1" applyAlignment="1">
      <alignment horizontal="center"/>
    </xf>
    <xf numFmtId="0" fontId="12" fillId="11" borderId="10" xfId="0" applyFont="1" applyFill="1" applyBorder="1" applyAlignment="1">
      <alignment horizontal="center" wrapText="1"/>
    </xf>
    <xf numFmtId="0" fontId="0" fillId="11" borderId="15" xfId="0" applyFill="1" applyBorder="1" applyAlignment="1">
      <alignment/>
    </xf>
    <xf numFmtId="0" fontId="54" fillId="11" borderId="10" xfId="0" applyFont="1" applyFill="1" applyBorder="1" applyAlignment="1">
      <alignment horizontal="center" wrapText="1"/>
    </xf>
    <xf numFmtId="3" fontId="15" fillId="0" borderId="10" xfId="0" applyNumberFormat="1" applyFont="1" applyBorder="1" applyAlignment="1">
      <alignment/>
    </xf>
    <xf numFmtId="3" fontId="48" fillId="0" borderId="10" xfId="0" applyNumberFormat="1" applyFont="1" applyBorder="1" applyAlignment="1">
      <alignment/>
    </xf>
    <xf numFmtId="3" fontId="10" fillId="11" borderId="10" xfId="0" applyNumberFormat="1" applyFont="1" applyFill="1" applyBorder="1" applyAlignment="1">
      <alignment/>
    </xf>
    <xf numFmtId="0" fontId="47" fillId="0" borderId="10" xfId="0" applyFont="1" applyBorder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3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12" xfId="0" applyBorder="1" applyAlignment="1">
      <alignment horizontal="right"/>
    </xf>
    <xf numFmtId="0" fontId="57" fillId="0" borderId="0" xfId="0" applyFont="1" applyAlignment="1">
      <alignment horizontal="right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center" wrapText="1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2" xfId="0" applyBorder="1" applyAlignment="1">
      <alignment/>
    </xf>
    <xf numFmtId="0" fontId="5" fillId="0" borderId="0" xfId="0" applyFont="1" applyAlignment="1">
      <alignment wrapText="1"/>
    </xf>
    <xf numFmtId="0" fontId="15" fillId="0" borderId="0" xfId="0" applyFont="1" applyAlignment="1">
      <alignment horizontal="right" wrapText="1"/>
    </xf>
    <xf numFmtId="0" fontId="16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right" wrapText="1"/>
    </xf>
    <xf numFmtId="0" fontId="35" fillId="0" borderId="0" xfId="0" applyFont="1" applyBorder="1" applyAlignment="1">
      <alignment horizontal="righ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2"/>
  <sheetViews>
    <sheetView zoomScale="75" zoomScaleNormal="75" zoomScalePageLayoutView="0" workbookViewId="0" topLeftCell="A97">
      <selection activeCell="C3" sqref="C3:G3"/>
    </sheetView>
  </sheetViews>
  <sheetFormatPr defaultColWidth="9.140625" defaultRowHeight="15"/>
  <cols>
    <col min="2" max="2" width="105.140625" style="0" customWidth="1"/>
    <col min="4" max="4" width="17.140625" style="0" customWidth="1"/>
    <col min="5" max="5" width="20.140625" style="0" customWidth="1"/>
    <col min="6" max="6" width="18.8515625" style="0" customWidth="1"/>
    <col min="7" max="7" width="15.57421875" style="0" customWidth="1"/>
  </cols>
  <sheetData>
    <row r="1" spans="2:7" ht="21" customHeight="1">
      <c r="B1" s="189" t="s">
        <v>458</v>
      </c>
      <c r="C1" s="190"/>
      <c r="D1" s="190"/>
      <c r="E1" s="190"/>
      <c r="F1" s="190"/>
      <c r="G1" s="191"/>
    </row>
    <row r="2" spans="2:7" ht="18.75" customHeight="1">
      <c r="B2" s="192" t="s">
        <v>521</v>
      </c>
      <c r="C2" s="190"/>
      <c r="D2" s="190"/>
      <c r="E2" s="190"/>
      <c r="F2" s="190"/>
      <c r="G2" s="191"/>
    </row>
    <row r="3" spans="2:7" ht="18">
      <c r="B3" s="50"/>
      <c r="C3" s="193" t="s">
        <v>8</v>
      </c>
      <c r="D3" s="193"/>
      <c r="E3" s="193"/>
      <c r="F3" s="193"/>
      <c r="G3" s="193"/>
    </row>
    <row r="4" ht="15">
      <c r="B4" s="4" t="s">
        <v>614</v>
      </c>
    </row>
    <row r="5" spans="1:7" ht="18.75">
      <c r="A5" s="29"/>
      <c r="B5" s="146" t="s">
        <v>177</v>
      </c>
      <c r="C5" s="153" t="s">
        <v>178</v>
      </c>
      <c r="D5" s="153" t="s">
        <v>179</v>
      </c>
      <c r="E5" s="153" t="s">
        <v>180</v>
      </c>
      <c r="F5" s="153" t="s">
        <v>181</v>
      </c>
      <c r="G5" s="153" t="s">
        <v>182</v>
      </c>
    </row>
    <row r="6" spans="1:7" ht="45">
      <c r="A6" s="152" t="s">
        <v>183</v>
      </c>
      <c r="B6" s="2" t="s">
        <v>710</v>
      </c>
      <c r="C6" s="3" t="s">
        <v>711</v>
      </c>
      <c r="D6" s="64" t="s">
        <v>552</v>
      </c>
      <c r="E6" s="64" t="s">
        <v>553</v>
      </c>
      <c r="F6" s="64" t="s">
        <v>554</v>
      </c>
      <c r="G6" s="108" t="s">
        <v>655</v>
      </c>
    </row>
    <row r="7" spans="1:7" ht="15">
      <c r="A7" s="152" t="s">
        <v>184</v>
      </c>
      <c r="B7" s="30" t="s">
        <v>712</v>
      </c>
      <c r="C7" s="31" t="s">
        <v>713</v>
      </c>
      <c r="D7" s="44">
        <v>5710</v>
      </c>
      <c r="E7" s="44"/>
      <c r="F7" s="44"/>
      <c r="G7" s="29">
        <f>SUM(D7:F7)</f>
        <v>5710</v>
      </c>
    </row>
    <row r="8" spans="1:7" ht="15">
      <c r="A8" s="152" t="s">
        <v>185</v>
      </c>
      <c r="B8" s="30" t="s">
        <v>714</v>
      </c>
      <c r="C8" s="32" t="s">
        <v>715</v>
      </c>
      <c r="D8" s="44"/>
      <c r="E8" s="44"/>
      <c r="F8" s="44"/>
      <c r="G8" s="29">
        <f aca="true" t="shared" si="0" ref="G8:G71">SUM(D8:F8)</f>
        <v>0</v>
      </c>
    </row>
    <row r="9" spans="1:7" ht="15">
      <c r="A9" s="152" t="s">
        <v>186</v>
      </c>
      <c r="B9" s="30" t="s">
        <v>716</v>
      </c>
      <c r="C9" s="32" t="s">
        <v>717</v>
      </c>
      <c r="D9" s="44"/>
      <c r="E9" s="44"/>
      <c r="F9" s="44"/>
      <c r="G9" s="29">
        <f t="shared" si="0"/>
        <v>0</v>
      </c>
    </row>
    <row r="10" spans="1:7" ht="15">
      <c r="A10" s="152" t="s">
        <v>187</v>
      </c>
      <c r="B10" s="33" t="s">
        <v>718</v>
      </c>
      <c r="C10" s="32" t="s">
        <v>719</v>
      </c>
      <c r="D10" s="44"/>
      <c r="E10" s="44"/>
      <c r="F10" s="44"/>
      <c r="G10" s="29">
        <f t="shared" si="0"/>
        <v>0</v>
      </c>
    </row>
    <row r="11" spans="1:7" ht="15">
      <c r="A11" s="152" t="s">
        <v>188</v>
      </c>
      <c r="B11" s="33" t="s">
        <v>720</v>
      </c>
      <c r="C11" s="32" t="s">
        <v>721</v>
      </c>
      <c r="D11" s="44"/>
      <c r="E11" s="44"/>
      <c r="F11" s="44"/>
      <c r="G11" s="29">
        <f t="shared" si="0"/>
        <v>0</v>
      </c>
    </row>
    <row r="12" spans="1:7" ht="15">
      <c r="A12" s="152" t="s">
        <v>189</v>
      </c>
      <c r="B12" s="33" t="s">
        <v>722</v>
      </c>
      <c r="C12" s="32" t="s">
        <v>723</v>
      </c>
      <c r="D12" s="44"/>
      <c r="E12" s="44"/>
      <c r="F12" s="44"/>
      <c r="G12" s="29">
        <f t="shared" si="0"/>
        <v>0</v>
      </c>
    </row>
    <row r="13" spans="1:7" ht="15">
      <c r="A13" s="152" t="s">
        <v>190</v>
      </c>
      <c r="B13" s="33" t="s">
        <v>724</v>
      </c>
      <c r="C13" s="32" t="s">
        <v>725</v>
      </c>
      <c r="D13" s="44"/>
      <c r="E13" s="44"/>
      <c r="F13" s="44"/>
      <c r="G13" s="29">
        <f t="shared" si="0"/>
        <v>0</v>
      </c>
    </row>
    <row r="14" spans="1:7" ht="15">
      <c r="A14" s="152" t="s">
        <v>191</v>
      </c>
      <c r="B14" s="33" t="s">
        <v>726</v>
      </c>
      <c r="C14" s="32" t="s">
        <v>727</v>
      </c>
      <c r="D14" s="44"/>
      <c r="E14" s="44"/>
      <c r="F14" s="44"/>
      <c r="G14" s="29">
        <f t="shared" si="0"/>
        <v>0</v>
      </c>
    </row>
    <row r="15" spans="1:7" ht="15">
      <c r="A15" s="152" t="s">
        <v>192</v>
      </c>
      <c r="B15" s="5" t="s">
        <v>728</v>
      </c>
      <c r="C15" s="32" t="s">
        <v>729</v>
      </c>
      <c r="D15" s="44">
        <v>240</v>
      </c>
      <c r="E15" s="44"/>
      <c r="F15" s="44"/>
      <c r="G15" s="29">
        <f t="shared" si="0"/>
        <v>240</v>
      </c>
    </row>
    <row r="16" spans="1:7" ht="15">
      <c r="A16" s="152" t="s">
        <v>193</v>
      </c>
      <c r="B16" s="5" t="s">
        <v>730</v>
      </c>
      <c r="C16" s="32" t="s">
        <v>731</v>
      </c>
      <c r="D16" s="44"/>
      <c r="E16" s="44"/>
      <c r="F16" s="44"/>
      <c r="G16" s="29">
        <f t="shared" si="0"/>
        <v>0</v>
      </c>
    </row>
    <row r="17" spans="1:7" ht="15">
      <c r="A17" s="152" t="s">
        <v>194</v>
      </c>
      <c r="B17" s="5" t="s">
        <v>732</v>
      </c>
      <c r="C17" s="32" t="s">
        <v>733</v>
      </c>
      <c r="D17" s="44"/>
      <c r="E17" s="44"/>
      <c r="F17" s="44"/>
      <c r="G17" s="29">
        <f t="shared" si="0"/>
        <v>0</v>
      </c>
    </row>
    <row r="18" spans="1:7" ht="15">
      <c r="A18" s="152" t="s">
        <v>195</v>
      </c>
      <c r="B18" s="5" t="s">
        <v>734</v>
      </c>
      <c r="C18" s="32" t="s">
        <v>735</v>
      </c>
      <c r="D18" s="44"/>
      <c r="E18" s="44">
        <v>144</v>
      </c>
      <c r="F18" s="44"/>
      <c r="G18" s="29">
        <f t="shared" si="0"/>
        <v>144</v>
      </c>
    </row>
    <row r="19" spans="1:7" ht="15">
      <c r="A19" s="152" t="s">
        <v>196</v>
      </c>
      <c r="B19" s="5" t="s">
        <v>397</v>
      </c>
      <c r="C19" s="32" t="s">
        <v>736</v>
      </c>
      <c r="D19" s="44"/>
      <c r="E19" s="44"/>
      <c r="F19" s="44"/>
      <c r="G19" s="29">
        <f t="shared" si="0"/>
        <v>0</v>
      </c>
    </row>
    <row r="20" spans="1:7" ht="15">
      <c r="A20" s="152" t="s">
        <v>197</v>
      </c>
      <c r="B20" s="34" t="s">
        <v>337</v>
      </c>
      <c r="C20" s="35" t="s">
        <v>737</v>
      </c>
      <c r="D20" s="44">
        <f>SUM(D7:D19)</f>
        <v>5950</v>
      </c>
      <c r="E20" s="44">
        <f>SUM(E7:E19)</f>
        <v>144</v>
      </c>
      <c r="F20" s="44">
        <f>SUM(F7:F19)</f>
        <v>0</v>
      </c>
      <c r="G20" s="29">
        <f t="shared" si="0"/>
        <v>6094</v>
      </c>
    </row>
    <row r="21" spans="1:7" ht="15">
      <c r="A21" s="152" t="s">
        <v>198</v>
      </c>
      <c r="B21" s="5" t="s">
        <v>738</v>
      </c>
      <c r="C21" s="32" t="s">
        <v>739</v>
      </c>
      <c r="D21" s="44"/>
      <c r="E21" s="44"/>
      <c r="F21" s="44"/>
      <c r="G21" s="29">
        <f t="shared" si="0"/>
        <v>0</v>
      </c>
    </row>
    <row r="22" spans="1:7" ht="15">
      <c r="A22" s="152" t="s">
        <v>199</v>
      </c>
      <c r="B22" s="5" t="s">
        <v>740</v>
      </c>
      <c r="C22" s="32" t="s">
        <v>741</v>
      </c>
      <c r="D22" s="44"/>
      <c r="E22" s="44"/>
      <c r="F22" s="44"/>
      <c r="G22" s="29">
        <f t="shared" si="0"/>
        <v>0</v>
      </c>
    </row>
    <row r="23" spans="1:7" ht="15">
      <c r="A23" s="152" t="s">
        <v>200</v>
      </c>
      <c r="B23" s="6" t="s">
        <v>742</v>
      </c>
      <c r="C23" s="32" t="s">
        <v>743</v>
      </c>
      <c r="D23" s="44"/>
      <c r="E23" s="44"/>
      <c r="F23" s="44"/>
      <c r="G23" s="29">
        <f t="shared" si="0"/>
        <v>0</v>
      </c>
    </row>
    <row r="24" spans="1:7" ht="15">
      <c r="A24" s="152" t="s">
        <v>201</v>
      </c>
      <c r="B24" s="7" t="s">
        <v>338</v>
      </c>
      <c r="C24" s="35" t="s">
        <v>744</v>
      </c>
      <c r="D24" s="44">
        <f>SUM(D21:D23)</f>
        <v>0</v>
      </c>
      <c r="E24" s="44">
        <f>SUM(E21:E23)</f>
        <v>0</v>
      </c>
      <c r="F24" s="44">
        <f>SUM(F21:F23)</f>
        <v>0</v>
      </c>
      <c r="G24" s="29">
        <f t="shared" si="0"/>
        <v>0</v>
      </c>
    </row>
    <row r="25" spans="1:7" ht="15">
      <c r="A25" s="152" t="s">
        <v>202</v>
      </c>
      <c r="B25" s="53" t="s">
        <v>427</v>
      </c>
      <c r="C25" s="54" t="s">
        <v>745</v>
      </c>
      <c r="D25" s="44">
        <f>D20+D24</f>
        <v>5950</v>
      </c>
      <c r="E25" s="44">
        <f>E20+E24</f>
        <v>144</v>
      </c>
      <c r="F25" s="44">
        <f>F20+F24</f>
        <v>0</v>
      </c>
      <c r="G25" s="29">
        <f t="shared" si="0"/>
        <v>6094</v>
      </c>
    </row>
    <row r="26" spans="1:7" ht="15">
      <c r="A26" s="152" t="s">
        <v>203</v>
      </c>
      <c r="B26" s="41" t="s">
        <v>398</v>
      </c>
      <c r="C26" s="54" t="s">
        <v>746</v>
      </c>
      <c r="D26" s="44">
        <v>1553</v>
      </c>
      <c r="E26" s="44">
        <v>51</v>
      </c>
      <c r="F26" s="44"/>
      <c r="G26" s="29">
        <f t="shared" si="0"/>
        <v>1604</v>
      </c>
    </row>
    <row r="27" spans="1:7" ht="15">
      <c r="A27" s="152" t="s">
        <v>204</v>
      </c>
      <c r="B27" s="5" t="s">
        <v>747</v>
      </c>
      <c r="C27" s="32" t="s">
        <v>748</v>
      </c>
      <c r="D27" s="44">
        <v>2220</v>
      </c>
      <c r="E27" s="44"/>
      <c r="F27" s="44"/>
      <c r="G27" s="29">
        <f t="shared" si="0"/>
        <v>2220</v>
      </c>
    </row>
    <row r="28" spans="1:7" ht="15">
      <c r="A28" s="152" t="s">
        <v>214</v>
      </c>
      <c r="B28" s="5" t="s">
        <v>749</v>
      </c>
      <c r="C28" s="32" t="s">
        <v>750</v>
      </c>
      <c r="D28" s="44">
        <v>234</v>
      </c>
      <c r="E28" s="44"/>
      <c r="F28" s="44"/>
      <c r="G28" s="29">
        <f t="shared" si="0"/>
        <v>234</v>
      </c>
    </row>
    <row r="29" spans="1:7" ht="15">
      <c r="A29" s="152" t="s">
        <v>215</v>
      </c>
      <c r="B29" s="5" t="s">
        <v>751</v>
      </c>
      <c r="C29" s="32" t="s">
        <v>752</v>
      </c>
      <c r="D29" s="44"/>
      <c r="E29" s="44"/>
      <c r="F29" s="44"/>
      <c r="G29" s="29">
        <f t="shared" si="0"/>
        <v>0</v>
      </c>
    </row>
    <row r="30" spans="1:7" ht="15">
      <c r="A30" s="152" t="s">
        <v>216</v>
      </c>
      <c r="B30" s="7" t="s">
        <v>339</v>
      </c>
      <c r="C30" s="35" t="s">
        <v>753</v>
      </c>
      <c r="D30" s="44">
        <f>SUM(D27:D29)</f>
        <v>2454</v>
      </c>
      <c r="E30" s="44">
        <f>SUM(E27:E29)</f>
        <v>0</v>
      </c>
      <c r="F30" s="44">
        <f>SUM(F27:F29)</f>
        <v>0</v>
      </c>
      <c r="G30" s="29">
        <f t="shared" si="0"/>
        <v>2454</v>
      </c>
    </row>
    <row r="31" spans="1:7" ht="15">
      <c r="A31" s="152" t="s">
        <v>217</v>
      </c>
      <c r="B31" s="5" t="s">
        <v>754</v>
      </c>
      <c r="C31" s="32" t="s">
        <v>755</v>
      </c>
      <c r="D31" s="44"/>
      <c r="E31" s="44"/>
      <c r="F31" s="44"/>
      <c r="G31" s="29">
        <f t="shared" si="0"/>
        <v>0</v>
      </c>
    </row>
    <row r="32" spans="1:7" ht="15">
      <c r="A32" s="152" t="s">
        <v>218</v>
      </c>
      <c r="B32" s="5" t="s">
        <v>756</v>
      </c>
      <c r="C32" s="32" t="s">
        <v>757</v>
      </c>
      <c r="D32" s="44">
        <v>590</v>
      </c>
      <c r="E32" s="44"/>
      <c r="F32" s="44"/>
      <c r="G32" s="29">
        <f t="shared" si="0"/>
        <v>590</v>
      </c>
    </row>
    <row r="33" spans="1:7" ht="15" customHeight="1">
      <c r="A33" s="152" t="s">
        <v>219</v>
      </c>
      <c r="B33" s="7" t="s">
        <v>428</v>
      </c>
      <c r="C33" s="35" t="s">
        <v>758</v>
      </c>
      <c r="D33" s="44">
        <f>SUM(D31:D32)</f>
        <v>590</v>
      </c>
      <c r="E33" s="44">
        <f>SUM(E31:E32)</f>
        <v>0</v>
      </c>
      <c r="F33" s="44">
        <f>SUM(F31:F32)</f>
        <v>0</v>
      </c>
      <c r="G33" s="29">
        <f t="shared" si="0"/>
        <v>590</v>
      </c>
    </row>
    <row r="34" spans="1:7" ht="15">
      <c r="A34" s="152" t="s">
        <v>220</v>
      </c>
      <c r="B34" s="5" t="s">
        <v>759</v>
      </c>
      <c r="C34" s="32" t="s">
        <v>760</v>
      </c>
      <c r="D34" s="44">
        <v>24588</v>
      </c>
      <c r="E34" s="44"/>
      <c r="F34" s="44"/>
      <c r="G34" s="29">
        <f t="shared" si="0"/>
        <v>24588</v>
      </c>
    </row>
    <row r="35" spans="1:7" ht="15">
      <c r="A35" s="152" t="s">
        <v>221</v>
      </c>
      <c r="B35" s="5" t="s">
        <v>761</v>
      </c>
      <c r="C35" s="32" t="s">
        <v>762</v>
      </c>
      <c r="D35" s="44">
        <v>17875</v>
      </c>
      <c r="E35" s="44"/>
      <c r="F35" s="44"/>
      <c r="G35" s="29">
        <f t="shared" si="0"/>
        <v>17875</v>
      </c>
    </row>
    <row r="36" spans="1:7" ht="15">
      <c r="A36" s="152" t="s">
        <v>222</v>
      </c>
      <c r="B36" s="5" t="s">
        <v>399</v>
      </c>
      <c r="C36" s="32" t="s">
        <v>763</v>
      </c>
      <c r="D36" s="44"/>
      <c r="E36" s="44"/>
      <c r="F36" s="44"/>
      <c r="G36" s="29">
        <f t="shared" si="0"/>
        <v>0</v>
      </c>
    </row>
    <row r="37" spans="1:7" ht="15">
      <c r="A37" s="152" t="s">
        <v>223</v>
      </c>
      <c r="B37" s="5" t="s">
        <v>764</v>
      </c>
      <c r="C37" s="32" t="s">
        <v>765</v>
      </c>
      <c r="D37" s="44">
        <v>1455</v>
      </c>
      <c r="E37" s="44"/>
      <c r="F37" s="44"/>
      <c r="G37" s="29">
        <f t="shared" si="0"/>
        <v>1455</v>
      </c>
    </row>
    <row r="38" spans="1:7" ht="15">
      <c r="A38" s="152" t="s">
        <v>224</v>
      </c>
      <c r="B38" s="10" t="s">
        <v>400</v>
      </c>
      <c r="C38" s="32" t="s">
        <v>766</v>
      </c>
      <c r="D38" s="44"/>
      <c r="E38" s="44"/>
      <c r="F38" s="44"/>
      <c r="G38" s="29">
        <f t="shared" si="0"/>
        <v>0</v>
      </c>
    </row>
    <row r="39" spans="1:7" ht="15">
      <c r="A39" s="152" t="s">
        <v>225</v>
      </c>
      <c r="B39" s="6" t="s">
        <v>767</v>
      </c>
      <c r="C39" s="32" t="s">
        <v>768</v>
      </c>
      <c r="D39" s="44"/>
      <c r="E39" s="44"/>
      <c r="F39" s="44"/>
      <c r="G39" s="29">
        <f t="shared" si="0"/>
        <v>0</v>
      </c>
    </row>
    <row r="40" spans="1:7" ht="15">
      <c r="A40" s="152" t="s">
        <v>226</v>
      </c>
      <c r="B40" s="5" t="s">
        <v>401</v>
      </c>
      <c r="C40" s="32" t="s">
        <v>769</v>
      </c>
      <c r="D40" s="44">
        <v>2410</v>
      </c>
      <c r="E40" s="44"/>
      <c r="F40" s="44"/>
      <c r="G40" s="29">
        <f t="shared" si="0"/>
        <v>2410</v>
      </c>
    </row>
    <row r="41" spans="1:7" ht="15">
      <c r="A41" s="152" t="s">
        <v>227</v>
      </c>
      <c r="B41" s="7" t="s">
        <v>340</v>
      </c>
      <c r="C41" s="35" t="s">
        <v>770</v>
      </c>
      <c r="D41" s="44">
        <f>SUM(D34:D40)</f>
        <v>46328</v>
      </c>
      <c r="E41" s="44">
        <f>SUM(E34:E40)</f>
        <v>0</v>
      </c>
      <c r="F41" s="44">
        <f>SUM(F34:F40)</f>
        <v>0</v>
      </c>
      <c r="G41" s="29">
        <f t="shared" si="0"/>
        <v>46328</v>
      </c>
    </row>
    <row r="42" spans="1:7" ht="15">
      <c r="A42" s="152" t="s">
        <v>228</v>
      </c>
      <c r="B42" s="5" t="s">
        <v>771</v>
      </c>
      <c r="C42" s="32" t="s">
        <v>772</v>
      </c>
      <c r="D42" s="44">
        <v>30</v>
      </c>
      <c r="E42" s="44"/>
      <c r="F42" s="44"/>
      <c r="G42" s="29">
        <f t="shared" si="0"/>
        <v>30</v>
      </c>
    </row>
    <row r="43" spans="1:7" ht="15">
      <c r="A43" s="152" t="s">
        <v>229</v>
      </c>
      <c r="B43" s="5" t="s">
        <v>773</v>
      </c>
      <c r="C43" s="32" t="s">
        <v>774</v>
      </c>
      <c r="D43" s="44"/>
      <c r="E43" s="44"/>
      <c r="F43" s="44"/>
      <c r="G43" s="29">
        <f t="shared" si="0"/>
        <v>0</v>
      </c>
    </row>
    <row r="44" spans="1:7" ht="15">
      <c r="A44" s="152" t="s">
        <v>230</v>
      </c>
      <c r="B44" s="7" t="s">
        <v>341</v>
      </c>
      <c r="C44" s="35" t="s">
        <v>775</v>
      </c>
      <c r="D44" s="44">
        <f>SUM(D42:D43)</f>
        <v>30</v>
      </c>
      <c r="E44" s="44">
        <f>SUM(E42:E43)</f>
        <v>0</v>
      </c>
      <c r="F44" s="44">
        <f>SUM(F42:F43)</f>
        <v>0</v>
      </c>
      <c r="G44" s="29">
        <f t="shared" si="0"/>
        <v>30</v>
      </c>
    </row>
    <row r="45" spans="1:7" ht="15">
      <c r="A45" s="152" t="s">
        <v>231</v>
      </c>
      <c r="B45" s="5" t="s">
        <v>776</v>
      </c>
      <c r="C45" s="32" t="s">
        <v>777</v>
      </c>
      <c r="D45" s="44">
        <v>6889</v>
      </c>
      <c r="E45" s="44"/>
      <c r="F45" s="44"/>
      <c r="G45" s="29">
        <f t="shared" si="0"/>
        <v>6889</v>
      </c>
    </row>
    <row r="46" spans="1:7" ht="15">
      <c r="A46" s="152" t="s">
        <v>232</v>
      </c>
      <c r="B46" s="5" t="s">
        <v>778</v>
      </c>
      <c r="C46" s="32" t="s">
        <v>779</v>
      </c>
      <c r="D46" s="44"/>
      <c r="E46" s="44"/>
      <c r="F46" s="44"/>
      <c r="G46" s="29">
        <f t="shared" si="0"/>
        <v>0</v>
      </c>
    </row>
    <row r="47" spans="1:7" ht="15">
      <c r="A47" s="152" t="s">
        <v>233</v>
      </c>
      <c r="B47" s="5" t="s">
        <v>402</v>
      </c>
      <c r="C47" s="32" t="s">
        <v>780</v>
      </c>
      <c r="D47" s="44"/>
      <c r="E47" s="44"/>
      <c r="F47" s="44"/>
      <c r="G47" s="29">
        <f t="shared" si="0"/>
        <v>0</v>
      </c>
    </row>
    <row r="48" spans="1:7" ht="15">
      <c r="A48" s="152" t="s">
        <v>234</v>
      </c>
      <c r="B48" s="5" t="s">
        <v>403</v>
      </c>
      <c r="C48" s="32" t="s">
        <v>781</v>
      </c>
      <c r="D48" s="44"/>
      <c r="E48" s="44"/>
      <c r="F48" s="44"/>
      <c r="G48" s="29">
        <f t="shared" si="0"/>
        <v>0</v>
      </c>
    </row>
    <row r="49" spans="1:7" ht="15">
      <c r="A49" s="152" t="s">
        <v>235</v>
      </c>
      <c r="B49" s="5" t="s">
        <v>782</v>
      </c>
      <c r="C49" s="32" t="s">
        <v>783</v>
      </c>
      <c r="D49" s="44">
        <v>5070</v>
      </c>
      <c r="E49" s="44">
        <v>4000</v>
      </c>
      <c r="F49" s="44"/>
      <c r="G49" s="29">
        <f t="shared" si="0"/>
        <v>9070</v>
      </c>
    </row>
    <row r="50" spans="1:7" ht="15">
      <c r="A50" s="152" t="s">
        <v>236</v>
      </c>
      <c r="B50" s="7" t="s">
        <v>342</v>
      </c>
      <c r="C50" s="35" t="s">
        <v>784</v>
      </c>
      <c r="D50" s="44">
        <f>SUM(D45:D49)</f>
        <v>11959</v>
      </c>
      <c r="E50" s="44">
        <f>SUM(E45:E49)</f>
        <v>4000</v>
      </c>
      <c r="F50" s="44">
        <f>SUM(F45:F49)</f>
        <v>0</v>
      </c>
      <c r="G50" s="29">
        <f t="shared" si="0"/>
        <v>15959</v>
      </c>
    </row>
    <row r="51" spans="1:7" ht="15">
      <c r="A51" s="152" t="s">
        <v>237</v>
      </c>
      <c r="B51" s="41" t="s">
        <v>343</v>
      </c>
      <c r="C51" s="54" t="s">
        <v>785</v>
      </c>
      <c r="D51" s="44">
        <f>D50+D44+D41+D33+D30</f>
        <v>61361</v>
      </c>
      <c r="E51" s="44">
        <f>E50+E44+E41+E33+E30</f>
        <v>4000</v>
      </c>
      <c r="F51" s="44">
        <f>F50+F44+F41+F33+F30</f>
        <v>0</v>
      </c>
      <c r="G51" s="29">
        <f t="shared" si="0"/>
        <v>65361</v>
      </c>
    </row>
    <row r="52" spans="1:7" ht="15">
      <c r="A52" s="152" t="s">
        <v>238</v>
      </c>
      <c r="B52" s="13" t="s">
        <v>786</v>
      </c>
      <c r="C52" s="32" t="s">
        <v>787</v>
      </c>
      <c r="D52" s="44"/>
      <c r="E52" s="44"/>
      <c r="F52" s="44"/>
      <c r="G52" s="29">
        <f t="shared" si="0"/>
        <v>0</v>
      </c>
    </row>
    <row r="53" spans="1:7" ht="15">
      <c r="A53" s="152" t="s">
        <v>239</v>
      </c>
      <c r="B53" s="13" t="s">
        <v>344</v>
      </c>
      <c r="C53" s="32" t="s">
        <v>788</v>
      </c>
      <c r="D53" s="44"/>
      <c r="E53" s="44"/>
      <c r="F53" s="44"/>
      <c r="G53" s="29">
        <f t="shared" si="0"/>
        <v>0</v>
      </c>
    </row>
    <row r="54" spans="1:7" ht="15">
      <c r="A54" s="152" t="s">
        <v>240</v>
      </c>
      <c r="B54" s="17" t="s">
        <v>404</v>
      </c>
      <c r="C54" s="32" t="s">
        <v>789</v>
      </c>
      <c r="D54" s="44"/>
      <c r="E54" s="44"/>
      <c r="F54" s="44"/>
      <c r="G54" s="29">
        <f t="shared" si="0"/>
        <v>0</v>
      </c>
    </row>
    <row r="55" spans="1:7" ht="15">
      <c r="A55" s="152" t="s">
        <v>241</v>
      </c>
      <c r="B55" s="17" t="s">
        <v>405</v>
      </c>
      <c r="C55" s="32" t="s">
        <v>790</v>
      </c>
      <c r="D55" s="44"/>
      <c r="E55" s="44"/>
      <c r="F55" s="44"/>
      <c r="G55" s="29">
        <f t="shared" si="0"/>
        <v>0</v>
      </c>
    </row>
    <row r="56" spans="1:7" ht="15">
      <c r="A56" s="152" t="s">
        <v>242</v>
      </c>
      <c r="B56" s="17" t="s">
        <v>406</v>
      </c>
      <c r="C56" s="32" t="s">
        <v>791</v>
      </c>
      <c r="D56" s="44"/>
      <c r="E56" s="44"/>
      <c r="F56" s="44"/>
      <c r="G56" s="29">
        <f t="shared" si="0"/>
        <v>0</v>
      </c>
    </row>
    <row r="57" spans="1:7" ht="15">
      <c r="A57" s="152" t="s">
        <v>243</v>
      </c>
      <c r="B57" s="13" t="s">
        <v>407</v>
      </c>
      <c r="C57" s="32" t="s">
        <v>792</v>
      </c>
      <c r="D57" s="44"/>
      <c r="E57" s="44"/>
      <c r="F57" s="44"/>
      <c r="G57" s="29">
        <f t="shared" si="0"/>
        <v>0</v>
      </c>
    </row>
    <row r="58" spans="1:7" ht="15">
      <c r="A58" s="152" t="s">
        <v>244</v>
      </c>
      <c r="B58" s="13" t="s">
        <v>408</v>
      </c>
      <c r="C58" s="32" t="s">
        <v>793</v>
      </c>
      <c r="D58" s="44"/>
      <c r="E58" s="44"/>
      <c r="F58" s="44"/>
      <c r="G58" s="29">
        <f t="shared" si="0"/>
        <v>0</v>
      </c>
    </row>
    <row r="59" spans="1:7" ht="15">
      <c r="A59" s="152" t="s">
        <v>245</v>
      </c>
      <c r="B59" s="13" t="s">
        <v>409</v>
      </c>
      <c r="C59" s="32" t="s">
        <v>794</v>
      </c>
      <c r="D59" s="44">
        <v>2424</v>
      </c>
      <c r="E59" s="44">
        <v>2000</v>
      </c>
      <c r="F59" s="44"/>
      <c r="G59" s="29">
        <f t="shared" si="0"/>
        <v>4424</v>
      </c>
    </row>
    <row r="60" spans="1:7" ht="15">
      <c r="A60" s="152" t="s">
        <v>246</v>
      </c>
      <c r="B60" s="51" t="s">
        <v>376</v>
      </c>
      <c r="C60" s="54" t="s">
        <v>795</v>
      </c>
      <c r="D60" s="44">
        <f>SUM(D52:D59)</f>
        <v>2424</v>
      </c>
      <c r="E60" s="44">
        <f>SUM(E52:E59)</f>
        <v>2000</v>
      </c>
      <c r="F60" s="44">
        <f>SUM(F52:F59)</f>
        <v>0</v>
      </c>
      <c r="G60" s="29">
        <f t="shared" si="0"/>
        <v>4424</v>
      </c>
    </row>
    <row r="61" spans="1:7" ht="15">
      <c r="A61" s="152" t="s">
        <v>247</v>
      </c>
      <c r="B61" s="12" t="s">
        <v>410</v>
      </c>
      <c r="C61" s="32" t="s">
        <v>796</v>
      </c>
      <c r="D61" s="44"/>
      <c r="E61" s="44"/>
      <c r="F61" s="44"/>
      <c r="G61" s="29">
        <f t="shared" si="0"/>
        <v>0</v>
      </c>
    </row>
    <row r="62" spans="1:7" ht="15">
      <c r="A62" s="152" t="s">
        <v>248</v>
      </c>
      <c r="B62" s="12" t="s">
        <v>797</v>
      </c>
      <c r="C62" s="32" t="s">
        <v>798</v>
      </c>
      <c r="D62" s="44"/>
      <c r="E62" s="44"/>
      <c r="F62" s="44"/>
      <c r="G62" s="29">
        <f t="shared" si="0"/>
        <v>0</v>
      </c>
    </row>
    <row r="63" spans="1:7" ht="15">
      <c r="A63" s="152" t="s">
        <v>249</v>
      </c>
      <c r="B63" s="12" t="s">
        <v>799</v>
      </c>
      <c r="C63" s="32" t="s">
        <v>800</v>
      </c>
      <c r="D63" s="44"/>
      <c r="E63" s="44"/>
      <c r="F63" s="44"/>
      <c r="G63" s="29">
        <f t="shared" si="0"/>
        <v>0</v>
      </c>
    </row>
    <row r="64" spans="1:7" ht="15">
      <c r="A64" s="152" t="s">
        <v>250</v>
      </c>
      <c r="B64" s="12" t="s">
        <v>377</v>
      </c>
      <c r="C64" s="32" t="s">
        <v>801</v>
      </c>
      <c r="D64" s="44"/>
      <c r="E64" s="44"/>
      <c r="F64" s="44"/>
      <c r="G64" s="29">
        <f t="shared" si="0"/>
        <v>0</v>
      </c>
    </row>
    <row r="65" spans="1:7" ht="15">
      <c r="A65" s="152" t="s">
        <v>251</v>
      </c>
      <c r="B65" s="12" t="s">
        <v>411</v>
      </c>
      <c r="C65" s="32" t="s">
        <v>802</v>
      </c>
      <c r="D65" s="44"/>
      <c r="E65" s="44"/>
      <c r="F65" s="44"/>
      <c r="G65" s="29">
        <f t="shared" si="0"/>
        <v>0</v>
      </c>
    </row>
    <row r="66" spans="1:7" ht="15">
      <c r="A66" s="152" t="s">
        <v>252</v>
      </c>
      <c r="B66" s="12" t="s">
        <v>379</v>
      </c>
      <c r="C66" s="32" t="s">
        <v>803</v>
      </c>
      <c r="D66" s="44">
        <v>11613</v>
      </c>
      <c r="E66" s="44"/>
      <c r="F66" s="44"/>
      <c r="G66" s="29">
        <f t="shared" si="0"/>
        <v>11613</v>
      </c>
    </row>
    <row r="67" spans="1:7" ht="15">
      <c r="A67" s="152" t="s">
        <v>253</v>
      </c>
      <c r="B67" s="12" t="s">
        <v>412</v>
      </c>
      <c r="C67" s="32" t="s">
        <v>804</v>
      </c>
      <c r="D67" s="44"/>
      <c r="E67" s="44"/>
      <c r="F67" s="44"/>
      <c r="G67" s="29">
        <f t="shared" si="0"/>
        <v>0</v>
      </c>
    </row>
    <row r="68" spans="1:7" ht="15">
      <c r="A68" s="152" t="s">
        <v>254</v>
      </c>
      <c r="B68" s="12" t="s">
        <v>413</v>
      </c>
      <c r="C68" s="32" t="s">
        <v>805</v>
      </c>
      <c r="D68" s="44"/>
      <c r="E68" s="44">
        <v>6200</v>
      </c>
      <c r="F68" s="44"/>
      <c r="G68" s="29">
        <f t="shared" si="0"/>
        <v>6200</v>
      </c>
    </row>
    <row r="69" spans="1:7" ht="15">
      <c r="A69" s="152" t="s">
        <v>255</v>
      </c>
      <c r="B69" s="12" t="s">
        <v>806</v>
      </c>
      <c r="C69" s="32" t="s">
        <v>807</v>
      </c>
      <c r="D69" s="44"/>
      <c r="E69" s="44"/>
      <c r="F69" s="44"/>
      <c r="G69" s="29">
        <f t="shared" si="0"/>
        <v>0</v>
      </c>
    </row>
    <row r="70" spans="1:7" ht="15">
      <c r="A70" s="152" t="s">
        <v>256</v>
      </c>
      <c r="B70" s="20" t="s">
        <v>808</v>
      </c>
      <c r="C70" s="32" t="s">
        <v>809</v>
      </c>
      <c r="D70" s="44"/>
      <c r="E70" s="44"/>
      <c r="F70" s="44"/>
      <c r="G70" s="29">
        <f t="shared" si="0"/>
        <v>0</v>
      </c>
    </row>
    <row r="71" spans="1:7" ht="15">
      <c r="A71" s="152" t="s">
        <v>257</v>
      </c>
      <c r="B71" s="12" t="s">
        <v>414</v>
      </c>
      <c r="C71" s="32" t="s">
        <v>820</v>
      </c>
      <c r="D71" s="44">
        <v>14192</v>
      </c>
      <c r="E71" s="44">
        <v>25095</v>
      </c>
      <c r="F71" s="44"/>
      <c r="G71" s="29">
        <f t="shared" si="0"/>
        <v>39287</v>
      </c>
    </row>
    <row r="72" spans="1:7" ht="15">
      <c r="A72" s="152" t="s">
        <v>258</v>
      </c>
      <c r="B72" s="20" t="s">
        <v>582</v>
      </c>
      <c r="C72" s="32" t="s">
        <v>821</v>
      </c>
      <c r="D72" s="44">
        <v>10000</v>
      </c>
      <c r="E72" s="44"/>
      <c r="F72" s="44"/>
      <c r="G72" s="29">
        <f aca="true" t="shared" si="1" ref="G72:G121">SUM(D72:F72)</f>
        <v>10000</v>
      </c>
    </row>
    <row r="73" spans="1:7" ht="15">
      <c r="A73" s="152" t="s">
        <v>259</v>
      </c>
      <c r="B73" s="20" t="s">
        <v>583</v>
      </c>
      <c r="C73" s="32" t="s">
        <v>821</v>
      </c>
      <c r="D73" s="44">
        <v>32259</v>
      </c>
      <c r="E73" s="44"/>
      <c r="F73" s="44"/>
      <c r="G73" s="29">
        <f t="shared" si="1"/>
        <v>32259</v>
      </c>
    </row>
    <row r="74" spans="1:7" ht="15">
      <c r="A74" s="152" t="s">
        <v>260</v>
      </c>
      <c r="B74" s="51" t="s">
        <v>382</v>
      </c>
      <c r="C74" s="54" t="s">
        <v>822</v>
      </c>
      <c r="D74" s="44">
        <f>SUM(D61:D73)</f>
        <v>68064</v>
      </c>
      <c r="E74" s="44">
        <f>SUM(E61:E73)</f>
        <v>31295</v>
      </c>
      <c r="F74" s="44">
        <f>SUM(F61:F73)</f>
        <v>0</v>
      </c>
      <c r="G74" s="29">
        <f t="shared" si="1"/>
        <v>99359</v>
      </c>
    </row>
    <row r="75" spans="1:7" ht="15.75">
      <c r="A75" s="152" t="s">
        <v>261</v>
      </c>
      <c r="B75" s="62" t="s">
        <v>551</v>
      </c>
      <c r="C75" s="54"/>
      <c r="D75" s="44"/>
      <c r="E75" s="44"/>
      <c r="F75" s="44"/>
      <c r="G75" s="29">
        <f t="shared" si="1"/>
        <v>0</v>
      </c>
    </row>
    <row r="76" spans="1:7" ht="15">
      <c r="A76" s="152" t="s">
        <v>262</v>
      </c>
      <c r="B76" s="36" t="s">
        <v>823</v>
      </c>
      <c r="C76" s="32" t="s">
        <v>824</v>
      </c>
      <c r="D76" s="44">
        <v>12992</v>
      </c>
      <c r="E76" s="44"/>
      <c r="F76" s="44"/>
      <c r="G76" s="29">
        <f t="shared" si="1"/>
        <v>12992</v>
      </c>
    </row>
    <row r="77" spans="1:7" ht="15">
      <c r="A77" s="152" t="s">
        <v>263</v>
      </c>
      <c r="B77" s="36" t="s">
        <v>415</v>
      </c>
      <c r="C77" s="32" t="s">
        <v>825</v>
      </c>
      <c r="D77" s="44"/>
      <c r="E77" s="44">
        <v>153096</v>
      </c>
      <c r="F77" s="44"/>
      <c r="G77" s="29">
        <f t="shared" si="1"/>
        <v>153096</v>
      </c>
    </row>
    <row r="78" spans="1:7" ht="15">
      <c r="A78" s="152" t="s">
        <v>264</v>
      </c>
      <c r="B78" s="36" t="s">
        <v>826</v>
      </c>
      <c r="C78" s="32" t="s">
        <v>827</v>
      </c>
      <c r="D78" s="44"/>
      <c r="E78" s="44"/>
      <c r="F78" s="44"/>
      <c r="G78" s="29">
        <f t="shared" si="1"/>
        <v>0</v>
      </c>
    </row>
    <row r="79" spans="1:7" ht="15">
      <c r="A79" s="152" t="s">
        <v>265</v>
      </c>
      <c r="B79" s="36" t="s">
        <v>828</v>
      </c>
      <c r="C79" s="32" t="s">
        <v>829</v>
      </c>
      <c r="D79" s="44"/>
      <c r="E79" s="44"/>
      <c r="F79" s="44"/>
      <c r="G79" s="29">
        <f t="shared" si="1"/>
        <v>0</v>
      </c>
    </row>
    <row r="80" spans="1:7" ht="15">
      <c r="A80" s="152" t="s">
        <v>266</v>
      </c>
      <c r="B80" s="6" t="s">
        <v>830</v>
      </c>
      <c r="C80" s="32" t="s">
        <v>831</v>
      </c>
      <c r="D80" s="44"/>
      <c r="E80" s="44"/>
      <c r="F80" s="44"/>
      <c r="G80" s="29">
        <f t="shared" si="1"/>
        <v>0</v>
      </c>
    </row>
    <row r="81" spans="1:7" ht="15">
      <c r="A81" s="152" t="s">
        <v>267</v>
      </c>
      <c r="B81" s="6" t="s">
        <v>832</v>
      </c>
      <c r="C81" s="32" t="s">
        <v>833</v>
      </c>
      <c r="D81" s="44"/>
      <c r="E81" s="44"/>
      <c r="F81" s="44"/>
      <c r="G81" s="29">
        <f t="shared" si="1"/>
        <v>0</v>
      </c>
    </row>
    <row r="82" spans="1:7" ht="15">
      <c r="A82" s="152" t="s">
        <v>268</v>
      </c>
      <c r="B82" s="6" t="s">
        <v>834</v>
      </c>
      <c r="C82" s="32" t="s">
        <v>835</v>
      </c>
      <c r="D82" s="44">
        <v>3508</v>
      </c>
      <c r="E82" s="44">
        <v>41335</v>
      </c>
      <c r="F82" s="44"/>
      <c r="G82" s="29">
        <f t="shared" si="1"/>
        <v>44843</v>
      </c>
    </row>
    <row r="83" spans="1:7" ht="15">
      <c r="A83" s="152" t="s">
        <v>269</v>
      </c>
      <c r="B83" s="52" t="s">
        <v>384</v>
      </c>
      <c r="C83" s="54" t="s">
        <v>836</v>
      </c>
      <c r="D83" s="44">
        <f>SUM(D76:D82)</f>
        <v>16500</v>
      </c>
      <c r="E83" s="44">
        <f>SUM(E76:E82)</f>
        <v>194431</v>
      </c>
      <c r="F83" s="44">
        <f>SUM(F76:F82)</f>
        <v>0</v>
      </c>
      <c r="G83" s="29">
        <f t="shared" si="1"/>
        <v>210931</v>
      </c>
    </row>
    <row r="84" spans="1:7" ht="15">
      <c r="A84" s="152" t="s">
        <v>270</v>
      </c>
      <c r="B84" s="13" t="s">
        <v>10</v>
      </c>
      <c r="C84" s="32" t="s">
        <v>11</v>
      </c>
      <c r="D84" s="44">
        <v>4227</v>
      </c>
      <c r="E84" s="44">
        <v>34859</v>
      </c>
      <c r="F84" s="44"/>
      <c r="G84" s="29">
        <f t="shared" si="1"/>
        <v>39086</v>
      </c>
    </row>
    <row r="85" spans="1:7" ht="15">
      <c r="A85" s="152" t="s">
        <v>271</v>
      </c>
      <c r="B85" s="13" t="s">
        <v>12</v>
      </c>
      <c r="C85" s="32" t="s">
        <v>13</v>
      </c>
      <c r="D85" s="44"/>
      <c r="E85" s="44"/>
      <c r="F85" s="44"/>
      <c r="G85" s="29">
        <f t="shared" si="1"/>
        <v>0</v>
      </c>
    </row>
    <row r="86" spans="1:7" ht="15">
      <c r="A86" s="152" t="s">
        <v>272</v>
      </c>
      <c r="B86" s="13" t="s">
        <v>14</v>
      </c>
      <c r="C86" s="32" t="s">
        <v>15</v>
      </c>
      <c r="D86" s="44"/>
      <c r="E86" s="44"/>
      <c r="F86" s="44"/>
      <c r="G86" s="29">
        <f t="shared" si="1"/>
        <v>0</v>
      </c>
    </row>
    <row r="87" spans="1:7" ht="15">
      <c r="A87" s="152" t="s">
        <v>273</v>
      </c>
      <c r="B87" s="13" t="s">
        <v>16</v>
      </c>
      <c r="C87" s="32" t="s">
        <v>17</v>
      </c>
      <c r="D87" s="44">
        <v>1141</v>
      </c>
      <c r="E87" s="44">
        <v>9412</v>
      </c>
      <c r="F87" s="44"/>
      <c r="G87" s="29">
        <f t="shared" si="1"/>
        <v>10553</v>
      </c>
    </row>
    <row r="88" spans="1:7" ht="15">
      <c r="A88" s="152" t="s">
        <v>274</v>
      </c>
      <c r="B88" s="51" t="s">
        <v>385</v>
      </c>
      <c r="C88" s="54" t="s">
        <v>18</v>
      </c>
      <c r="D88" s="44">
        <f>SUM(D84:D87)</f>
        <v>5368</v>
      </c>
      <c r="E88" s="44">
        <f>SUM(E84:E87)</f>
        <v>44271</v>
      </c>
      <c r="F88" s="44">
        <f>SUM(F84:F87)</f>
        <v>0</v>
      </c>
      <c r="G88" s="29">
        <f t="shared" si="1"/>
        <v>49639</v>
      </c>
    </row>
    <row r="89" spans="1:7" ht="15">
      <c r="A89" s="152" t="s">
        <v>275</v>
      </c>
      <c r="B89" s="13" t="s">
        <v>19</v>
      </c>
      <c r="C89" s="32" t="s">
        <v>20</v>
      </c>
      <c r="D89" s="44"/>
      <c r="E89" s="44"/>
      <c r="F89" s="44"/>
      <c r="G89" s="29">
        <f t="shared" si="1"/>
        <v>0</v>
      </c>
    </row>
    <row r="90" spans="1:7" ht="15">
      <c r="A90" s="152" t="s">
        <v>276</v>
      </c>
      <c r="B90" s="13" t="s">
        <v>416</v>
      </c>
      <c r="C90" s="32" t="s">
        <v>21</v>
      </c>
      <c r="D90" s="44"/>
      <c r="E90" s="44"/>
      <c r="F90" s="44"/>
      <c r="G90" s="29">
        <f t="shared" si="1"/>
        <v>0</v>
      </c>
    </row>
    <row r="91" spans="1:7" ht="15">
      <c r="A91" s="152" t="s">
        <v>277</v>
      </c>
      <c r="B91" s="13" t="s">
        <v>417</v>
      </c>
      <c r="C91" s="32" t="s">
        <v>22</v>
      </c>
      <c r="D91" s="44"/>
      <c r="E91" s="44"/>
      <c r="F91" s="44"/>
      <c r="G91" s="29">
        <f t="shared" si="1"/>
        <v>0</v>
      </c>
    </row>
    <row r="92" spans="1:7" ht="15">
      <c r="A92" s="152" t="s">
        <v>278</v>
      </c>
      <c r="B92" s="13" t="s">
        <v>418</v>
      </c>
      <c r="C92" s="32" t="s">
        <v>23</v>
      </c>
      <c r="D92" s="44"/>
      <c r="E92" s="44"/>
      <c r="F92" s="44"/>
      <c r="G92" s="29">
        <f t="shared" si="1"/>
        <v>0</v>
      </c>
    </row>
    <row r="93" spans="1:7" ht="15">
      <c r="A93" s="152" t="s">
        <v>279</v>
      </c>
      <c r="B93" s="13" t="s">
        <v>419</v>
      </c>
      <c r="C93" s="32" t="s">
        <v>24</v>
      </c>
      <c r="D93" s="44"/>
      <c r="E93" s="44"/>
      <c r="F93" s="44"/>
      <c r="G93" s="29">
        <f t="shared" si="1"/>
        <v>0</v>
      </c>
    </row>
    <row r="94" spans="1:7" ht="15">
      <c r="A94" s="152" t="s">
        <v>280</v>
      </c>
      <c r="B94" s="13" t="s">
        <v>420</v>
      </c>
      <c r="C94" s="32" t="s">
        <v>25</v>
      </c>
      <c r="D94" s="44"/>
      <c r="E94" s="44"/>
      <c r="F94" s="44"/>
      <c r="G94" s="29">
        <f t="shared" si="1"/>
        <v>0</v>
      </c>
    </row>
    <row r="95" spans="1:7" ht="15">
      <c r="A95" s="152" t="s">
        <v>281</v>
      </c>
      <c r="B95" s="13" t="s">
        <v>26</v>
      </c>
      <c r="C95" s="32" t="s">
        <v>27</v>
      </c>
      <c r="D95" s="44"/>
      <c r="E95" s="44"/>
      <c r="F95" s="44"/>
      <c r="G95" s="29">
        <f t="shared" si="1"/>
        <v>0</v>
      </c>
    </row>
    <row r="96" spans="1:7" ht="15">
      <c r="A96" s="152" t="s">
        <v>282</v>
      </c>
      <c r="B96" s="13" t="s">
        <v>421</v>
      </c>
      <c r="C96" s="32" t="s">
        <v>28</v>
      </c>
      <c r="D96" s="44"/>
      <c r="E96" s="44"/>
      <c r="F96" s="44"/>
      <c r="G96" s="29">
        <f t="shared" si="1"/>
        <v>0</v>
      </c>
    </row>
    <row r="97" spans="1:7" ht="15">
      <c r="A97" s="152" t="s">
        <v>283</v>
      </c>
      <c r="B97" s="51" t="s">
        <v>386</v>
      </c>
      <c r="C97" s="54" t="s">
        <v>29</v>
      </c>
      <c r="D97" s="44">
        <f>SUM(D89:D96)</f>
        <v>0</v>
      </c>
      <c r="E97" s="44">
        <f>SUM(E89:E96)</f>
        <v>0</v>
      </c>
      <c r="F97" s="44">
        <f>SUM(F89:F96)</f>
        <v>0</v>
      </c>
      <c r="G97" s="29">
        <f t="shared" si="1"/>
        <v>0</v>
      </c>
    </row>
    <row r="98" spans="1:7" ht="15.75">
      <c r="A98" s="152" t="s">
        <v>284</v>
      </c>
      <c r="B98" s="62" t="s">
        <v>550</v>
      </c>
      <c r="C98" s="54"/>
      <c r="D98" s="44"/>
      <c r="E98" s="44"/>
      <c r="F98" s="44"/>
      <c r="G98" s="29">
        <f t="shared" si="1"/>
        <v>0</v>
      </c>
    </row>
    <row r="99" spans="1:7" ht="15.75">
      <c r="A99" s="152" t="s">
        <v>285</v>
      </c>
      <c r="B99" s="37" t="s">
        <v>429</v>
      </c>
      <c r="C99" s="38" t="s">
        <v>30</v>
      </c>
      <c r="D99" s="44">
        <f>D97+D88+D83+D74+D60+D51+D26+D25</f>
        <v>161220</v>
      </c>
      <c r="E99" s="44">
        <f>E97+E88+E83+E74+E60+E51+E26+E25</f>
        <v>276192</v>
      </c>
      <c r="F99" s="44">
        <f>F97+F88+F83+F74+F60+F51+F26+F25</f>
        <v>0</v>
      </c>
      <c r="G99" s="29">
        <f t="shared" si="1"/>
        <v>437412</v>
      </c>
    </row>
    <row r="100" spans="1:26" ht="15">
      <c r="A100" s="152" t="s">
        <v>286</v>
      </c>
      <c r="B100" s="13" t="s">
        <v>422</v>
      </c>
      <c r="C100" s="5" t="s">
        <v>31</v>
      </c>
      <c r="D100" s="13"/>
      <c r="E100" s="13"/>
      <c r="F100" s="13"/>
      <c r="G100" s="29">
        <f t="shared" si="1"/>
        <v>0</v>
      </c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5"/>
      <c r="Z100" s="25"/>
    </row>
    <row r="101" spans="1:26" ht="15">
      <c r="A101" s="152" t="s">
        <v>287</v>
      </c>
      <c r="B101" s="13" t="s">
        <v>33</v>
      </c>
      <c r="C101" s="5" t="s">
        <v>34</v>
      </c>
      <c r="D101" s="13"/>
      <c r="E101" s="13"/>
      <c r="F101" s="13"/>
      <c r="G101" s="29">
        <f t="shared" si="1"/>
        <v>0</v>
      </c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5"/>
      <c r="Z101" s="25"/>
    </row>
    <row r="102" spans="1:26" ht="15">
      <c r="A102" s="152" t="s">
        <v>288</v>
      </c>
      <c r="B102" s="13" t="s">
        <v>423</v>
      </c>
      <c r="C102" s="5" t="s">
        <v>35</v>
      </c>
      <c r="D102" s="13"/>
      <c r="E102" s="13"/>
      <c r="F102" s="13"/>
      <c r="G102" s="29">
        <f t="shared" si="1"/>
        <v>0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5"/>
      <c r="Z102" s="25"/>
    </row>
    <row r="103" spans="1:26" ht="15">
      <c r="A103" s="152" t="s">
        <v>289</v>
      </c>
      <c r="B103" s="15" t="s">
        <v>391</v>
      </c>
      <c r="C103" s="7" t="s">
        <v>36</v>
      </c>
      <c r="D103" s="15"/>
      <c r="E103" s="15"/>
      <c r="F103" s="15"/>
      <c r="G103" s="29">
        <f t="shared" si="1"/>
        <v>0</v>
      </c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5"/>
      <c r="Z103" s="25"/>
    </row>
    <row r="104" spans="1:26" ht="15">
      <c r="A104" s="152" t="s">
        <v>290</v>
      </c>
      <c r="B104" s="39" t="s">
        <v>424</v>
      </c>
      <c r="C104" s="5" t="s">
        <v>37</v>
      </c>
      <c r="D104" s="39"/>
      <c r="E104" s="39"/>
      <c r="F104" s="39"/>
      <c r="G104" s="29">
        <f t="shared" si="1"/>
        <v>0</v>
      </c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5"/>
      <c r="Z104" s="25"/>
    </row>
    <row r="105" spans="1:26" ht="15">
      <c r="A105" s="152" t="s">
        <v>291</v>
      </c>
      <c r="B105" s="39" t="s">
        <v>394</v>
      </c>
      <c r="C105" s="5" t="s">
        <v>40</v>
      </c>
      <c r="D105" s="39"/>
      <c r="E105" s="39"/>
      <c r="F105" s="39"/>
      <c r="G105" s="29">
        <f t="shared" si="1"/>
        <v>0</v>
      </c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5"/>
      <c r="Z105" s="25"/>
    </row>
    <row r="106" spans="1:26" ht="15">
      <c r="A106" s="152" t="s">
        <v>292</v>
      </c>
      <c r="B106" s="13" t="s">
        <v>41</v>
      </c>
      <c r="C106" s="5" t="s">
        <v>42</v>
      </c>
      <c r="D106" s="13"/>
      <c r="E106" s="13"/>
      <c r="F106" s="13"/>
      <c r="G106" s="29">
        <f t="shared" si="1"/>
        <v>0</v>
      </c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5"/>
      <c r="Z106" s="25"/>
    </row>
    <row r="107" spans="1:26" ht="15">
      <c r="A107" s="152" t="s">
        <v>293</v>
      </c>
      <c r="B107" s="13" t="s">
        <v>425</v>
      </c>
      <c r="C107" s="5" t="s">
        <v>43</v>
      </c>
      <c r="D107" s="13"/>
      <c r="E107" s="13"/>
      <c r="F107" s="13"/>
      <c r="G107" s="29">
        <f t="shared" si="1"/>
        <v>0</v>
      </c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5"/>
      <c r="Z107" s="25"/>
    </row>
    <row r="108" spans="1:26" ht="15">
      <c r="A108" s="152" t="s">
        <v>294</v>
      </c>
      <c r="B108" s="14" t="s">
        <v>392</v>
      </c>
      <c r="C108" s="7" t="s">
        <v>44</v>
      </c>
      <c r="D108" s="14"/>
      <c r="E108" s="14"/>
      <c r="F108" s="14"/>
      <c r="G108" s="29">
        <f t="shared" si="1"/>
        <v>0</v>
      </c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5"/>
      <c r="Z108" s="25"/>
    </row>
    <row r="109" spans="1:26" ht="15">
      <c r="A109" s="152" t="s">
        <v>295</v>
      </c>
      <c r="B109" s="39" t="s">
        <v>45</v>
      </c>
      <c r="C109" s="5" t="s">
        <v>46</v>
      </c>
      <c r="D109" s="39"/>
      <c r="E109" s="39"/>
      <c r="F109" s="39"/>
      <c r="G109" s="29">
        <f t="shared" si="1"/>
        <v>0</v>
      </c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5"/>
      <c r="Z109" s="25"/>
    </row>
    <row r="110" spans="1:26" ht="15">
      <c r="A110" s="152" t="s">
        <v>296</v>
      </c>
      <c r="B110" s="39" t="s">
        <v>47</v>
      </c>
      <c r="C110" s="5" t="s">
        <v>48</v>
      </c>
      <c r="D110" s="39"/>
      <c r="E110" s="39"/>
      <c r="F110" s="39"/>
      <c r="G110" s="29">
        <f t="shared" si="1"/>
        <v>0</v>
      </c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5"/>
      <c r="Z110" s="25"/>
    </row>
    <row r="111" spans="1:26" ht="15">
      <c r="A111" s="152" t="s">
        <v>297</v>
      </c>
      <c r="B111" s="14" t="s">
        <v>49</v>
      </c>
      <c r="C111" s="7" t="s">
        <v>50</v>
      </c>
      <c r="D111" s="141">
        <v>228164</v>
      </c>
      <c r="E111" s="141">
        <v>12822</v>
      </c>
      <c r="F111" s="141"/>
      <c r="G111" s="142">
        <f t="shared" si="1"/>
        <v>240986</v>
      </c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5"/>
      <c r="Z111" s="25"/>
    </row>
    <row r="112" spans="1:26" ht="15">
      <c r="A112" s="152" t="s">
        <v>298</v>
      </c>
      <c r="B112" s="39" t="s">
        <v>51</v>
      </c>
      <c r="C112" s="5" t="s">
        <v>52</v>
      </c>
      <c r="D112" s="141"/>
      <c r="E112" s="141"/>
      <c r="F112" s="141"/>
      <c r="G112" s="142">
        <f t="shared" si="1"/>
        <v>0</v>
      </c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5"/>
      <c r="Z112" s="25"/>
    </row>
    <row r="113" spans="1:26" ht="15">
      <c r="A113" s="152" t="s">
        <v>299</v>
      </c>
      <c r="B113" s="39" t="s">
        <v>53</v>
      </c>
      <c r="C113" s="5" t="s">
        <v>54</v>
      </c>
      <c r="D113" s="141"/>
      <c r="E113" s="141"/>
      <c r="F113" s="141"/>
      <c r="G113" s="142">
        <f t="shared" si="1"/>
        <v>0</v>
      </c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5"/>
      <c r="Z113" s="25"/>
    </row>
    <row r="114" spans="1:26" ht="15">
      <c r="A114" s="152" t="s">
        <v>300</v>
      </c>
      <c r="B114" s="39" t="s">
        <v>55</v>
      </c>
      <c r="C114" s="5" t="s">
        <v>56</v>
      </c>
      <c r="D114" s="141"/>
      <c r="E114" s="141"/>
      <c r="F114" s="141"/>
      <c r="G114" s="142">
        <f t="shared" si="1"/>
        <v>0</v>
      </c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5"/>
      <c r="Z114" s="25"/>
    </row>
    <row r="115" spans="1:26" ht="15">
      <c r="A115" s="152" t="s">
        <v>301</v>
      </c>
      <c r="B115" s="40" t="s">
        <v>393</v>
      </c>
      <c r="C115" s="41" t="s">
        <v>57</v>
      </c>
      <c r="D115" s="132">
        <f>D103+D108+D109+D110+D111+D112+D113+D114</f>
        <v>228164</v>
      </c>
      <c r="E115" s="132">
        <f>E103+E108+E109+E110+E111+E112+E113+E114</f>
        <v>12822</v>
      </c>
      <c r="F115" s="132">
        <f>F103+F108+F109+F110+F111+F112+F113+F114</f>
        <v>0</v>
      </c>
      <c r="G115" s="132">
        <f>G103+G108+G109+G110+G111+G112+G113+G114</f>
        <v>240986</v>
      </c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5"/>
      <c r="Z115" s="25"/>
    </row>
    <row r="116" spans="1:26" ht="15">
      <c r="A116" s="152" t="s">
        <v>302</v>
      </c>
      <c r="B116" s="39" t="s">
        <v>58</v>
      </c>
      <c r="C116" s="5" t="s">
        <v>59</v>
      </c>
      <c r="D116" s="141"/>
      <c r="E116" s="141"/>
      <c r="F116" s="141"/>
      <c r="G116" s="142">
        <f t="shared" si="1"/>
        <v>0</v>
      </c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5"/>
      <c r="Z116" s="25"/>
    </row>
    <row r="117" spans="1:26" ht="15">
      <c r="A117" s="152" t="s">
        <v>311</v>
      </c>
      <c r="B117" s="13" t="s">
        <v>60</v>
      </c>
      <c r="C117" s="5" t="s">
        <v>61</v>
      </c>
      <c r="D117" s="143"/>
      <c r="E117" s="143"/>
      <c r="F117" s="143"/>
      <c r="G117" s="142">
        <f t="shared" si="1"/>
        <v>0</v>
      </c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5"/>
      <c r="Z117" s="25"/>
    </row>
    <row r="118" spans="1:26" ht="15">
      <c r="A118" s="152" t="s">
        <v>312</v>
      </c>
      <c r="B118" s="39" t="s">
        <v>426</v>
      </c>
      <c r="C118" s="5" t="s">
        <v>62</v>
      </c>
      <c r="D118" s="141"/>
      <c r="E118" s="141"/>
      <c r="F118" s="141"/>
      <c r="G118" s="142">
        <f t="shared" si="1"/>
        <v>0</v>
      </c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5"/>
      <c r="Z118" s="25"/>
    </row>
    <row r="119" spans="1:26" ht="15">
      <c r="A119" s="152" t="s">
        <v>313</v>
      </c>
      <c r="B119" s="39" t="s">
        <v>395</v>
      </c>
      <c r="C119" s="5" t="s">
        <v>63</v>
      </c>
      <c r="D119" s="141"/>
      <c r="E119" s="141"/>
      <c r="F119" s="141"/>
      <c r="G119" s="142">
        <f t="shared" si="1"/>
        <v>0</v>
      </c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5"/>
      <c r="Z119" s="25"/>
    </row>
    <row r="120" spans="1:26" ht="15">
      <c r="A120" s="152" t="s">
        <v>314</v>
      </c>
      <c r="B120" s="40" t="s">
        <v>396</v>
      </c>
      <c r="C120" s="41" t="s">
        <v>67</v>
      </c>
      <c r="D120" s="132"/>
      <c r="E120" s="132"/>
      <c r="F120" s="132"/>
      <c r="G120" s="142">
        <f t="shared" si="1"/>
        <v>0</v>
      </c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5"/>
      <c r="Z120" s="25"/>
    </row>
    <row r="121" spans="1:26" ht="15">
      <c r="A121" s="152" t="s">
        <v>315</v>
      </c>
      <c r="B121" s="13" t="s">
        <v>68</v>
      </c>
      <c r="C121" s="5" t="s">
        <v>69</v>
      </c>
      <c r="D121" s="143"/>
      <c r="E121" s="143"/>
      <c r="F121" s="143"/>
      <c r="G121" s="142">
        <f t="shared" si="1"/>
        <v>0</v>
      </c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5"/>
      <c r="Z121" s="25"/>
    </row>
    <row r="122" spans="1:26" ht="15.75">
      <c r="A122" s="152" t="s">
        <v>316</v>
      </c>
      <c r="B122" s="42" t="s">
        <v>430</v>
      </c>
      <c r="C122" s="43" t="s">
        <v>70</v>
      </c>
      <c r="D122" s="132">
        <f>D121+D120+D115</f>
        <v>228164</v>
      </c>
      <c r="E122" s="132">
        <f>E121+E120+E115</f>
        <v>12822</v>
      </c>
      <c r="F122" s="132">
        <f>F121+F120+F115</f>
        <v>0</v>
      </c>
      <c r="G122" s="132">
        <f>G121+G120+G115</f>
        <v>240986</v>
      </c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5"/>
      <c r="Z122" s="25"/>
    </row>
    <row r="123" spans="1:26" ht="15.75">
      <c r="A123" s="152" t="s">
        <v>317</v>
      </c>
      <c r="B123" s="47" t="s">
        <v>491</v>
      </c>
      <c r="C123" s="48"/>
      <c r="D123" s="144">
        <f>D122+D99</f>
        <v>389384</v>
      </c>
      <c r="E123" s="144">
        <f>E122+E99</f>
        <v>289014</v>
      </c>
      <c r="F123" s="144">
        <f>F122+F99</f>
        <v>0</v>
      </c>
      <c r="G123" s="144">
        <f>G122+G99</f>
        <v>678398</v>
      </c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spans="3:26" ht="15"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spans="3:26" ht="15"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spans="3:26" ht="15"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spans="3:26" ht="15"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spans="3:26" ht="15"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spans="3:26" ht="15"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spans="3:26" ht="15"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spans="3:26" ht="15"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spans="3:26" ht="15"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spans="3:26" ht="15"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spans="3:26" ht="15"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spans="3:26" ht="15"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spans="3:26" ht="15"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spans="3:26" ht="15"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spans="3:26" ht="15"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spans="3:26" ht="15"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spans="3:26" ht="15"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spans="3:26" ht="15"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spans="3:26" ht="15"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spans="3:26" ht="15"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spans="3:26" ht="15"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spans="3:26" ht="15"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spans="3:26" ht="15"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spans="3:26" ht="15"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spans="3:26" ht="15"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spans="3:26" ht="15"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spans="3:26" ht="15"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spans="3:26" ht="15"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spans="3:26" ht="15"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spans="3:26" ht="15"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spans="3:26" ht="15"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spans="3:26" ht="15"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spans="3:26" ht="15"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spans="3:26" ht="15"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spans="3:26" ht="15"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 spans="3:26" ht="15"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 spans="3:26" ht="15"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spans="3:26" ht="15"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spans="3:26" ht="15"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 spans="3:26" ht="15"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 spans="3:26" ht="15"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 spans="3:26" ht="15"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 spans="3:26" ht="15"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 spans="3:26" ht="15"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spans="3:26" ht="15"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spans="3:26" ht="15"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 spans="3:26" ht="15"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 spans="3:26" ht="15"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 spans="3:26" ht="15"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</sheetData>
  <sheetProtection/>
  <mergeCells count="3">
    <mergeCell ref="B1:G1"/>
    <mergeCell ref="B2:G2"/>
    <mergeCell ref="C3:G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4"/>
  <sheetViews>
    <sheetView zoomScalePageLayoutView="0" workbookViewId="0" topLeftCell="A25">
      <selection activeCell="E42" sqref="E42:H42"/>
    </sheetView>
  </sheetViews>
  <sheetFormatPr defaultColWidth="9.140625" defaultRowHeight="15"/>
  <cols>
    <col min="2" max="2" width="56.57421875" style="0" customWidth="1"/>
    <col min="3" max="3" width="9.421875" style="0" customWidth="1"/>
    <col min="4" max="4" width="22.421875" style="0" customWidth="1"/>
    <col min="5" max="5" width="21.57421875" style="0" customWidth="1"/>
    <col min="6" max="6" width="18.7109375" style="0" customWidth="1"/>
    <col min="7" max="7" width="20.57421875" style="0" customWidth="1"/>
    <col min="8" max="8" width="18.7109375" style="0" customWidth="1"/>
  </cols>
  <sheetData>
    <row r="1" spans="2:8" ht="21.75" customHeight="1">
      <c r="B1" s="189" t="s">
        <v>458</v>
      </c>
      <c r="C1" s="195"/>
      <c r="D1" s="195"/>
      <c r="E1" s="195"/>
      <c r="F1" s="195"/>
      <c r="G1" s="195"/>
      <c r="H1" s="195"/>
    </row>
    <row r="2" spans="2:8" ht="26.25" customHeight="1">
      <c r="B2" s="192" t="s">
        <v>812</v>
      </c>
      <c r="C2" s="190"/>
      <c r="D2" s="190"/>
      <c r="E2" s="190"/>
      <c r="F2" s="190"/>
      <c r="G2" s="190"/>
      <c r="H2" s="190"/>
    </row>
    <row r="3" spans="5:8" ht="15">
      <c r="E3" s="196" t="s">
        <v>853</v>
      </c>
      <c r="F3" s="196"/>
      <c r="G3" s="196"/>
      <c r="H3" s="196"/>
    </row>
    <row r="4" spans="1:8" ht="18.75">
      <c r="A4" s="29"/>
      <c r="B4" s="153" t="s">
        <v>177</v>
      </c>
      <c r="C4" s="153" t="s">
        <v>178</v>
      </c>
      <c r="D4" s="153" t="s">
        <v>179</v>
      </c>
      <c r="E4" s="153" t="s">
        <v>180</v>
      </c>
      <c r="F4" s="153" t="s">
        <v>181</v>
      </c>
      <c r="G4" s="153" t="s">
        <v>182</v>
      </c>
      <c r="H4" s="153" t="s">
        <v>205</v>
      </c>
    </row>
    <row r="5" spans="1:8" ht="75">
      <c r="A5" s="152"/>
      <c r="B5" s="2" t="s">
        <v>710</v>
      </c>
      <c r="C5" s="3" t="s">
        <v>711</v>
      </c>
      <c r="D5" s="63" t="s">
        <v>462</v>
      </c>
      <c r="E5" s="63" t="s">
        <v>307</v>
      </c>
      <c r="F5" s="63" t="s">
        <v>310</v>
      </c>
      <c r="G5" s="63" t="s">
        <v>309</v>
      </c>
      <c r="H5" s="76" t="s">
        <v>615</v>
      </c>
    </row>
    <row r="6" spans="1:8" ht="15">
      <c r="A6" s="152">
        <v>1</v>
      </c>
      <c r="B6" s="29" t="s">
        <v>464</v>
      </c>
      <c r="C6" s="29"/>
      <c r="D6" s="124">
        <v>6299</v>
      </c>
      <c r="E6" s="124"/>
      <c r="F6" s="124"/>
      <c r="G6" s="124"/>
      <c r="H6" s="124">
        <f>SUM(D6:G6)</f>
        <v>6299</v>
      </c>
    </row>
    <row r="7" spans="1:8" ht="15">
      <c r="A7" s="152">
        <v>2</v>
      </c>
      <c r="B7" s="29" t="s">
        <v>465</v>
      </c>
      <c r="C7" s="29"/>
      <c r="D7" s="124">
        <v>6693</v>
      </c>
      <c r="E7" s="124"/>
      <c r="F7" s="124"/>
      <c r="G7" s="124"/>
      <c r="H7" s="124">
        <f aca="true" t="shared" si="0" ref="H7:H59">SUM(D7:G7)</f>
        <v>6693</v>
      </c>
    </row>
    <row r="8" spans="1:8" ht="15">
      <c r="A8" s="152">
        <v>3</v>
      </c>
      <c r="B8" s="168" t="s">
        <v>823</v>
      </c>
      <c r="C8" s="169" t="s">
        <v>824</v>
      </c>
      <c r="D8" s="170">
        <f>SUM(D6:D7)</f>
        <v>12992</v>
      </c>
      <c r="E8" s="170">
        <f>SUM(E6:E7)</f>
        <v>0</v>
      </c>
      <c r="F8" s="170">
        <f>SUM(F6:F7)</f>
        <v>0</v>
      </c>
      <c r="G8" s="170">
        <f>SUM(G6:G7)</f>
        <v>0</v>
      </c>
      <c r="H8" s="170">
        <f>SUM(H6:H7)</f>
        <v>12992</v>
      </c>
    </row>
    <row r="9" spans="1:8" ht="15">
      <c r="A9" s="152">
        <v>4</v>
      </c>
      <c r="B9" s="13" t="s">
        <v>466</v>
      </c>
      <c r="C9" s="127"/>
      <c r="D9" s="128">
        <v>1339</v>
      </c>
      <c r="E9" s="128"/>
      <c r="F9" s="128"/>
      <c r="G9" s="128"/>
      <c r="H9" s="128">
        <f t="shared" si="0"/>
        <v>1339</v>
      </c>
    </row>
    <row r="10" spans="1:8" ht="15">
      <c r="A10" s="152">
        <v>5</v>
      </c>
      <c r="B10" s="13" t="s">
        <v>851</v>
      </c>
      <c r="C10" s="127"/>
      <c r="D10" s="128">
        <v>9449</v>
      </c>
      <c r="E10" s="128"/>
      <c r="F10" s="128"/>
      <c r="G10" s="128"/>
      <c r="H10" s="128">
        <f t="shared" si="0"/>
        <v>9449</v>
      </c>
    </row>
    <row r="11" spans="1:8" ht="15">
      <c r="A11" s="152">
        <v>6</v>
      </c>
      <c r="B11" s="13" t="s">
        <v>467</v>
      </c>
      <c r="C11" s="127"/>
      <c r="D11" s="128">
        <v>106299</v>
      </c>
      <c r="E11" s="128"/>
      <c r="F11" s="128"/>
      <c r="G11" s="128"/>
      <c r="H11" s="128">
        <f t="shared" si="0"/>
        <v>106299</v>
      </c>
    </row>
    <row r="12" spans="1:8" ht="15">
      <c r="A12" s="152">
        <v>7</v>
      </c>
      <c r="B12" s="13" t="s">
        <v>468</v>
      </c>
      <c r="C12" s="127"/>
      <c r="D12" s="128">
        <v>276</v>
      </c>
      <c r="E12" s="128"/>
      <c r="F12" s="128"/>
      <c r="G12" s="128"/>
      <c r="H12" s="128">
        <f t="shared" si="0"/>
        <v>276</v>
      </c>
    </row>
    <row r="13" spans="1:8" ht="15">
      <c r="A13" s="152">
        <v>8</v>
      </c>
      <c r="B13" s="13" t="s">
        <v>852</v>
      </c>
      <c r="C13" s="127"/>
      <c r="D13" s="128"/>
      <c r="E13" s="128"/>
      <c r="F13" s="128"/>
      <c r="G13" s="128"/>
      <c r="H13" s="128">
        <f t="shared" si="0"/>
        <v>0</v>
      </c>
    </row>
    <row r="14" spans="1:8" ht="15">
      <c r="A14" s="152">
        <v>9</v>
      </c>
      <c r="B14" s="13" t="s">
        <v>469</v>
      </c>
      <c r="C14" s="127"/>
      <c r="D14" s="128">
        <v>6555</v>
      </c>
      <c r="E14" s="128"/>
      <c r="F14" s="128"/>
      <c r="G14" s="128"/>
      <c r="H14" s="128"/>
    </row>
    <row r="15" spans="1:8" ht="15">
      <c r="A15" s="152">
        <v>10</v>
      </c>
      <c r="B15" s="13" t="s">
        <v>470</v>
      </c>
      <c r="C15" s="127"/>
      <c r="D15" s="128">
        <v>5000</v>
      </c>
      <c r="E15" s="128"/>
      <c r="F15" s="128"/>
      <c r="G15" s="128"/>
      <c r="H15" s="128"/>
    </row>
    <row r="16" spans="1:8" ht="15">
      <c r="A16" s="152">
        <v>11</v>
      </c>
      <c r="B16" s="13" t="s">
        <v>471</v>
      </c>
      <c r="C16" s="127"/>
      <c r="D16" s="128">
        <v>12367</v>
      </c>
      <c r="E16" s="128"/>
      <c r="F16" s="128"/>
      <c r="G16" s="128"/>
      <c r="H16" s="128">
        <f t="shared" si="0"/>
        <v>12367</v>
      </c>
    </row>
    <row r="17" spans="1:8" ht="15">
      <c r="A17" s="152">
        <v>12</v>
      </c>
      <c r="B17" s="13" t="s">
        <v>472</v>
      </c>
      <c r="C17" s="127"/>
      <c r="D17" s="128">
        <v>11811</v>
      </c>
      <c r="E17" s="128"/>
      <c r="F17" s="128"/>
      <c r="G17" s="128"/>
      <c r="H17" s="128">
        <f t="shared" si="0"/>
        <v>11811</v>
      </c>
    </row>
    <row r="18" spans="1:8" s="171" customFormat="1" ht="15">
      <c r="A18" s="152">
        <v>13</v>
      </c>
      <c r="B18" s="168" t="s">
        <v>383</v>
      </c>
      <c r="C18" s="169" t="s">
        <v>825</v>
      </c>
      <c r="D18" s="170">
        <f>SUM(D9:D17)</f>
        <v>153096</v>
      </c>
      <c r="E18" s="170"/>
      <c r="F18" s="170"/>
      <c r="G18" s="170"/>
      <c r="H18" s="170">
        <f t="shared" si="0"/>
        <v>153096</v>
      </c>
    </row>
    <row r="19" spans="1:8" s="157" customFormat="1" ht="15">
      <c r="A19" s="152">
        <v>14</v>
      </c>
      <c r="B19" s="172" t="s">
        <v>826</v>
      </c>
      <c r="C19" s="169" t="s">
        <v>827</v>
      </c>
      <c r="D19" s="170">
        <v>0</v>
      </c>
      <c r="E19" s="170">
        <v>0</v>
      </c>
      <c r="F19" s="170">
        <v>0</v>
      </c>
      <c r="G19" s="170">
        <v>0</v>
      </c>
      <c r="H19" s="170">
        <f t="shared" si="0"/>
        <v>0</v>
      </c>
    </row>
    <row r="20" spans="1:8" ht="15">
      <c r="A20" s="152">
        <v>15</v>
      </c>
      <c r="B20" s="5" t="s">
        <v>840</v>
      </c>
      <c r="C20" s="6"/>
      <c r="D20" s="124"/>
      <c r="E20" s="124"/>
      <c r="F20" s="124"/>
      <c r="G20" s="124"/>
      <c r="H20" s="124">
        <f t="shared" si="0"/>
        <v>0</v>
      </c>
    </row>
    <row r="21" spans="1:8" s="157" customFormat="1" ht="15">
      <c r="A21" s="152">
        <v>16</v>
      </c>
      <c r="B21" s="168" t="s">
        <v>828</v>
      </c>
      <c r="C21" s="169" t="s">
        <v>829</v>
      </c>
      <c r="D21" s="170">
        <f>SUM(D20)</f>
        <v>0</v>
      </c>
      <c r="E21" s="170"/>
      <c r="F21" s="170"/>
      <c r="G21" s="170"/>
      <c r="H21" s="170">
        <f t="shared" si="0"/>
        <v>0</v>
      </c>
    </row>
    <row r="22" spans="1:8" s="157" customFormat="1" ht="15">
      <c r="A22" s="152">
        <v>17</v>
      </c>
      <c r="B22" s="168" t="s">
        <v>830</v>
      </c>
      <c r="C22" s="169" t="s">
        <v>831</v>
      </c>
      <c r="D22" s="170">
        <v>0</v>
      </c>
      <c r="E22" s="170">
        <v>0</v>
      </c>
      <c r="F22" s="170">
        <v>0</v>
      </c>
      <c r="G22" s="170">
        <v>0</v>
      </c>
      <c r="H22" s="170">
        <f>SUM(D22:G22)</f>
        <v>0</v>
      </c>
    </row>
    <row r="23" spans="1:8" s="157" customFormat="1" ht="25.5">
      <c r="A23" s="152">
        <v>18</v>
      </c>
      <c r="B23" s="172" t="s">
        <v>832</v>
      </c>
      <c r="C23" s="169" t="s">
        <v>833</v>
      </c>
      <c r="D23" s="170">
        <v>0</v>
      </c>
      <c r="E23" s="170">
        <v>0</v>
      </c>
      <c r="F23" s="170">
        <v>0</v>
      </c>
      <c r="G23" s="170">
        <v>0</v>
      </c>
      <c r="H23" s="170">
        <f t="shared" si="0"/>
        <v>0</v>
      </c>
    </row>
    <row r="24" spans="1:8" s="157" customFormat="1" ht="25.5">
      <c r="A24" s="152">
        <v>19</v>
      </c>
      <c r="B24" s="172" t="s">
        <v>834</v>
      </c>
      <c r="C24" s="169" t="s">
        <v>835</v>
      </c>
      <c r="D24" s="170">
        <v>44843</v>
      </c>
      <c r="E24" s="170"/>
      <c r="F24" s="170"/>
      <c r="G24" s="170"/>
      <c r="H24" s="170">
        <f t="shared" si="0"/>
        <v>44843</v>
      </c>
    </row>
    <row r="25" spans="1:8" ht="15.75">
      <c r="A25" s="152">
        <v>20</v>
      </c>
      <c r="B25" s="19" t="s">
        <v>384</v>
      </c>
      <c r="C25" s="125" t="s">
        <v>836</v>
      </c>
      <c r="D25" s="126">
        <f>D8+D18+D21+D24</f>
        <v>210931</v>
      </c>
      <c r="E25" s="126">
        <f>E8+E18+E21+E24</f>
        <v>0</v>
      </c>
      <c r="F25" s="126">
        <f>F8+F18+F21+F24</f>
        <v>0</v>
      </c>
      <c r="G25" s="126">
        <f>G8+G18+G21+G24</f>
        <v>0</v>
      </c>
      <c r="H25" s="126">
        <f>H8+H18+H21+H24</f>
        <v>210931</v>
      </c>
    </row>
    <row r="26" spans="1:8" ht="15.75">
      <c r="A26" s="29"/>
      <c r="B26" s="19"/>
      <c r="C26" s="125"/>
      <c r="D26" s="126"/>
      <c r="E26" s="126"/>
      <c r="F26" s="126"/>
      <c r="G26" s="126"/>
      <c r="H26" s="126"/>
    </row>
    <row r="27" spans="2:8" ht="22.5" customHeight="1">
      <c r="B27" s="135"/>
      <c r="C27" s="136"/>
      <c r="D27" s="137"/>
      <c r="E27" s="137"/>
      <c r="F27" s="137"/>
      <c r="G27" s="137"/>
      <c r="H27" s="137"/>
    </row>
    <row r="28" spans="2:8" ht="22.5" customHeight="1">
      <c r="B28" s="138"/>
      <c r="C28" s="139"/>
      <c r="D28" s="140"/>
      <c r="E28" s="140"/>
      <c r="F28" s="140"/>
      <c r="G28" s="140"/>
      <c r="H28" s="140"/>
    </row>
    <row r="29" spans="2:8" ht="22.5" customHeight="1">
      <c r="B29" s="138"/>
      <c r="C29" s="139"/>
      <c r="D29" s="140"/>
      <c r="E29" s="140"/>
      <c r="F29" s="140"/>
      <c r="G29" s="140"/>
      <c r="H29" s="140"/>
    </row>
    <row r="30" spans="2:8" ht="22.5" customHeight="1">
      <c r="B30" s="138"/>
      <c r="C30" s="139"/>
      <c r="D30" s="140"/>
      <c r="E30" s="140"/>
      <c r="F30" s="140"/>
      <c r="G30" s="140"/>
      <c r="H30" s="140"/>
    </row>
    <row r="31" spans="2:8" ht="22.5" customHeight="1">
      <c r="B31" s="138"/>
      <c r="C31" s="139"/>
      <c r="D31" s="140"/>
      <c r="E31" s="140"/>
      <c r="F31" s="140"/>
      <c r="G31" s="140"/>
      <c r="H31" s="140"/>
    </row>
    <row r="32" spans="2:8" ht="22.5" customHeight="1">
      <c r="B32" s="138"/>
      <c r="C32" s="139"/>
      <c r="D32" s="140"/>
      <c r="E32" s="140"/>
      <c r="F32" s="140"/>
      <c r="G32" s="140"/>
      <c r="H32" s="140"/>
    </row>
    <row r="33" spans="2:8" ht="22.5" customHeight="1">
      <c r="B33" s="138"/>
      <c r="C33" s="139"/>
      <c r="D33" s="140"/>
      <c r="E33" s="140"/>
      <c r="F33" s="140"/>
      <c r="G33" s="140"/>
      <c r="H33" s="140"/>
    </row>
    <row r="34" spans="2:8" ht="22.5" customHeight="1">
      <c r="B34" s="138"/>
      <c r="C34" s="139"/>
      <c r="D34" s="140"/>
      <c r="E34" s="140"/>
      <c r="F34" s="140"/>
      <c r="G34" s="140"/>
      <c r="H34" s="140"/>
    </row>
    <row r="35" spans="2:8" ht="22.5" customHeight="1">
      <c r="B35" s="138"/>
      <c r="C35" s="139"/>
      <c r="D35" s="140"/>
      <c r="E35" s="140"/>
      <c r="F35" s="140"/>
      <c r="G35" s="140"/>
      <c r="H35" s="140"/>
    </row>
    <row r="36" spans="2:8" ht="22.5" customHeight="1">
      <c r="B36" s="138"/>
      <c r="C36" s="139"/>
      <c r="D36" s="140"/>
      <c r="E36" s="140"/>
      <c r="F36" s="140"/>
      <c r="G36" s="140"/>
      <c r="H36" s="140"/>
    </row>
    <row r="37" spans="2:8" ht="22.5" customHeight="1">
      <c r="B37" s="138"/>
      <c r="C37" s="139"/>
      <c r="D37" s="140"/>
      <c r="E37" s="140"/>
      <c r="F37" s="140"/>
      <c r="G37" s="140"/>
      <c r="H37" s="140"/>
    </row>
    <row r="38" spans="2:8" ht="22.5" customHeight="1">
      <c r="B38" s="138"/>
      <c r="C38" s="139"/>
      <c r="D38" s="140"/>
      <c r="E38" s="140"/>
      <c r="F38" s="140"/>
      <c r="G38" s="140"/>
      <c r="H38" s="140"/>
    </row>
    <row r="39" spans="2:8" ht="22.5" customHeight="1">
      <c r="B39" s="138"/>
      <c r="C39" s="139"/>
      <c r="D39" s="140"/>
      <c r="E39" s="140"/>
      <c r="F39" s="140"/>
      <c r="G39" s="140"/>
      <c r="H39" s="140"/>
    </row>
    <row r="40" spans="2:8" ht="22.5" customHeight="1">
      <c r="B40" s="138"/>
      <c r="C40" s="139"/>
      <c r="D40" s="140"/>
      <c r="E40" s="140"/>
      <c r="F40" s="140"/>
      <c r="G40" s="140"/>
      <c r="H40" s="140"/>
    </row>
    <row r="41" spans="2:8" ht="22.5" customHeight="1">
      <c r="B41" s="138"/>
      <c r="C41" s="139"/>
      <c r="D41" s="140"/>
      <c r="E41" s="140"/>
      <c r="F41" s="140"/>
      <c r="G41" s="140"/>
      <c r="H41" s="140"/>
    </row>
    <row r="42" spans="2:8" ht="15.75">
      <c r="B42" s="138"/>
      <c r="C42" s="139"/>
      <c r="D42" s="140"/>
      <c r="E42" s="202" t="s">
        <v>0</v>
      </c>
      <c r="F42" s="202"/>
      <c r="G42" s="202"/>
      <c r="H42" s="203"/>
    </row>
    <row r="43" spans="2:8" ht="15.75" customHeight="1">
      <c r="B43" s="189" t="s">
        <v>458</v>
      </c>
      <c r="C43" s="195"/>
      <c r="D43" s="195"/>
      <c r="E43" s="195"/>
      <c r="F43" s="195"/>
      <c r="G43" s="195"/>
      <c r="H43" s="195"/>
    </row>
    <row r="44" spans="2:8" ht="15.75" customHeight="1">
      <c r="B44" s="192" t="s">
        <v>811</v>
      </c>
      <c r="C44" s="190"/>
      <c r="D44" s="190"/>
      <c r="E44" s="190"/>
      <c r="F44" s="190"/>
      <c r="G44" s="190"/>
      <c r="H44" s="190"/>
    </row>
    <row r="45" spans="1:8" ht="15.75" customHeight="1">
      <c r="A45" s="29"/>
      <c r="B45" s="147" t="s">
        <v>177</v>
      </c>
      <c r="C45" s="147" t="s">
        <v>178</v>
      </c>
      <c r="D45" s="147" t="s">
        <v>179</v>
      </c>
      <c r="E45" s="147" t="s">
        <v>180</v>
      </c>
      <c r="F45" s="147" t="s">
        <v>181</v>
      </c>
      <c r="G45" s="147" t="s">
        <v>182</v>
      </c>
      <c r="H45" s="147" t="s">
        <v>205</v>
      </c>
    </row>
    <row r="46" spans="1:8" ht="30">
      <c r="A46" s="152"/>
      <c r="B46" s="2" t="s">
        <v>710</v>
      </c>
      <c r="C46" s="3" t="s">
        <v>711</v>
      </c>
      <c r="D46" s="63" t="s">
        <v>462</v>
      </c>
      <c r="E46" s="63" t="s">
        <v>460</v>
      </c>
      <c r="F46" s="63" t="s">
        <v>459</v>
      </c>
      <c r="G46" s="63" t="s">
        <v>461</v>
      </c>
      <c r="H46" s="76" t="s">
        <v>615</v>
      </c>
    </row>
    <row r="47" spans="1:8" s="157" customFormat="1" ht="15">
      <c r="A47" s="152">
        <v>1</v>
      </c>
      <c r="B47" s="168" t="s">
        <v>10</v>
      </c>
      <c r="C47" s="169" t="s">
        <v>11</v>
      </c>
      <c r="D47" s="170">
        <f>SUM(D48:D56)</f>
        <v>39086</v>
      </c>
      <c r="E47" s="170"/>
      <c r="F47" s="170"/>
      <c r="G47" s="170"/>
      <c r="H47" s="170">
        <f t="shared" si="0"/>
        <v>39086</v>
      </c>
    </row>
    <row r="48" spans="1:8" ht="15">
      <c r="A48" s="152">
        <v>2</v>
      </c>
      <c r="B48" s="13" t="s">
        <v>816</v>
      </c>
      <c r="C48" s="6"/>
      <c r="D48" s="124">
        <v>4227</v>
      </c>
      <c r="E48" s="124"/>
      <c r="F48" s="124"/>
      <c r="G48" s="124"/>
      <c r="H48" s="124">
        <f t="shared" si="0"/>
        <v>4227</v>
      </c>
    </row>
    <row r="49" spans="1:8" ht="15">
      <c r="A49" s="152">
        <v>3</v>
      </c>
      <c r="B49" s="13" t="s">
        <v>817</v>
      </c>
      <c r="C49" s="6"/>
      <c r="D49" s="124">
        <v>1180</v>
      </c>
      <c r="E49" s="124"/>
      <c r="F49" s="124"/>
      <c r="G49" s="124"/>
      <c r="H49" s="124">
        <f t="shared" si="0"/>
        <v>1180</v>
      </c>
    </row>
    <row r="50" spans="1:8" ht="15">
      <c r="A50" s="152">
        <v>4</v>
      </c>
      <c r="B50" s="13" t="s">
        <v>818</v>
      </c>
      <c r="C50" s="6"/>
      <c r="D50" s="124">
        <v>786</v>
      </c>
      <c r="E50" s="124"/>
      <c r="F50" s="124"/>
      <c r="G50" s="124"/>
      <c r="H50" s="124">
        <f t="shared" si="0"/>
        <v>786</v>
      </c>
    </row>
    <row r="51" spans="1:8" ht="15">
      <c r="A51" s="152">
        <v>5</v>
      </c>
      <c r="B51" s="13" t="s">
        <v>139</v>
      </c>
      <c r="C51" s="6"/>
      <c r="D51" s="124">
        <v>5130</v>
      </c>
      <c r="E51" s="124"/>
      <c r="F51" s="124"/>
      <c r="G51" s="124"/>
      <c r="H51" s="124">
        <f t="shared" si="0"/>
        <v>5130</v>
      </c>
    </row>
    <row r="52" spans="1:8" ht="15">
      <c r="A52" s="152">
        <v>6</v>
      </c>
      <c r="B52" s="13" t="s">
        <v>819</v>
      </c>
      <c r="C52" s="6"/>
      <c r="D52" s="124">
        <v>478</v>
      </c>
      <c r="E52" s="124"/>
      <c r="F52" s="124"/>
      <c r="G52" s="124"/>
      <c r="H52" s="124">
        <f t="shared" si="0"/>
        <v>478</v>
      </c>
    </row>
    <row r="53" spans="1:8" ht="15">
      <c r="A53" s="152">
        <v>7</v>
      </c>
      <c r="B53" s="13" t="s">
        <v>837</v>
      </c>
      <c r="C53" s="6"/>
      <c r="D53" s="124">
        <v>11997</v>
      </c>
      <c r="E53" s="124"/>
      <c r="F53" s="124"/>
      <c r="G53" s="124"/>
      <c r="H53" s="124">
        <f t="shared" si="0"/>
        <v>11997</v>
      </c>
    </row>
    <row r="54" spans="1:8" ht="15">
      <c r="A54" s="152">
        <v>8</v>
      </c>
      <c r="B54" s="13" t="s">
        <v>838</v>
      </c>
      <c r="C54" s="6"/>
      <c r="D54" s="124">
        <v>2362</v>
      </c>
      <c r="E54" s="124"/>
      <c r="F54" s="124"/>
      <c r="G54" s="124"/>
      <c r="H54" s="124">
        <f t="shared" si="0"/>
        <v>2362</v>
      </c>
    </row>
    <row r="55" spans="1:8" ht="15">
      <c r="A55" s="152">
        <v>9</v>
      </c>
      <c r="B55" s="13" t="s">
        <v>852</v>
      </c>
      <c r="C55" s="6"/>
      <c r="D55" s="124">
        <v>7874</v>
      </c>
      <c r="E55" s="124"/>
      <c r="F55" s="124"/>
      <c r="G55" s="124"/>
      <c r="H55" s="124">
        <f t="shared" si="0"/>
        <v>7874</v>
      </c>
    </row>
    <row r="56" spans="1:8" ht="15">
      <c r="A56" s="152">
        <v>10</v>
      </c>
      <c r="B56" s="13" t="s">
        <v>839</v>
      </c>
      <c r="C56" s="6"/>
      <c r="D56" s="124">
        <v>5052</v>
      </c>
      <c r="E56" s="124"/>
      <c r="F56" s="124"/>
      <c r="G56" s="124"/>
      <c r="H56" s="124">
        <f t="shared" si="0"/>
        <v>5052</v>
      </c>
    </row>
    <row r="57" spans="1:8" s="157" customFormat="1" ht="15">
      <c r="A57" s="152">
        <v>11</v>
      </c>
      <c r="B57" s="168" t="s">
        <v>12</v>
      </c>
      <c r="C57" s="169" t="s">
        <v>13</v>
      </c>
      <c r="D57" s="170">
        <v>0</v>
      </c>
      <c r="E57" s="170"/>
      <c r="F57" s="170"/>
      <c r="G57" s="170"/>
      <c r="H57" s="170">
        <f t="shared" si="0"/>
        <v>0</v>
      </c>
    </row>
    <row r="58" spans="1:8" s="157" customFormat="1" ht="15">
      <c r="A58" s="152">
        <v>12</v>
      </c>
      <c r="B58" s="168" t="s">
        <v>14</v>
      </c>
      <c r="C58" s="169" t="s">
        <v>15</v>
      </c>
      <c r="D58" s="170">
        <v>0</v>
      </c>
      <c r="E58" s="170"/>
      <c r="F58" s="170"/>
      <c r="G58" s="170"/>
      <c r="H58" s="170">
        <f t="shared" si="0"/>
        <v>0</v>
      </c>
    </row>
    <row r="59" spans="1:8" s="157" customFormat="1" ht="25.5">
      <c r="A59" s="152">
        <v>13</v>
      </c>
      <c r="B59" s="168" t="s">
        <v>16</v>
      </c>
      <c r="C59" s="169" t="s">
        <v>17</v>
      </c>
      <c r="D59" s="170">
        <v>10553</v>
      </c>
      <c r="E59" s="170"/>
      <c r="F59" s="170"/>
      <c r="G59" s="170"/>
      <c r="H59" s="170">
        <f t="shared" si="0"/>
        <v>10553</v>
      </c>
    </row>
    <row r="60" spans="1:8" ht="15.75">
      <c r="A60" s="152">
        <v>14</v>
      </c>
      <c r="B60" s="19" t="s">
        <v>385</v>
      </c>
      <c r="C60" s="125" t="s">
        <v>18</v>
      </c>
      <c r="D60" s="126">
        <f>D47+D57+D58+D59</f>
        <v>49639</v>
      </c>
      <c r="E60" s="126">
        <f>E47+E57+E58+E59</f>
        <v>0</v>
      </c>
      <c r="F60" s="126">
        <f>F47+F57+F58+F59</f>
        <v>0</v>
      </c>
      <c r="G60" s="126">
        <f>G47+G57+G58+G59</f>
        <v>0</v>
      </c>
      <c r="H60" s="126">
        <f>H47+H57+H58+H59</f>
        <v>49639</v>
      </c>
    </row>
    <row r="62" spans="2:6" ht="15">
      <c r="B62" s="25"/>
      <c r="C62" s="25"/>
      <c r="D62" s="25"/>
      <c r="E62" s="25"/>
      <c r="F62" s="25"/>
    </row>
    <row r="63" spans="2:7" ht="15">
      <c r="B63" s="110"/>
      <c r="C63" s="110"/>
      <c r="D63" s="110"/>
      <c r="E63" s="110"/>
      <c r="F63" s="111"/>
      <c r="G63" s="4"/>
    </row>
    <row r="64" spans="2:7" ht="15">
      <c r="B64" s="111"/>
      <c r="C64" s="111"/>
      <c r="D64" s="111"/>
      <c r="E64" s="111"/>
      <c r="F64" s="111"/>
      <c r="G64" s="4"/>
    </row>
    <row r="65" spans="2:7" ht="15">
      <c r="B65" s="111"/>
      <c r="C65" s="111"/>
      <c r="D65" s="111"/>
      <c r="E65" s="111"/>
      <c r="F65" s="111"/>
      <c r="G65" s="4"/>
    </row>
    <row r="66" spans="2:7" ht="15">
      <c r="B66" s="111"/>
      <c r="C66" s="111"/>
      <c r="D66" s="111"/>
      <c r="E66" s="111"/>
      <c r="F66" s="111"/>
      <c r="G66" s="4"/>
    </row>
    <row r="67" spans="2:7" ht="15">
      <c r="B67" s="111"/>
      <c r="C67" s="111"/>
      <c r="D67" s="111"/>
      <c r="E67" s="111"/>
      <c r="F67" s="111"/>
      <c r="G67" s="4"/>
    </row>
    <row r="68" spans="2:7" ht="15">
      <c r="B68" s="112"/>
      <c r="C68" s="113"/>
      <c r="D68" s="111"/>
      <c r="E68" s="111"/>
      <c r="F68" s="111"/>
      <c r="G68" s="4"/>
    </row>
    <row r="69" spans="2:7" ht="15">
      <c r="B69" s="112"/>
      <c r="C69" s="113"/>
      <c r="D69" s="111"/>
      <c r="E69" s="111"/>
      <c r="F69" s="111"/>
      <c r="G69" s="4"/>
    </row>
    <row r="70" spans="2:7" ht="15">
      <c r="B70" s="112"/>
      <c r="C70" s="113"/>
      <c r="D70" s="111"/>
      <c r="E70" s="111"/>
      <c r="F70" s="111"/>
      <c r="G70" s="4"/>
    </row>
    <row r="71" spans="2:7" ht="15">
      <c r="B71" s="112"/>
      <c r="C71" s="113"/>
      <c r="D71" s="111"/>
      <c r="E71" s="111"/>
      <c r="F71" s="111"/>
      <c r="G71" s="4"/>
    </row>
    <row r="72" spans="2:7" ht="15">
      <c r="B72" s="112"/>
      <c r="C72" s="113"/>
      <c r="D72" s="111"/>
      <c r="E72" s="111"/>
      <c r="F72" s="111"/>
      <c r="G72" s="4"/>
    </row>
    <row r="73" spans="2:7" ht="15">
      <c r="B73" s="112"/>
      <c r="C73" s="113"/>
      <c r="D73" s="111"/>
      <c r="E73" s="111"/>
      <c r="F73" s="111"/>
      <c r="G73" s="4"/>
    </row>
    <row r="74" spans="2:7" ht="15">
      <c r="B74" s="112"/>
      <c r="C74" s="113"/>
      <c r="D74" s="111"/>
      <c r="E74" s="111"/>
      <c r="F74" s="111"/>
      <c r="G74" s="4"/>
    </row>
    <row r="75" spans="2:7" ht="15">
      <c r="B75" s="112"/>
      <c r="C75" s="113"/>
      <c r="D75" s="111"/>
      <c r="E75" s="111"/>
      <c r="F75" s="111"/>
      <c r="G75" s="4"/>
    </row>
    <row r="76" spans="2:7" ht="15">
      <c r="B76" s="112"/>
      <c r="C76" s="113"/>
      <c r="D76" s="111"/>
      <c r="E76" s="111"/>
      <c r="F76" s="111"/>
      <c r="G76" s="4"/>
    </row>
    <row r="77" spans="2:7" ht="15">
      <c r="B77" s="112"/>
      <c r="C77" s="113"/>
      <c r="D77" s="111"/>
      <c r="E77" s="111"/>
      <c r="F77" s="111"/>
      <c r="G77" s="4"/>
    </row>
    <row r="78" spans="2:7" ht="15">
      <c r="B78" s="114"/>
      <c r="C78" s="113"/>
      <c r="D78" s="111"/>
      <c r="E78" s="111"/>
      <c r="F78" s="111"/>
      <c r="G78" s="4"/>
    </row>
    <row r="79" spans="2:7" ht="15">
      <c r="B79" s="114"/>
      <c r="C79" s="113"/>
      <c r="D79" s="111"/>
      <c r="E79" s="111"/>
      <c r="F79" s="111"/>
      <c r="G79" s="4"/>
    </row>
    <row r="80" spans="2:7" ht="15">
      <c r="B80" s="114"/>
      <c r="C80" s="113"/>
      <c r="D80" s="111"/>
      <c r="E80" s="111"/>
      <c r="F80" s="111"/>
      <c r="G80" s="4"/>
    </row>
    <row r="81" spans="2:7" ht="15">
      <c r="B81" s="112"/>
      <c r="C81" s="113"/>
      <c r="D81" s="111"/>
      <c r="E81" s="111"/>
      <c r="F81" s="111"/>
      <c r="G81" s="4"/>
    </row>
    <row r="82" spans="2:7" ht="15.75">
      <c r="B82" s="115"/>
      <c r="C82" s="116"/>
      <c r="D82" s="111"/>
      <c r="E82" s="111"/>
      <c r="F82" s="111"/>
      <c r="G82" s="4"/>
    </row>
    <row r="83" spans="2:7" ht="15.75">
      <c r="B83" s="117"/>
      <c r="C83" s="118"/>
      <c r="D83" s="111"/>
      <c r="E83" s="111"/>
      <c r="F83" s="111"/>
      <c r="G83" s="4"/>
    </row>
    <row r="84" spans="2:7" ht="15.75">
      <c r="B84" s="117"/>
      <c r="C84" s="118"/>
      <c r="D84" s="111"/>
      <c r="E84" s="111"/>
      <c r="F84" s="111"/>
      <c r="G84" s="4"/>
    </row>
    <row r="85" spans="2:7" ht="15.75">
      <c r="B85" s="117"/>
      <c r="C85" s="118"/>
      <c r="D85" s="111"/>
      <c r="E85" s="111"/>
      <c r="F85" s="111"/>
      <c r="G85" s="4"/>
    </row>
    <row r="86" spans="2:7" ht="15.75">
      <c r="B86" s="117"/>
      <c r="C86" s="118"/>
      <c r="D86" s="111"/>
      <c r="E86" s="111"/>
      <c r="F86" s="111"/>
      <c r="G86" s="4"/>
    </row>
    <row r="87" spans="2:7" ht="15">
      <c r="B87" s="112"/>
      <c r="C87" s="113"/>
      <c r="D87" s="111"/>
      <c r="E87" s="111"/>
      <c r="F87" s="111"/>
      <c r="G87" s="4"/>
    </row>
    <row r="88" spans="2:7" ht="15">
      <c r="B88" s="112"/>
      <c r="C88" s="113"/>
      <c r="D88" s="111"/>
      <c r="E88" s="111"/>
      <c r="F88" s="111"/>
      <c r="G88" s="4"/>
    </row>
    <row r="89" spans="2:7" ht="15">
      <c r="B89" s="112"/>
      <c r="C89" s="113"/>
      <c r="D89" s="111"/>
      <c r="E89" s="111"/>
      <c r="F89" s="111"/>
      <c r="G89" s="4"/>
    </row>
    <row r="90" spans="2:7" ht="15">
      <c r="B90" s="112"/>
      <c r="C90" s="113"/>
      <c r="D90" s="111"/>
      <c r="E90" s="111"/>
      <c r="F90" s="111"/>
      <c r="G90" s="4"/>
    </row>
    <row r="91" spans="2:7" ht="15">
      <c r="B91" s="112"/>
      <c r="C91" s="113"/>
      <c r="D91" s="111"/>
      <c r="E91" s="111"/>
      <c r="F91" s="111"/>
      <c r="G91" s="4"/>
    </row>
    <row r="92" spans="2:7" ht="15">
      <c r="B92" s="112"/>
      <c r="C92" s="113"/>
      <c r="D92" s="111"/>
      <c r="E92" s="111"/>
      <c r="F92" s="111"/>
      <c r="G92" s="4"/>
    </row>
    <row r="93" spans="2:7" ht="15">
      <c r="B93" s="112"/>
      <c r="C93" s="113"/>
      <c r="D93" s="111"/>
      <c r="E93" s="111"/>
      <c r="F93" s="111"/>
      <c r="G93" s="4"/>
    </row>
    <row r="94" spans="2:7" ht="15">
      <c r="B94" s="112"/>
      <c r="C94" s="113"/>
      <c r="D94" s="111"/>
      <c r="E94" s="111"/>
      <c r="F94" s="111"/>
      <c r="G94" s="4"/>
    </row>
    <row r="95" spans="2:7" ht="15">
      <c r="B95" s="112"/>
      <c r="C95" s="113"/>
      <c r="D95" s="111"/>
      <c r="E95" s="111"/>
      <c r="F95" s="111"/>
      <c r="G95" s="4"/>
    </row>
    <row r="96" spans="2:7" ht="15">
      <c r="B96" s="112"/>
      <c r="C96" s="113"/>
      <c r="D96" s="111"/>
      <c r="E96" s="111"/>
      <c r="F96" s="111"/>
      <c r="G96" s="4"/>
    </row>
    <row r="97" spans="2:7" ht="15">
      <c r="B97" s="112"/>
      <c r="C97" s="113"/>
      <c r="D97" s="111"/>
      <c r="E97" s="111"/>
      <c r="F97" s="111"/>
      <c r="G97" s="4"/>
    </row>
    <row r="98" spans="2:7" ht="15.75">
      <c r="B98" s="115"/>
      <c r="C98" s="116"/>
      <c r="D98" s="111"/>
      <c r="E98" s="111"/>
      <c r="F98" s="111"/>
      <c r="G98" s="4"/>
    </row>
    <row r="99" spans="2:7" ht="15">
      <c r="B99" s="111"/>
      <c r="C99" s="111"/>
      <c r="D99" s="111"/>
      <c r="E99" s="111"/>
      <c r="F99" s="111"/>
      <c r="G99" s="4"/>
    </row>
    <row r="100" spans="2:7" ht="15">
      <c r="B100" s="111"/>
      <c r="C100" s="111"/>
      <c r="D100" s="111"/>
      <c r="E100" s="111"/>
      <c r="F100" s="111"/>
      <c r="G100" s="4"/>
    </row>
    <row r="101" spans="2:7" ht="15">
      <c r="B101" s="4"/>
      <c r="C101" s="4"/>
      <c r="D101" s="4"/>
      <c r="E101" s="4"/>
      <c r="F101" s="4"/>
      <c r="G101" s="4"/>
    </row>
    <row r="102" spans="2:7" ht="15">
      <c r="B102" s="4"/>
      <c r="C102" s="4"/>
      <c r="D102" s="4"/>
      <c r="E102" s="4"/>
      <c r="F102" s="4"/>
      <c r="G102" s="4"/>
    </row>
    <row r="103" spans="2:7" ht="15">
      <c r="B103" s="4"/>
      <c r="C103" s="4"/>
      <c r="D103" s="4"/>
      <c r="E103" s="4"/>
      <c r="F103" s="4"/>
      <c r="G103" s="4"/>
    </row>
    <row r="104" spans="2:7" ht="15">
      <c r="B104" s="4"/>
      <c r="C104" s="4"/>
      <c r="D104" s="4"/>
      <c r="E104" s="4"/>
      <c r="F104" s="4"/>
      <c r="G104" s="4"/>
    </row>
  </sheetData>
  <sheetProtection/>
  <mergeCells count="6">
    <mergeCell ref="B1:H1"/>
    <mergeCell ref="B2:H2"/>
    <mergeCell ref="B43:H43"/>
    <mergeCell ref="B44:H44"/>
    <mergeCell ref="E3:H3"/>
    <mergeCell ref="E42:H4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E3" sqref="E3:H3"/>
    </sheetView>
  </sheetViews>
  <sheetFormatPr defaultColWidth="9.140625" defaultRowHeight="15"/>
  <cols>
    <col min="2" max="2" width="36.421875" style="0" customWidth="1"/>
    <col min="3" max="3" width="10.140625" style="0" customWidth="1"/>
    <col min="4" max="4" width="18.8515625" style="0" customWidth="1"/>
    <col min="5" max="5" width="20.57421875" style="0" customWidth="1"/>
    <col min="6" max="6" width="17.57421875" style="0" customWidth="1"/>
    <col min="7" max="7" width="19.8515625" style="0" customWidth="1"/>
    <col min="8" max="8" width="17.7109375" style="0" customWidth="1"/>
  </cols>
  <sheetData>
    <row r="1" spans="2:8" ht="24" customHeight="1">
      <c r="B1" s="189" t="s">
        <v>458</v>
      </c>
      <c r="C1" s="195"/>
      <c r="D1" s="195"/>
      <c r="E1" s="195"/>
      <c r="F1" s="195"/>
      <c r="G1" s="195"/>
      <c r="H1" s="195"/>
    </row>
    <row r="2" spans="2:8" ht="23.25" customHeight="1">
      <c r="B2" s="192" t="s">
        <v>649</v>
      </c>
      <c r="C2" s="190"/>
      <c r="D2" s="190"/>
      <c r="E2" s="190"/>
      <c r="F2" s="190"/>
      <c r="G2" s="190"/>
      <c r="H2" s="190"/>
    </row>
    <row r="3" spans="2:8" ht="18">
      <c r="B3" s="50"/>
      <c r="E3" s="204" t="s">
        <v>850</v>
      </c>
      <c r="F3" s="204"/>
      <c r="G3" s="204"/>
      <c r="H3" s="204"/>
    </row>
    <row r="4" spans="1:8" ht="18.75">
      <c r="A4" s="29"/>
      <c r="B4" s="153" t="s">
        <v>177</v>
      </c>
      <c r="C4" s="153" t="s">
        <v>178</v>
      </c>
      <c r="D4" s="153" t="s">
        <v>179</v>
      </c>
      <c r="E4" s="153" t="s">
        <v>180</v>
      </c>
      <c r="F4" s="153" t="s">
        <v>181</v>
      </c>
      <c r="G4" s="153" t="s">
        <v>182</v>
      </c>
      <c r="H4" s="153" t="s">
        <v>205</v>
      </c>
    </row>
    <row r="5" spans="1:8" ht="75">
      <c r="A5" s="152" t="s">
        <v>183</v>
      </c>
      <c r="B5" s="2" t="s">
        <v>710</v>
      </c>
      <c r="C5" s="3" t="s">
        <v>711</v>
      </c>
      <c r="D5" s="63" t="s">
        <v>614</v>
      </c>
      <c r="E5" s="63" t="s">
        <v>307</v>
      </c>
      <c r="F5" s="63" t="s">
        <v>308</v>
      </c>
      <c r="G5" s="63" t="s">
        <v>309</v>
      </c>
      <c r="H5" s="76" t="s">
        <v>615</v>
      </c>
    </row>
    <row r="6" spans="1:8" ht="15">
      <c r="A6" s="152"/>
      <c r="B6" s="29"/>
      <c r="C6" s="29"/>
      <c r="D6" s="29"/>
      <c r="E6" s="29"/>
      <c r="F6" s="29"/>
      <c r="G6" s="29"/>
      <c r="H6" s="29"/>
    </row>
    <row r="7" spans="1:8" ht="15">
      <c r="A7" s="152"/>
      <c r="B7" s="29"/>
      <c r="C7" s="29"/>
      <c r="D7" s="29"/>
      <c r="E7" s="29"/>
      <c r="F7" s="29"/>
      <c r="G7" s="29"/>
      <c r="H7" s="29"/>
    </row>
    <row r="8" spans="1:8" ht="15">
      <c r="A8" s="152"/>
      <c r="B8" s="29"/>
      <c r="C8" s="29"/>
      <c r="D8" s="29"/>
      <c r="E8" s="29"/>
      <c r="F8" s="29"/>
      <c r="G8" s="29"/>
      <c r="H8" s="29"/>
    </row>
    <row r="9" spans="1:8" ht="15">
      <c r="A9" s="152"/>
      <c r="B9" s="29"/>
      <c r="C9" s="29"/>
      <c r="D9" s="29"/>
      <c r="E9" s="29"/>
      <c r="F9" s="29"/>
      <c r="G9" s="29"/>
      <c r="H9" s="29"/>
    </row>
    <row r="10" spans="1:8" ht="15">
      <c r="A10" s="152" t="s">
        <v>184</v>
      </c>
      <c r="B10" s="15" t="s">
        <v>585</v>
      </c>
      <c r="C10" s="8" t="s">
        <v>821</v>
      </c>
      <c r="D10" s="29">
        <v>10000</v>
      </c>
      <c r="E10" s="29">
        <v>0</v>
      </c>
      <c r="F10" s="29">
        <v>0</v>
      </c>
      <c r="G10" s="29">
        <v>0</v>
      </c>
      <c r="H10" s="29">
        <f>SUM(D10:G10)</f>
        <v>10000</v>
      </c>
    </row>
    <row r="11" spans="1:8" ht="15">
      <c r="A11" s="152"/>
      <c r="B11" s="15"/>
      <c r="C11" s="8"/>
      <c r="D11" s="29"/>
      <c r="E11" s="29"/>
      <c r="F11" s="29"/>
      <c r="G11" s="29"/>
      <c r="H11" s="29"/>
    </row>
    <row r="12" spans="1:8" ht="15">
      <c r="A12" s="152"/>
      <c r="B12" s="15"/>
      <c r="C12" s="8"/>
      <c r="D12" s="29"/>
      <c r="E12" s="29"/>
      <c r="F12" s="29"/>
      <c r="G12" s="29"/>
      <c r="H12" s="29"/>
    </row>
    <row r="13" spans="1:8" ht="15">
      <c r="A13" s="152"/>
      <c r="B13" s="15"/>
      <c r="C13" s="8"/>
      <c r="D13" s="29"/>
      <c r="E13" s="29"/>
      <c r="F13" s="29"/>
      <c r="G13" s="29"/>
      <c r="H13" s="29"/>
    </row>
    <row r="14" spans="1:8" ht="15">
      <c r="A14" s="152"/>
      <c r="B14" s="15"/>
      <c r="C14" s="8"/>
      <c r="D14" s="29"/>
      <c r="E14" s="29"/>
      <c r="F14" s="29"/>
      <c r="G14" s="29"/>
      <c r="H14" s="29"/>
    </row>
    <row r="15" spans="1:8" ht="15">
      <c r="A15" s="152" t="s">
        <v>185</v>
      </c>
      <c r="B15" s="15" t="s">
        <v>584</v>
      </c>
      <c r="C15" s="8" t="s">
        <v>821</v>
      </c>
      <c r="D15" s="29">
        <v>32259</v>
      </c>
      <c r="E15" s="29">
        <v>0</v>
      </c>
      <c r="F15" s="29">
        <v>0</v>
      </c>
      <c r="G15" s="29">
        <v>0</v>
      </c>
      <c r="H15" s="29">
        <f>SUM(D15:G15)</f>
        <v>32259</v>
      </c>
    </row>
    <row r="16" ht="15">
      <c r="A16" s="149"/>
    </row>
  </sheetData>
  <sheetProtection/>
  <mergeCells count="3">
    <mergeCell ref="B1:H1"/>
    <mergeCell ref="B2:H2"/>
    <mergeCell ref="E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zoomScale="75" zoomScaleNormal="75" zoomScalePageLayoutView="0" workbookViewId="0" topLeftCell="A1">
      <selection activeCell="F4" sqref="F4:K4"/>
    </sheetView>
  </sheetViews>
  <sheetFormatPr defaultColWidth="9.140625" defaultRowHeight="15"/>
  <cols>
    <col min="2" max="2" width="64.28125" style="0" customWidth="1"/>
    <col min="4" max="4" width="18.140625" style="0" customWidth="1"/>
    <col min="5" max="5" width="21.57421875" style="0" customWidth="1"/>
    <col min="6" max="6" width="21.8515625" style="0" customWidth="1"/>
    <col min="7" max="8" width="19.57421875" style="0" customWidth="1"/>
    <col min="9" max="9" width="16.421875" style="0" customWidth="1"/>
    <col min="10" max="10" width="16.28125" style="0" customWidth="1"/>
    <col min="11" max="11" width="30.140625" style="0" customWidth="1"/>
  </cols>
  <sheetData>
    <row r="1" spans="2:11" ht="30" customHeight="1">
      <c r="B1" s="189" t="s">
        <v>519</v>
      </c>
      <c r="C1" s="195"/>
      <c r="D1" s="195"/>
      <c r="E1" s="195"/>
      <c r="F1" s="195"/>
      <c r="G1" s="195"/>
      <c r="H1" s="195"/>
      <c r="I1" s="195"/>
      <c r="J1" s="195"/>
      <c r="K1" s="195"/>
    </row>
    <row r="2" spans="2:11" ht="46.5" customHeight="1">
      <c r="B2" s="192" t="s">
        <v>650</v>
      </c>
      <c r="C2" s="190"/>
      <c r="D2" s="190"/>
      <c r="E2" s="190"/>
      <c r="F2" s="190"/>
      <c r="G2" s="190"/>
      <c r="H2" s="190"/>
      <c r="I2" s="190"/>
      <c r="J2" s="190"/>
      <c r="K2" s="190"/>
    </row>
    <row r="3" spans="2:11" ht="16.5" customHeight="1">
      <c r="B3" s="74"/>
      <c r="C3" s="75"/>
      <c r="D3" s="75"/>
      <c r="E3" s="75"/>
      <c r="F3" s="75"/>
      <c r="G3" s="75"/>
      <c r="H3" s="75"/>
      <c r="I3" s="75"/>
      <c r="J3" s="75"/>
      <c r="K3" s="75"/>
    </row>
    <row r="4" spans="2:11" ht="15">
      <c r="B4" s="4" t="s">
        <v>614</v>
      </c>
      <c r="F4" s="196" t="s">
        <v>849</v>
      </c>
      <c r="G4" s="196"/>
      <c r="H4" s="196"/>
      <c r="I4" s="196"/>
      <c r="J4" s="196"/>
      <c r="K4" s="196"/>
    </row>
    <row r="5" spans="1:11" ht="18">
      <c r="A5" s="29"/>
      <c r="B5" s="146" t="s">
        <v>177</v>
      </c>
      <c r="C5" s="146" t="s">
        <v>178</v>
      </c>
      <c r="D5" s="146" t="s">
        <v>179</v>
      </c>
      <c r="E5" s="146" t="s">
        <v>180</v>
      </c>
      <c r="F5" s="146" t="s">
        <v>181</v>
      </c>
      <c r="G5" s="146" t="s">
        <v>182</v>
      </c>
      <c r="H5" s="146" t="s">
        <v>205</v>
      </c>
      <c r="I5" s="146" t="s">
        <v>206</v>
      </c>
      <c r="J5" s="146" t="s">
        <v>207</v>
      </c>
      <c r="K5" s="146" t="s">
        <v>208</v>
      </c>
    </row>
    <row r="6" spans="1:11" ht="61.5" customHeight="1">
      <c r="A6" s="29" t="s">
        <v>183</v>
      </c>
      <c r="B6" s="2" t="s">
        <v>710</v>
      </c>
      <c r="C6" s="3" t="s">
        <v>711</v>
      </c>
      <c r="D6" s="63" t="s">
        <v>587</v>
      </c>
      <c r="E6" s="63" t="s">
        <v>590</v>
      </c>
      <c r="F6" s="63" t="s">
        <v>591</v>
      </c>
      <c r="G6" s="63" t="s">
        <v>592</v>
      </c>
      <c r="H6" s="63" t="s">
        <v>600</v>
      </c>
      <c r="I6" s="63" t="s">
        <v>588</v>
      </c>
      <c r="J6" s="63" t="s">
        <v>589</v>
      </c>
      <c r="K6" s="63" t="s">
        <v>593</v>
      </c>
    </row>
    <row r="7" spans="1:11" ht="25.5">
      <c r="A7" s="29" t="s">
        <v>184</v>
      </c>
      <c r="B7" s="44"/>
      <c r="C7" s="44"/>
      <c r="D7" s="44"/>
      <c r="E7" s="44"/>
      <c r="F7" s="44"/>
      <c r="G7" s="69" t="s">
        <v>601</v>
      </c>
      <c r="H7" s="68"/>
      <c r="I7" s="44"/>
      <c r="J7" s="44"/>
      <c r="K7" s="44"/>
    </row>
    <row r="8" spans="1:11" ht="15">
      <c r="A8" s="29" t="s">
        <v>185</v>
      </c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1:11" ht="15">
      <c r="A9" s="29" t="s">
        <v>186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1" ht="15">
      <c r="A10" s="29" t="s">
        <v>187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1" ht="15">
      <c r="A11" s="29" t="s">
        <v>188</v>
      </c>
      <c r="B11" s="13" t="s">
        <v>823</v>
      </c>
      <c r="C11" s="6" t="s">
        <v>824</v>
      </c>
      <c r="D11" s="44"/>
      <c r="E11" s="44"/>
      <c r="F11" s="44"/>
      <c r="G11" s="44"/>
      <c r="H11" s="44"/>
      <c r="I11" s="44"/>
      <c r="J11" s="44"/>
      <c r="K11" s="44"/>
    </row>
    <row r="12" spans="1:11" ht="15">
      <c r="A12" s="29" t="s">
        <v>189</v>
      </c>
      <c r="B12" s="13"/>
      <c r="C12" s="6"/>
      <c r="D12" s="44"/>
      <c r="E12" s="44"/>
      <c r="F12" s="44"/>
      <c r="G12" s="44"/>
      <c r="H12" s="44"/>
      <c r="I12" s="44"/>
      <c r="J12" s="44"/>
      <c r="K12" s="44"/>
    </row>
    <row r="13" spans="1:11" ht="15">
      <c r="A13" s="29" t="s">
        <v>190</v>
      </c>
      <c r="B13" s="13"/>
      <c r="C13" s="6"/>
      <c r="D13" s="44"/>
      <c r="E13" s="44"/>
      <c r="F13" s="44"/>
      <c r="G13" s="44"/>
      <c r="H13" s="44"/>
      <c r="I13" s="44"/>
      <c r="J13" s="44"/>
      <c r="K13" s="44"/>
    </row>
    <row r="14" spans="1:11" ht="15">
      <c r="A14" s="29" t="s">
        <v>191</v>
      </c>
      <c r="B14" s="13"/>
      <c r="C14" s="6"/>
      <c r="D14" s="44"/>
      <c r="E14" s="44"/>
      <c r="F14" s="44"/>
      <c r="G14" s="44"/>
      <c r="H14" s="44"/>
      <c r="I14" s="44"/>
      <c r="J14" s="44"/>
      <c r="K14" s="44"/>
    </row>
    <row r="15" spans="1:11" ht="15">
      <c r="A15" s="29" t="s">
        <v>192</v>
      </c>
      <c r="B15" s="13"/>
      <c r="C15" s="6"/>
      <c r="D15" s="44"/>
      <c r="E15" s="44"/>
      <c r="F15" s="44"/>
      <c r="G15" s="44"/>
      <c r="H15" s="44"/>
      <c r="I15" s="44"/>
      <c r="J15" s="44"/>
      <c r="K15" s="44"/>
    </row>
    <row r="16" spans="1:11" ht="15">
      <c r="A16" s="29" t="s">
        <v>193</v>
      </c>
      <c r="B16" s="13" t="s">
        <v>383</v>
      </c>
      <c r="C16" s="6" t="s">
        <v>825</v>
      </c>
      <c r="D16" s="44"/>
      <c r="E16" s="44"/>
      <c r="F16" s="44"/>
      <c r="G16" s="44"/>
      <c r="H16" s="44"/>
      <c r="I16" s="44"/>
      <c r="J16" s="44"/>
      <c r="K16" s="44"/>
    </row>
    <row r="17" spans="1:11" ht="15">
      <c r="A17" s="29" t="s">
        <v>194</v>
      </c>
      <c r="B17" s="13"/>
      <c r="C17" s="6"/>
      <c r="D17" s="44"/>
      <c r="E17" s="44"/>
      <c r="F17" s="44"/>
      <c r="G17" s="44"/>
      <c r="H17" s="44"/>
      <c r="I17" s="44"/>
      <c r="J17" s="44"/>
      <c r="K17" s="44"/>
    </row>
    <row r="18" spans="1:11" ht="15">
      <c r="A18" s="29" t="s">
        <v>195</v>
      </c>
      <c r="B18" s="13"/>
      <c r="C18" s="6"/>
      <c r="D18" s="44"/>
      <c r="E18" s="44"/>
      <c r="F18" s="44"/>
      <c r="G18" s="44"/>
      <c r="H18" s="44"/>
      <c r="I18" s="44"/>
      <c r="J18" s="44"/>
      <c r="K18" s="44"/>
    </row>
    <row r="19" spans="1:11" ht="15">
      <c r="A19" s="29" t="s">
        <v>196</v>
      </c>
      <c r="B19" s="13"/>
      <c r="C19" s="6"/>
      <c r="D19" s="44"/>
      <c r="E19" s="44"/>
      <c r="F19" s="44"/>
      <c r="G19" s="44"/>
      <c r="H19" s="44"/>
      <c r="I19" s="44"/>
      <c r="J19" s="44"/>
      <c r="K19" s="44"/>
    </row>
    <row r="20" spans="1:11" ht="15">
      <c r="A20" s="29" t="s">
        <v>197</v>
      </c>
      <c r="B20" s="13"/>
      <c r="C20" s="6"/>
      <c r="D20" s="44"/>
      <c r="E20" s="44"/>
      <c r="F20" s="44"/>
      <c r="G20" s="44"/>
      <c r="H20" s="44"/>
      <c r="I20" s="44"/>
      <c r="J20" s="44"/>
      <c r="K20" s="44"/>
    </row>
    <row r="21" spans="1:11" ht="15">
      <c r="A21" s="29" t="s">
        <v>198</v>
      </c>
      <c r="B21" s="5" t="s">
        <v>826</v>
      </c>
      <c r="C21" s="6" t="s">
        <v>827</v>
      </c>
      <c r="D21" s="44"/>
      <c r="E21" s="44"/>
      <c r="F21" s="44"/>
      <c r="G21" s="44"/>
      <c r="H21" s="44"/>
      <c r="I21" s="44"/>
      <c r="J21" s="44"/>
      <c r="K21" s="44"/>
    </row>
    <row r="22" spans="1:11" ht="15">
      <c r="A22" s="29" t="s">
        <v>199</v>
      </c>
      <c r="B22" s="5"/>
      <c r="C22" s="6"/>
      <c r="D22" s="44"/>
      <c r="E22" s="44"/>
      <c r="F22" s="44"/>
      <c r="G22" s="44"/>
      <c r="H22" s="44"/>
      <c r="I22" s="44"/>
      <c r="J22" s="44"/>
      <c r="K22" s="44"/>
    </row>
    <row r="23" spans="1:11" ht="15">
      <c r="A23" s="29" t="s">
        <v>200</v>
      </c>
      <c r="B23" s="5"/>
      <c r="C23" s="6"/>
      <c r="D23" s="44"/>
      <c r="E23" s="44"/>
      <c r="F23" s="44"/>
      <c r="G23" s="44"/>
      <c r="H23" s="44"/>
      <c r="I23" s="44"/>
      <c r="J23" s="44"/>
      <c r="K23" s="44"/>
    </row>
    <row r="24" spans="1:11" ht="15">
      <c r="A24" s="29" t="s">
        <v>201</v>
      </c>
      <c r="B24" s="13" t="s">
        <v>828</v>
      </c>
      <c r="C24" s="6" t="s">
        <v>829</v>
      </c>
      <c r="D24" s="44"/>
      <c r="E24" s="44"/>
      <c r="F24" s="44"/>
      <c r="G24" s="44"/>
      <c r="H24" s="44"/>
      <c r="I24" s="44"/>
      <c r="J24" s="44"/>
      <c r="K24" s="44"/>
    </row>
    <row r="25" spans="1:11" ht="15">
      <c r="A25" s="29" t="s">
        <v>202</v>
      </c>
      <c r="B25" s="13"/>
      <c r="C25" s="6"/>
      <c r="D25" s="44"/>
      <c r="E25" s="44"/>
      <c r="F25" s="44"/>
      <c r="G25" s="44"/>
      <c r="H25" s="44"/>
      <c r="I25" s="44"/>
      <c r="J25" s="44"/>
      <c r="K25" s="44"/>
    </row>
    <row r="26" spans="1:11" ht="15">
      <c r="A26" s="29" t="s">
        <v>203</v>
      </c>
      <c r="B26" s="13"/>
      <c r="C26" s="6"/>
      <c r="D26" s="44"/>
      <c r="E26" s="44"/>
      <c r="F26" s="44"/>
      <c r="G26" s="44"/>
      <c r="H26" s="44"/>
      <c r="I26" s="44"/>
      <c r="J26" s="44"/>
      <c r="K26" s="44"/>
    </row>
    <row r="27" spans="1:11" ht="15">
      <c r="A27" s="29" t="s">
        <v>204</v>
      </c>
      <c r="B27" s="13" t="s">
        <v>830</v>
      </c>
      <c r="C27" s="6" t="s">
        <v>831</v>
      </c>
      <c r="D27" s="44"/>
      <c r="E27" s="44"/>
      <c r="F27" s="44"/>
      <c r="G27" s="44"/>
      <c r="H27" s="44"/>
      <c r="I27" s="44"/>
      <c r="J27" s="44"/>
      <c r="K27" s="44"/>
    </row>
    <row r="28" spans="1:11" ht="15">
      <c r="A28" s="29" t="s">
        <v>214</v>
      </c>
      <c r="B28" s="13"/>
      <c r="C28" s="6"/>
      <c r="D28" s="44"/>
      <c r="E28" s="44"/>
      <c r="F28" s="44"/>
      <c r="G28" s="44"/>
      <c r="H28" s="44"/>
      <c r="I28" s="44"/>
      <c r="J28" s="44"/>
      <c r="K28" s="44"/>
    </row>
    <row r="29" spans="1:11" ht="15">
      <c r="A29" s="29" t="s">
        <v>215</v>
      </c>
      <c r="B29" s="13"/>
      <c r="C29" s="6"/>
      <c r="D29" s="44"/>
      <c r="E29" s="44"/>
      <c r="F29" s="44"/>
      <c r="G29" s="44"/>
      <c r="H29" s="44"/>
      <c r="I29" s="44"/>
      <c r="J29" s="44"/>
      <c r="K29" s="44"/>
    </row>
    <row r="30" spans="1:11" ht="15">
      <c r="A30" s="29" t="s">
        <v>216</v>
      </c>
      <c r="B30" s="5" t="s">
        <v>832</v>
      </c>
      <c r="C30" s="6" t="s">
        <v>833</v>
      </c>
      <c r="D30" s="44"/>
      <c r="E30" s="44"/>
      <c r="F30" s="44"/>
      <c r="G30" s="44"/>
      <c r="H30" s="44"/>
      <c r="I30" s="44"/>
      <c r="J30" s="44"/>
      <c r="K30" s="44"/>
    </row>
    <row r="31" spans="1:11" ht="15">
      <c r="A31" s="29" t="s">
        <v>217</v>
      </c>
      <c r="B31" s="5" t="s">
        <v>834</v>
      </c>
      <c r="C31" s="6" t="s">
        <v>835</v>
      </c>
      <c r="D31" s="44"/>
      <c r="E31" s="44"/>
      <c r="F31" s="44"/>
      <c r="G31" s="44"/>
      <c r="H31" s="44"/>
      <c r="I31" s="44"/>
      <c r="J31" s="44"/>
      <c r="K31" s="44"/>
    </row>
    <row r="32" spans="1:11" ht="15.75">
      <c r="A32" s="29" t="s">
        <v>218</v>
      </c>
      <c r="B32" s="19" t="s">
        <v>384</v>
      </c>
      <c r="C32" s="9" t="s">
        <v>836</v>
      </c>
      <c r="D32" s="44"/>
      <c r="E32" s="44"/>
      <c r="F32" s="44"/>
      <c r="G32" s="44"/>
      <c r="H32" s="44"/>
      <c r="I32" s="44"/>
      <c r="J32" s="44"/>
      <c r="K32" s="44"/>
    </row>
    <row r="33" spans="1:11" ht="15.75">
      <c r="A33" s="29" t="s">
        <v>219</v>
      </c>
      <c r="B33" s="23"/>
      <c r="C33" s="8"/>
      <c r="D33" s="44"/>
      <c r="E33" s="44"/>
      <c r="F33" s="44"/>
      <c r="G33" s="44"/>
      <c r="H33" s="44"/>
      <c r="I33" s="44"/>
      <c r="J33" s="44"/>
      <c r="K33" s="44"/>
    </row>
    <row r="34" spans="1:11" ht="15.75">
      <c r="A34" s="29" t="s">
        <v>220</v>
      </c>
      <c r="B34" s="23"/>
      <c r="C34" s="8"/>
      <c r="D34" s="44"/>
      <c r="E34" s="44"/>
      <c r="F34" s="44"/>
      <c r="G34" s="44"/>
      <c r="H34" s="44"/>
      <c r="I34" s="44"/>
      <c r="J34" s="44"/>
      <c r="K34" s="44"/>
    </row>
    <row r="35" spans="1:11" ht="15.75">
      <c r="A35" s="29" t="s">
        <v>221</v>
      </c>
      <c r="B35" s="23"/>
      <c r="C35" s="8"/>
      <c r="D35" s="44"/>
      <c r="E35" s="44"/>
      <c r="F35" s="44"/>
      <c r="G35" s="44"/>
      <c r="H35" s="44"/>
      <c r="I35" s="44"/>
      <c r="J35" s="44"/>
      <c r="K35" s="44"/>
    </row>
    <row r="36" spans="1:11" ht="15.75">
      <c r="A36" s="29" t="s">
        <v>222</v>
      </c>
      <c r="B36" s="23"/>
      <c r="C36" s="8"/>
      <c r="D36" s="44"/>
      <c r="E36" s="44"/>
      <c r="F36" s="44"/>
      <c r="G36" s="44"/>
      <c r="H36" s="44"/>
      <c r="I36" s="44"/>
      <c r="J36" s="44"/>
      <c r="K36" s="44"/>
    </row>
    <row r="37" spans="1:11" ht="15">
      <c r="A37" s="29" t="s">
        <v>223</v>
      </c>
      <c r="B37" s="13" t="s">
        <v>10</v>
      </c>
      <c r="C37" s="6" t="s">
        <v>11</v>
      </c>
      <c r="D37" s="44"/>
      <c r="E37" s="44"/>
      <c r="F37" s="44"/>
      <c r="G37" s="44"/>
      <c r="H37" s="44"/>
      <c r="I37" s="44"/>
      <c r="J37" s="44"/>
      <c r="K37" s="44"/>
    </row>
    <row r="38" spans="1:11" ht="15">
      <c r="A38" s="29" t="s">
        <v>224</v>
      </c>
      <c r="B38" s="13"/>
      <c r="C38" s="6"/>
      <c r="D38" s="44"/>
      <c r="E38" s="44"/>
      <c r="F38" s="44"/>
      <c r="G38" s="44"/>
      <c r="H38" s="44"/>
      <c r="I38" s="44"/>
      <c r="J38" s="44"/>
      <c r="K38" s="44"/>
    </row>
    <row r="39" spans="1:11" ht="15">
      <c r="A39" s="29" t="s">
        <v>225</v>
      </c>
      <c r="B39" s="13"/>
      <c r="C39" s="6"/>
      <c r="D39" s="44"/>
      <c r="E39" s="44"/>
      <c r="F39" s="44"/>
      <c r="G39" s="44"/>
      <c r="H39" s="44"/>
      <c r="I39" s="44"/>
      <c r="J39" s="44"/>
      <c r="K39" s="44"/>
    </row>
    <row r="40" spans="1:11" ht="15">
      <c r="A40" s="29" t="s">
        <v>226</v>
      </c>
      <c r="B40" s="13"/>
      <c r="C40" s="6"/>
      <c r="D40" s="44"/>
      <c r="E40" s="44"/>
      <c r="F40" s="44"/>
      <c r="G40" s="44"/>
      <c r="H40" s="44"/>
      <c r="I40" s="44"/>
      <c r="J40" s="44"/>
      <c r="K40" s="44"/>
    </row>
    <row r="41" spans="1:11" ht="15">
      <c r="A41" s="29" t="s">
        <v>227</v>
      </c>
      <c r="B41" s="13"/>
      <c r="C41" s="6"/>
      <c r="D41" s="44"/>
      <c r="E41" s="44"/>
      <c r="F41" s="44"/>
      <c r="G41" s="44"/>
      <c r="H41" s="44"/>
      <c r="I41" s="44"/>
      <c r="J41" s="44"/>
      <c r="K41" s="44"/>
    </row>
    <row r="42" spans="1:11" ht="15">
      <c r="A42" s="29" t="s">
        <v>228</v>
      </c>
      <c r="B42" s="13" t="s">
        <v>12</v>
      </c>
      <c r="C42" s="6" t="s">
        <v>13</v>
      </c>
      <c r="D42" s="44"/>
      <c r="E42" s="44"/>
      <c r="F42" s="44"/>
      <c r="G42" s="44"/>
      <c r="H42" s="44"/>
      <c r="I42" s="44"/>
      <c r="J42" s="44"/>
      <c r="K42" s="44"/>
    </row>
    <row r="43" spans="1:11" ht="15">
      <c r="A43" s="29" t="s">
        <v>229</v>
      </c>
      <c r="B43" s="13"/>
      <c r="C43" s="6"/>
      <c r="D43" s="44"/>
      <c r="E43" s="44"/>
      <c r="F43" s="44"/>
      <c r="G43" s="44"/>
      <c r="H43" s="44"/>
      <c r="I43" s="44"/>
      <c r="J43" s="44"/>
      <c r="K43" s="44"/>
    </row>
    <row r="44" spans="1:11" ht="15">
      <c r="A44" s="29" t="s">
        <v>230</v>
      </c>
      <c r="B44" s="13"/>
      <c r="C44" s="6"/>
      <c r="D44" s="44"/>
      <c r="E44" s="44"/>
      <c r="F44" s="44"/>
      <c r="G44" s="44"/>
      <c r="H44" s="44"/>
      <c r="I44" s="44"/>
      <c r="J44" s="44"/>
      <c r="K44" s="44"/>
    </row>
    <row r="45" spans="1:11" ht="15">
      <c r="A45" s="29" t="s">
        <v>231</v>
      </c>
      <c r="B45" s="13"/>
      <c r="C45" s="6"/>
      <c r="D45" s="44"/>
      <c r="E45" s="44"/>
      <c r="F45" s="44"/>
      <c r="G45" s="44"/>
      <c r="H45" s="44"/>
      <c r="I45" s="44"/>
      <c r="J45" s="44"/>
      <c r="K45" s="44"/>
    </row>
    <row r="46" spans="1:11" ht="15">
      <c r="A46" s="29" t="s">
        <v>232</v>
      </c>
      <c r="B46" s="13"/>
      <c r="C46" s="6"/>
      <c r="D46" s="44"/>
      <c r="E46" s="44"/>
      <c r="F46" s="44"/>
      <c r="G46" s="44"/>
      <c r="H46" s="44"/>
      <c r="I46" s="44"/>
      <c r="J46" s="44"/>
      <c r="K46" s="44"/>
    </row>
    <row r="47" spans="1:11" ht="15">
      <c r="A47" s="29" t="s">
        <v>233</v>
      </c>
      <c r="B47" s="13" t="s">
        <v>14</v>
      </c>
      <c r="C47" s="6" t="s">
        <v>15</v>
      </c>
      <c r="D47" s="44"/>
      <c r="E47" s="44"/>
      <c r="F47" s="44"/>
      <c r="G47" s="44"/>
      <c r="H47" s="44"/>
      <c r="I47" s="44"/>
      <c r="J47" s="44"/>
      <c r="K47" s="44"/>
    </row>
    <row r="48" spans="1:11" ht="15">
      <c r="A48" s="29" t="s">
        <v>234</v>
      </c>
      <c r="B48" s="13" t="s">
        <v>16</v>
      </c>
      <c r="C48" s="6" t="s">
        <v>17</v>
      </c>
      <c r="D48" s="44"/>
      <c r="E48" s="44"/>
      <c r="F48" s="44"/>
      <c r="G48" s="44"/>
      <c r="H48" s="44"/>
      <c r="I48" s="44"/>
      <c r="J48" s="44"/>
      <c r="K48" s="44"/>
    </row>
    <row r="49" spans="1:11" ht="15.75">
      <c r="A49" s="29" t="s">
        <v>235</v>
      </c>
      <c r="B49" s="19" t="s">
        <v>385</v>
      </c>
      <c r="C49" s="9" t="s">
        <v>18</v>
      </c>
      <c r="D49" s="44"/>
      <c r="E49" s="44"/>
      <c r="F49" s="44"/>
      <c r="G49" s="44"/>
      <c r="H49" s="44"/>
      <c r="I49" s="44"/>
      <c r="J49" s="44"/>
      <c r="K49" s="44"/>
    </row>
  </sheetData>
  <sheetProtection/>
  <mergeCells count="3">
    <mergeCell ref="B2:K2"/>
    <mergeCell ref="B1:K1"/>
    <mergeCell ref="F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zoomScalePageLayoutView="0" workbookViewId="0" topLeftCell="A1">
      <selection activeCell="D18" sqref="D18"/>
    </sheetView>
  </sheetViews>
  <sheetFormatPr defaultColWidth="9.140625" defaultRowHeight="15"/>
  <cols>
    <col min="2" max="2" width="64.140625" style="0" customWidth="1"/>
    <col min="3" max="3" width="15.421875" style="0" customWidth="1"/>
    <col min="4" max="4" width="14.7109375" style="0" customWidth="1"/>
    <col min="5" max="5" width="13.28125" style="0" customWidth="1"/>
    <col min="6" max="6" width="25.140625" style="0" customWidth="1"/>
    <col min="7" max="7" width="14.28125" style="0" customWidth="1"/>
    <col min="8" max="8" width="15.28125" style="0" customWidth="1"/>
    <col min="9" max="9" width="17.00390625" style="0" customWidth="1"/>
    <col min="10" max="10" width="16.28125" style="0" customWidth="1"/>
  </cols>
  <sheetData>
    <row r="1" spans="2:9" ht="25.5" customHeight="1">
      <c r="B1" s="189" t="s">
        <v>519</v>
      </c>
      <c r="C1" s="195"/>
      <c r="D1" s="195"/>
      <c r="E1" s="195"/>
      <c r="F1" s="195"/>
      <c r="G1" s="195"/>
      <c r="H1" s="195"/>
      <c r="I1" s="195"/>
    </row>
    <row r="2" spans="2:9" ht="82.5" customHeight="1">
      <c r="B2" s="192" t="s">
        <v>306</v>
      </c>
      <c r="C2" s="192"/>
      <c r="D2" s="192"/>
      <c r="E2" s="192"/>
      <c r="F2" s="192"/>
      <c r="G2" s="192"/>
      <c r="H2" s="192"/>
      <c r="I2" s="192"/>
    </row>
    <row r="3" spans="2:10" ht="20.25" customHeight="1">
      <c r="B3" s="72"/>
      <c r="C3" s="73"/>
      <c r="D3" s="73"/>
      <c r="E3" s="187" t="s">
        <v>848</v>
      </c>
      <c r="F3" s="188"/>
      <c r="G3" s="188"/>
      <c r="H3" s="188"/>
      <c r="I3" s="188"/>
      <c r="J3" s="188"/>
    </row>
    <row r="4" ht="15">
      <c r="B4" s="4" t="s">
        <v>614</v>
      </c>
    </row>
    <row r="5" spans="1:10" ht="18">
      <c r="A5" s="29"/>
      <c r="B5" s="146" t="s">
        <v>177</v>
      </c>
      <c r="C5" s="146" t="s">
        <v>178</v>
      </c>
      <c r="D5" s="146" t="s">
        <v>179</v>
      </c>
      <c r="E5" s="146" t="s">
        <v>180</v>
      </c>
      <c r="F5" s="146" t="s">
        <v>181</v>
      </c>
      <c r="G5" s="146" t="s">
        <v>182</v>
      </c>
      <c r="H5" s="146" t="s">
        <v>205</v>
      </c>
      <c r="I5" s="146" t="s">
        <v>206</v>
      </c>
      <c r="J5" s="146" t="s">
        <v>207</v>
      </c>
    </row>
    <row r="6" spans="1:10" ht="86.25" customHeight="1">
      <c r="A6" s="152" t="s">
        <v>183</v>
      </c>
      <c r="B6" s="2" t="s">
        <v>710</v>
      </c>
      <c r="C6" s="3" t="s">
        <v>711</v>
      </c>
      <c r="D6" s="63" t="s">
        <v>588</v>
      </c>
      <c r="E6" s="63" t="s">
        <v>589</v>
      </c>
      <c r="F6" s="63" t="s">
        <v>594</v>
      </c>
      <c r="G6" s="63" t="s">
        <v>595</v>
      </c>
      <c r="H6" s="63" t="s">
        <v>596</v>
      </c>
      <c r="I6" s="63" t="s">
        <v>597</v>
      </c>
      <c r="J6" s="63" t="s">
        <v>690</v>
      </c>
    </row>
    <row r="7" spans="1:10" ht="15">
      <c r="A7" s="152" t="s">
        <v>184</v>
      </c>
      <c r="B7" s="20" t="s">
        <v>485</v>
      </c>
      <c r="C7" s="5" t="s">
        <v>160</v>
      </c>
      <c r="D7" s="44"/>
      <c r="E7" s="44"/>
      <c r="F7" s="68"/>
      <c r="G7" s="44"/>
      <c r="H7" s="44"/>
      <c r="I7" s="44"/>
      <c r="J7" s="44"/>
    </row>
    <row r="8" spans="1:10" ht="15">
      <c r="A8" s="152" t="s">
        <v>185</v>
      </c>
      <c r="B8" s="55" t="s">
        <v>32</v>
      </c>
      <c r="C8" s="55" t="s">
        <v>160</v>
      </c>
      <c r="D8" s="44"/>
      <c r="E8" s="44"/>
      <c r="F8" s="44"/>
      <c r="G8" s="44"/>
      <c r="H8" s="44"/>
      <c r="I8" s="44"/>
      <c r="J8" s="44"/>
    </row>
    <row r="9" spans="1:10" ht="30">
      <c r="A9" s="152" t="s">
        <v>186</v>
      </c>
      <c r="B9" s="12" t="s">
        <v>161</v>
      </c>
      <c r="C9" s="5" t="s">
        <v>162</v>
      </c>
      <c r="D9" s="44"/>
      <c r="E9" s="44"/>
      <c r="F9" s="44"/>
      <c r="G9" s="44"/>
      <c r="H9" s="44"/>
      <c r="I9" s="44"/>
      <c r="J9" s="44"/>
    </row>
    <row r="10" spans="1:10" ht="15">
      <c r="A10" s="152" t="s">
        <v>187</v>
      </c>
      <c r="B10" s="20" t="s">
        <v>515</v>
      </c>
      <c r="C10" s="5" t="s">
        <v>163</v>
      </c>
      <c r="D10" s="44"/>
      <c r="E10" s="44"/>
      <c r="F10" s="44"/>
      <c r="G10" s="44"/>
      <c r="H10" s="44"/>
      <c r="I10" s="44"/>
      <c r="J10" s="44"/>
    </row>
    <row r="11" spans="1:10" ht="15">
      <c r="A11" s="152" t="s">
        <v>188</v>
      </c>
      <c r="B11" s="55" t="s">
        <v>32</v>
      </c>
      <c r="C11" s="55" t="s">
        <v>163</v>
      </c>
      <c r="D11" s="44"/>
      <c r="E11" s="44"/>
      <c r="F11" s="44"/>
      <c r="G11" s="44"/>
      <c r="H11" s="44"/>
      <c r="I11" s="44"/>
      <c r="J11" s="44"/>
    </row>
    <row r="12" spans="1:10" ht="15">
      <c r="A12" s="152" t="s">
        <v>189</v>
      </c>
      <c r="B12" s="11" t="s">
        <v>505</v>
      </c>
      <c r="C12" s="7" t="s">
        <v>164</v>
      </c>
      <c r="D12" s="44"/>
      <c r="E12" s="44"/>
      <c r="F12" s="44"/>
      <c r="G12" s="44"/>
      <c r="H12" s="44"/>
      <c r="I12" s="44"/>
      <c r="J12" s="44"/>
    </row>
    <row r="13" spans="1:10" ht="15">
      <c r="A13" s="152" t="s">
        <v>190</v>
      </c>
      <c r="B13" s="12" t="s">
        <v>516</v>
      </c>
      <c r="C13" s="5" t="s">
        <v>165</v>
      </c>
      <c r="D13" s="44"/>
      <c r="E13" s="44"/>
      <c r="F13" s="44"/>
      <c r="G13" s="44"/>
      <c r="H13" s="44"/>
      <c r="I13" s="44"/>
      <c r="J13" s="44"/>
    </row>
    <row r="14" spans="1:10" ht="15">
      <c r="A14" s="152" t="s">
        <v>191</v>
      </c>
      <c r="B14" s="55" t="s">
        <v>38</v>
      </c>
      <c r="C14" s="55" t="s">
        <v>165</v>
      </c>
      <c r="D14" s="44"/>
      <c r="E14" s="44"/>
      <c r="F14" s="44"/>
      <c r="G14" s="44"/>
      <c r="H14" s="44"/>
      <c r="I14" s="44"/>
      <c r="J14" s="44"/>
    </row>
    <row r="15" spans="1:10" ht="15">
      <c r="A15" s="152" t="s">
        <v>192</v>
      </c>
      <c r="B15" s="20" t="s">
        <v>166</v>
      </c>
      <c r="C15" s="5" t="s">
        <v>167</v>
      </c>
      <c r="D15" s="44"/>
      <c r="E15" s="44"/>
      <c r="F15" s="44"/>
      <c r="G15" s="44"/>
      <c r="H15" s="44"/>
      <c r="I15" s="44"/>
      <c r="J15" s="44"/>
    </row>
    <row r="16" spans="1:10" ht="15">
      <c r="A16" s="152" t="s">
        <v>193</v>
      </c>
      <c r="B16" s="13" t="s">
        <v>517</v>
      </c>
      <c r="C16" s="5" t="s">
        <v>168</v>
      </c>
      <c r="D16" s="29"/>
      <c r="E16" s="29"/>
      <c r="F16" s="29"/>
      <c r="G16" s="29"/>
      <c r="H16" s="29"/>
      <c r="I16" s="29"/>
      <c r="J16" s="29"/>
    </row>
    <row r="17" spans="1:10" ht="15">
      <c r="A17" s="152" t="s">
        <v>194</v>
      </c>
      <c r="B17" s="55" t="s">
        <v>39</v>
      </c>
      <c r="C17" s="55" t="s">
        <v>168</v>
      </c>
      <c r="D17" s="29"/>
      <c r="E17" s="29"/>
      <c r="F17" s="29"/>
      <c r="G17" s="29"/>
      <c r="H17" s="29"/>
      <c r="I17" s="29"/>
      <c r="J17" s="29"/>
    </row>
    <row r="18" spans="1:10" ht="15">
      <c r="A18" s="152" t="s">
        <v>195</v>
      </c>
      <c r="B18" s="20" t="s">
        <v>169</v>
      </c>
      <c r="C18" s="5" t="s">
        <v>170</v>
      </c>
      <c r="D18" s="29"/>
      <c r="E18" s="29"/>
      <c r="F18" s="29"/>
      <c r="G18" s="29"/>
      <c r="H18" s="29"/>
      <c r="I18" s="29"/>
      <c r="J18" s="29"/>
    </row>
    <row r="19" spans="1:10" ht="15">
      <c r="A19" s="152" t="s">
        <v>196</v>
      </c>
      <c r="B19" s="21" t="s">
        <v>506</v>
      </c>
      <c r="C19" s="7" t="s">
        <v>171</v>
      </c>
      <c r="D19" s="29"/>
      <c r="E19" s="29"/>
      <c r="F19" s="29"/>
      <c r="G19" s="29">
        <v>170837</v>
      </c>
      <c r="H19" s="29"/>
      <c r="I19" s="29"/>
      <c r="J19" s="29"/>
    </row>
    <row r="20" spans="1:10" ht="15">
      <c r="A20" s="152" t="s">
        <v>197</v>
      </c>
      <c r="B20" s="12" t="s">
        <v>326</v>
      </c>
      <c r="C20" s="5" t="s">
        <v>327</v>
      </c>
      <c r="D20" s="29"/>
      <c r="E20" s="29"/>
      <c r="F20" s="29"/>
      <c r="G20" s="29"/>
      <c r="H20" s="29"/>
      <c r="I20" s="29"/>
      <c r="J20" s="29"/>
    </row>
    <row r="21" spans="1:10" ht="15">
      <c r="A21" s="152" t="s">
        <v>198</v>
      </c>
      <c r="B21" s="13" t="s">
        <v>328</v>
      </c>
      <c r="C21" s="5" t="s">
        <v>329</v>
      </c>
      <c r="D21" s="29"/>
      <c r="E21" s="29"/>
      <c r="F21" s="29"/>
      <c r="G21" s="29"/>
      <c r="H21" s="29"/>
      <c r="I21" s="29"/>
      <c r="J21" s="29"/>
    </row>
    <row r="22" spans="1:10" ht="15">
      <c r="A22" s="152" t="s">
        <v>199</v>
      </c>
      <c r="B22" s="20" t="s">
        <v>330</v>
      </c>
      <c r="C22" s="5" t="s">
        <v>331</v>
      </c>
      <c r="D22" s="29"/>
      <c r="E22" s="29"/>
      <c r="F22" s="29"/>
      <c r="G22" s="29"/>
      <c r="H22" s="29"/>
      <c r="I22" s="29"/>
      <c r="J22" s="29"/>
    </row>
    <row r="23" spans="1:10" ht="15">
      <c r="A23" s="152" t="s">
        <v>200</v>
      </c>
      <c r="B23" s="20" t="s">
        <v>490</v>
      </c>
      <c r="C23" s="5" t="s">
        <v>332</v>
      </c>
      <c r="D23" s="29"/>
      <c r="E23" s="29"/>
      <c r="F23" s="29"/>
      <c r="G23" s="29"/>
      <c r="H23" s="29"/>
      <c r="I23" s="29"/>
      <c r="J23" s="29"/>
    </row>
    <row r="24" spans="1:10" ht="15">
      <c r="A24" s="152" t="s">
        <v>201</v>
      </c>
      <c r="B24" s="55" t="s">
        <v>64</v>
      </c>
      <c r="C24" s="55" t="s">
        <v>332</v>
      </c>
      <c r="D24" s="29"/>
      <c r="E24" s="29"/>
      <c r="F24" s="29"/>
      <c r="G24" s="29"/>
      <c r="H24" s="29"/>
      <c r="I24" s="29"/>
      <c r="J24" s="29"/>
    </row>
    <row r="25" spans="1:10" ht="15">
      <c r="A25" s="152" t="s">
        <v>202</v>
      </c>
      <c r="B25" s="55" t="s">
        <v>65</v>
      </c>
      <c r="C25" s="55" t="s">
        <v>332</v>
      </c>
      <c r="D25" s="29"/>
      <c r="E25" s="29"/>
      <c r="F25" s="29"/>
      <c r="G25" s="29"/>
      <c r="H25" s="29"/>
      <c r="I25" s="29"/>
      <c r="J25" s="29"/>
    </row>
    <row r="26" spans="1:10" ht="15">
      <c r="A26" s="152" t="s">
        <v>203</v>
      </c>
      <c r="B26" s="56" t="s">
        <v>66</v>
      </c>
      <c r="C26" s="56" t="s">
        <v>332</v>
      </c>
      <c r="D26" s="29"/>
      <c r="E26" s="29"/>
      <c r="F26" s="29"/>
      <c r="G26" s="29"/>
      <c r="H26" s="29"/>
      <c r="I26" s="29"/>
      <c r="J26" s="29"/>
    </row>
    <row r="27" spans="1:10" ht="15">
      <c r="A27" s="152" t="s">
        <v>204</v>
      </c>
      <c r="B27" s="57" t="s">
        <v>509</v>
      </c>
      <c r="C27" s="41" t="s">
        <v>333</v>
      </c>
      <c r="D27" s="29"/>
      <c r="E27" s="29"/>
      <c r="F27" s="29"/>
      <c r="G27" s="29"/>
      <c r="H27" s="29"/>
      <c r="I27" s="29"/>
      <c r="J27" s="29"/>
    </row>
    <row r="28" spans="2:3" ht="15">
      <c r="B28" s="105"/>
      <c r="C28" s="106"/>
    </row>
    <row r="29" spans="1:7" ht="15">
      <c r="A29" s="29"/>
      <c r="B29" s="167" t="s">
        <v>177</v>
      </c>
      <c r="C29" s="87" t="s">
        <v>178</v>
      </c>
      <c r="D29" s="152" t="s">
        <v>179</v>
      </c>
      <c r="E29" s="152" t="s">
        <v>180</v>
      </c>
      <c r="F29" s="152" t="s">
        <v>181</v>
      </c>
      <c r="G29" s="152" t="s">
        <v>182</v>
      </c>
    </row>
    <row r="30" spans="1:7" ht="24.75" customHeight="1">
      <c r="A30" s="152" t="s">
        <v>183</v>
      </c>
      <c r="B30" s="2" t="s">
        <v>710</v>
      </c>
      <c r="C30" s="3" t="s">
        <v>711</v>
      </c>
      <c r="D30" s="29">
        <v>2014</v>
      </c>
      <c r="E30" s="29">
        <v>2015</v>
      </c>
      <c r="F30" s="29">
        <v>2016</v>
      </c>
      <c r="G30" s="29">
        <v>2017</v>
      </c>
    </row>
    <row r="31" spans="1:7" ht="26.25">
      <c r="A31" s="152" t="s">
        <v>184</v>
      </c>
      <c r="B31" s="109" t="s">
        <v>689</v>
      </c>
      <c r="C31" s="41"/>
      <c r="D31" s="29"/>
      <c r="E31" s="29"/>
      <c r="F31" s="29"/>
      <c r="G31" s="29"/>
    </row>
    <row r="32" spans="1:7" ht="15.75">
      <c r="A32" s="152" t="s">
        <v>185</v>
      </c>
      <c r="B32" s="107" t="s">
        <v>683</v>
      </c>
      <c r="C32" s="41" t="s">
        <v>114</v>
      </c>
      <c r="D32" s="29">
        <v>168400</v>
      </c>
      <c r="E32" s="29">
        <v>166000</v>
      </c>
      <c r="F32" s="29">
        <v>166000</v>
      </c>
      <c r="G32" s="29">
        <v>166000</v>
      </c>
    </row>
    <row r="33" spans="1:7" ht="31.5">
      <c r="A33" s="152" t="s">
        <v>186</v>
      </c>
      <c r="B33" s="107" t="s">
        <v>684</v>
      </c>
      <c r="C33" s="41"/>
      <c r="D33" s="29">
        <v>46653</v>
      </c>
      <c r="E33" s="29">
        <v>34000</v>
      </c>
      <c r="F33" s="29">
        <v>34000</v>
      </c>
      <c r="G33" s="29">
        <v>34000</v>
      </c>
    </row>
    <row r="34" spans="1:7" ht="15.75">
      <c r="A34" s="152" t="s">
        <v>187</v>
      </c>
      <c r="B34" s="107" t="s">
        <v>685</v>
      </c>
      <c r="C34" s="41"/>
      <c r="D34" s="29"/>
      <c r="E34" s="29"/>
      <c r="F34" s="29"/>
      <c r="G34" s="29"/>
    </row>
    <row r="35" spans="1:7" ht="31.5">
      <c r="A35" s="152" t="s">
        <v>188</v>
      </c>
      <c r="B35" s="107" t="s">
        <v>686</v>
      </c>
      <c r="C35" s="41"/>
      <c r="D35" s="29">
        <v>170837</v>
      </c>
      <c r="E35" s="29"/>
      <c r="F35" s="29"/>
      <c r="G35" s="29"/>
    </row>
    <row r="36" spans="1:7" ht="15.75">
      <c r="A36" s="152" t="s">
        <v>189</v>
      </c>
      <c r="B36" s="107" t="s">
        <v>687</v>
      </c>
      <c r="C36" s="41"/>
      <c r="D36" s="29">
        <v>2600</v>
      </c>
      <c r="E36" s="29">
        <v>3000</v>
      </c>
      <c r="F36" s="29">
        <v>3000</v>
      </c>
      <c r="G36" s="29">
        <v>3000</v>
      </c>
    </row>
    <row r="37" spans="1:7" ht="15.75">
      <c r="A37" s="152" t="s">
        <v>190</v>
      </c>
      <c r="B37" s="107" t="s">
        <v>688</v>
      </c>
      <c r="C37" s="41"/>
      <c r="D37" s="29"/>
      <c r="E37" s="29"/>
      <c r="F37" s="29"/>
      <c r="G37" s="29"/>
    </row>
    <row r="38" spans="1:7" ht="15">
      <c r="A38" s="152" t="s">
        <v>191</v>
      </c>
      <c r="B38" s="57" t="s">
        <v>657</v>
      </c>
      <c r="C38" s="41"/>
      <c r="D38" s="29">
        <f>SUM(D32:D37)</f>
        <v>388490</v>
      </c>
      <c r="E38" s="29">
        <f>SUM(E32:E37)</f>
        <v>203000</v>
      </c>
      <c r="F38" s="29">
        <f>SUM(F32:F37)</f>
        <v>203000</v>
      </c>
      <c r="G38" s="29">
        <f>SUM(G32:G37)</f>
        <v>203000</v>
      </c>
    </row>
    <row r="39" spans="1:7" ht="15">
      <c r="A39" s="152" t="s">
        <v>192</v>
      </c>
      <c r="B39" s="57" t="s">
        <v>813</v>
      </c>
      <c r="C39" s="41"/>
      <c r="D39" s="131">
        <f>D38/2</f>
        <v>194245</v>
      </c>
      <c r="E39" s="131">
        <f>E38/2</f>
        <v>101500</v>
      </c>
      <c r="F39" s="131">
        <f>F38/2</f>
        <v>101500</v>
      </c>
      <c r="G39" s="131">
        <f>G38/2</f>
        <v>101500</v>
      </c>
    </row>
    <row r="40" spans="2:3" ht="15">
      <c r="B40" s="105"/>
      <c r="C40" s="106"/>
    </row>
    <row r="41" spans="2:9" ht="32.25" customHeight="1">
      <c r="B41" s="205" t="s">
        <v>607</v>
      </c>
      <c r="C41" s="186"/>
      <c r="D41" s="186"/>
      <c r="E41" s="186"/>
      <c r="F41" s="186"/>
      <c r="G41" s="186"/>
      <c r="H41" s="186"/>
      <c r="I41" s="186"/>
    </row>
    <row r="42" spans="2:3" ht="15">
      <c r="B42" s="105"/>
      <c r="C42" s="106"/>
    </row>
    <row r="43" spans="2:3" ht="15">
      <c r="B43" s="105"/>
      <c r="C43" s="106"/>
    </row>
    <row r="44" spans="2:3" ht="15">
      <c r="B44" s="105"/>
      <c r="C44" s="106"/>
    </row>
    <row r="45" spans="2:3" ht="15">
      <c r="B45" s="105"/>
      <c r="C45" s="106"/>
    </row>
    <row r="46" spans="2:3" ht="15">
      <c r="B46" s="105"/>
      <c r="C46" s="106"/>
    </row>
    <row r="47" spans="2:3" ht="15">
      <c r="B47" s="105"/>
      <c r="C47" s="106"/>
    </row>
    <row r="49" spans="2:8" ht="15">
      <c r="B49" s="4"/>
      <c r="C49" s="4"/>
      <c r="D49" s="4"/>
      <c r="E49" s="4"/>
      <c r="F49" s="4"/>
      <c r="G49" s="4"/>
      <c r="H49" s="4"/>
    </row>
    <row r="50" spans="2:8" ht="15">
      <c r="B50" s="70" t="s">
        <v>598</v>
      </c>
      <c r="C50" s="4"/>
      <c r="D50" s="4"/>
      <c r="E50" s="4"/>
      <c r="F50" s="4"/>
      <c r="G50" s="4"/>
      <c r="H50" s="4"/>
    </row>
    <row r="51" spans="2:8" ht="15.75">
      <c r="B51" s="71" t="s">
        <v>602</v>
      </c>
      <c r="C51" s="4"/>
      <c r="D51" s="4"/>
      <c r="E51" s="4"/>
      <c r="F51" s="4"/>
      <c r="G51" s="4"/>
      <c r="H51" s="4"/>
    </row>
    <row r="52" spans="2:8" ht="15.75">
      <c r="B52" s="71" t="s">
        <v>603</v>
      </c>
      <c r="C52" s="4"/>
      <c r="D52" s="4"/>
      <c r="E52" s="4"/>
      <c r="F52" s="4"/>
      <c r="G52" s="4"/>
      <c r="H52" s="4"/>
    </row>
    <row r="53" spans="2:8" ht="15.75">
      <c r="B53" s="71" t="s">
        <v>604</v>
      </c>
      <c r="C53" s="4"/>
      <c r="D53" s="4"/>
      <c r="E53" s="4"/>
      <c r="F53" s="4"/>
      <c r="G53" s="4"/>
      <c r="H53" s="4"/>
    </row>
    <row r="54" spans="2:8" ht="15.75">
      <c r="B54" s="71" t="s">
        <v>605</v>
      </c>
      <c r="C54" s="4"/>
      <c r="D54" s="4"/>
      <c r="E54" s="4"/>
      <c r="F54" s="4"/>
      <c r="G54" s="4"/>
      <c r="H54" s="4"/>
    </row>
    <row r="55" spans="2:8" ht="15.75">
      <c r="B55" s="71" t="s">
        <v>606</v>
      </c>
      <c r="C55" s="4"/>
      <c r="D55" s="4"/>
      <c r="E55" s="4"/>
      <c r="F55" s="4"/>
      <c r="G55" s="4"/>
      <c r="H55" s="4"/>
    </row>
    <row r="56" spans="2:8" ht="15">
      <c r="B56" s="70" t="s">
        <v>599</v>
      </c>
      <c r="C56" s="4"/>
      <c r="D56" s="4"/>
      <c r="E56" s="4"/>
      <c r="F56" s="4"/>
      <c r="G56" s="4"/>
      <c r="H56" s="4"/>
    </row>
    <row r="57" spans="2:8" ht="15">
      <c r="B57" s="4"/>
      <c r="C57" s="4"/>
      <c r="D57" s="4"/>
      <c r="E57" s="4"/>
      <c r="F57" s="4"/>
      <c r="G57" s="4"/>
      <c r="H57" s="4"/>
    </row>
    <row r="58" spans="2:9" ht="45.75" customHeight="1">
      <c r="B58" s="205" t="s">
        <v>607</v>
      </c>
      <c r="C58" s="186"/>
      <c r="D58" s="186"/>
      <c r="E58" s="186"/>
      <c r="F58" s="186"/>
      <c r="G58" s="186"/>
      <c r="H58" s="186"/>
      <c r="I58" s="186"/>
    </row>
    <row r="61" ht="15.75">
      <c r="B61" s="58" t="s">
        <v>609</v>
      </c>
    </row>
    <row r="62" ht="15.75">
      <c r="B62" s="71" t="s">
        <v>610</v>
      </c>
    </row>
    <row r="63" ht="15.75">
      <c r="B63" s="71" t="s">
        <v>611</v>
      </c>
    </row>
    <row r="64" ht="15.75">
      <c r="B64" s="71" t="s">
        <v>612</v>
      </c>
    </row>
    <row r="65" ht="15">
      <c r="B65" s="70" t="s">
        <v>608</v>
      </c>
    </row>
    <row r="66" ht="15.75">
      <c r="B66" s="71" t="s">
        <v>613</v>
      </c>
    </row>
    <row r="68" ht="15.75">
      <c r="B68" s="103" t="s">
        <v>681</v>
      </c>
    </row>
    <row r="69" ht="15.75">
      <c r="B69" s="103" t="s">
        <v>682</v>
      </c>
    </row>
    <row r="70" ht="15.75">
      <c r="B70" s="104" t="s">
        <v>683</v>
      </c>
    </row>
    <row r="71" ht="15.75">
      <c r="B71" s="104" t="s">
        <v>684</v>
      </c>
    </row>
    <row r="72" ht="15.75">
      <c r="B72" s="104" t="s">
        <v>685</v>
      </c>
    </row>
    <row r="73" ht="15.75">
      <c r="B73" s="104" t="s">
        <v>686</v>
      </c>
    </row>
    <row r="74" ht="15.75">
      <c r="B74" s="104" t="s">
        <v>687</v>
      </c>
    </row>
    <row r="75" ht="15.75">
      <c r="B75" s="104" t="s">
        <v>688</v>
      </c>
    </row>
  </sheetData>
  <sheetProtection/>
  <mergeCells count="5">
    <mergeCell ref="B2:I2"/>
    <mergeCell ref="B58:I58"/>
    <mergeCell ref="B1:I1"/>
    <mergeCell ref="B41:I41"/>
    <mergeCell ref="E3:J3"/>
  </mergeCells>
  <hyperlinks>
    <hyperlink ref="B19" r:id="rId1" display="http://njt.hu/cgi_bin/njt_doc.cgi?docid=142896.245143#foot4"/>
    <hyperlink ref="B50" r:id="rId2" display="http://njt.hu/cgi_bin/njt_doc.cgi?docid=142896.245143#foot4"/>
    <hyperlink ref="B56" r:id="rId3" display="http://njt.hu/cgi_bin/njt_doc.cgi?docid=142896.245143#foot5"/>
    <hyperlink ref="B65" r:id="rId4" display="http://njt.hu/cgi_bin/njt_doc.cgi?docid=139876.243471#foot53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0" r:id="rId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PageLayoutView="0" workbookViewId="0" topLeftCell="A1">
      <selection activeCell="B3" sqref="B3:C3"/>
    </sheetView>
  </sheetViews>
  <sheetFormatPr defaultColWidth="9.140625" defaultRowHeight="15"/>
  <cols>
    <col min="2" max="2" width="83.28125" style="0" customWidth="1"/>
    <col min="3" max="3" width="19.57421875" style="0" customWidth="1"/>
  </cols>
  <sheetData>
    <row r="1" spans="2:3" ht="27" customHeight="1">
      <c r="B1" s="189" t="s">
        <v>519</v>
      </c>
      <c r="C1" s="195"/>
    </row>
    <row r="2" spans="2:8" ht="71.25" customHeight="1">
      <c r="B2" s="192" t="s">
        <v>659</v>
      </c>
      <c r="C2" s="192"/>
      <c r="D2" s="78"/>
      <c r="E2" s="78"/>
      <c r="F2" s="78"/>
      <c r="G2" s="78"/>
      <c r="H2" s="78"/>
    </row>
    <row r="3" spans="2:8" ht="24" customHeight="1">
      <c r="B3" s="206" t="s">
        <v>847</v>
      </c>
      <c r="C3" s="206"/>
      <c r="D3" s="78"/>
      <c r="E3" s="78"/>
      <c r="F3" s="78"/>
      <c r="G3" s="78"/>
      <c r="H3" s="78"/>
    </row>
    <row r="4" ht="22.5" customHeight="1">
      <c r="B4" s="4" t="s">
        <v>614</v>
      </c>
    </row>
    <row r="5" spans="1:3" ht="22.5" customHeight="1">
      <c r="A5" s="29"/>
      <c r="B5" s="146" t="s">
        <v>177</v>
      </c>
      <c r="C5" s="153" t="s">
        <v>178</v>
      </c>
    </row>
    <row r="6" spans="1:3" ht="18">
      <c r="A6" s="152" t="s">
        <v>183</v>
      </c>
      <c r="B6" s="46" t="s">
        <v>617</v>
      </c>
      <c r="C6" s="45" t="s">
        <v>623</v>
      </c>
    </row>
    <row r="7" spans="1:3" ht="15">
      <c r="A7" s="152" t="s">
        <v>184</v>
      </c>
      <c r="B7" s="44" t="s">
        <v>692</v>
      </c>
      <c r="C7" s="44"/>
    </row>
    <row r="8" spans="1:3" ht="15">
      <c r="A8" s="152" t="s">
        <v>185</v>
      </c>
      <c r="B8" s="79" t="s">
        <v>693</v>
      </c>
      <c r="C8" s="44"/>
    </row>
    <row r="9" spans="1:3" ht="15">
      <c r="A9" s="152" t="s">
        <v>186</v>
      </c>
      <c r="B9" s="44" t="s">
        <v>694</v>
      </c>
      <c r="C9" s="44"/>
    </row>
    <row r="10" spans="1:3" ht="15">
      <c r="A10" s="152" t="s">
        <v>187</v>
      </c>
      <c r="B10" s="44" t="s">
        <v>695</v>
      </c>
      <c r="C10" s="44"/>
    </row>
    <row r="11" spans="1:3" ht="15">
      <c r="A11" s="152" t="s">
        <v>188</v>
      </c>
      <c r="B11" s="44" t="s">
        <v>696</v>
      </c>
      <c r="C11" s="44"/>
    </row>
    <row r="12" spans="1:3" ht="15">
      <c r="A12" s="152" t="s">
        <v>189</v>
      </c>
      <c r="B12" s="44" t="s">
        <v>697</v>
      </c>
      <c r="C12" s="44"/>
    </row>
    <row r="13" spans="1:3" ht="15">
      <c r="A13" s="152" t="s">
        <v>190</v>
      </c>
      <c r="B13" s="44" t="s">
        <v>698</v>
      </c>
      <c r="C13" s="44"/>
    </row>
    <row r="14" spans="1:3" ht="15">
      <c r="A14" s="152" t="s">
        <v>191</v>
      </c>
      <c r="B14" s="44" t="s">
        <v>699</v>
      </c>
      <c r="C14" s="44"/>
    </row>
    <row r="15" spans="1:3" ht="15">
      <c r="A15" s="152" t="s">
        <v>192</v>
      </c>
      <c r="B15" s="77" t="s">
        <v>626</v>
      </c>
      <c r="C15" s="82"/>
    </row>
    <row r="16" spans="1:3" ht="30">
      <c r="A16" s="152" t="s">
        <v>193</v>
      </c>
      <c r="B16" s="80" t="s">
        <v>618</v>
      </c>
      <c r="C16" s="44"/>
    </row>
    <row r="17" spans="1:3" ht="30">
      <c r="A17" s="152" t="s">
        <v>194</v>
      </c>
      <c r="B17" s="80" t="s">
        <v>619</v>
      </c>
      <c r="C17" s="44"/>
    </row>
    <row r="18" spans="1:3" ht="15">
      <c r="A18" s="152" t="s">
        <v>195</v>
      </c>
      <c r="B18" s="81" t="s">
        <v>620</v>
      </c>
      <c r="C18" s="44"/>
    </row>
    <row r="19" spans="1:3" ht="15">
      <c r="A19" s="152" t="s">
        <v>196</v>
      </c>
      <c r="B19" s="81" t="s">
        <v>621</v>
      </c>
      <c r="C19" s="44"/>
    </row>
    <row r="20" spans="1:3" ht="15">
      <c r="A20" s="152" t="s">
        <v>197</v>
      </c>
      <c r="B20" s="44" t="s">
        <v>624</v>
      </c>
      <c r="C20" s="44"/>
    </row>
    <row r="21" spans="1:3" ht="15">
      <c r="A21" s="152" t="s">
        <v>198</v>
      </c>
      <c r="B21" s="51" t="s">
        <v>622</v>
      </c>
      <c r="C21" s="44"/>
    </row>
    <row r="22" spans="1:3" ht="31.5">
      <c r="A22" s="152" t="s">
        <v>199</v>
      </c>
      <c r="B22" s="83" t="s">
        <v>625</v>
      </c>
      <c r="C22" s="22"/>
    </row>
    <row r="23" spans="1:3" ht="15.75">
      <c r="A23" s="152" t="s">
        <v>200</v>
      </c>
      <c r="B23" s="47" t="s">
        <v>518</v>
      </c>
      <c r="C23" s="48"/>
    </row>
    <row r="24" spans="1:3" ht="15">
      <c r="A24" s="152" t="s">
        <v>201</v>
      </c>
      <c r="B24" s="29"/>
      <c r="C24" s="29"/>
    </row>
    <row r="25" spans="1:3" ht="15">
      <c r="A25" s="152" t="s">
        <v>202</v>
      </c>
      <c r="B25" s="29"/>
      <c r="C25" s="29"/>
    </row>
    <row r="26" spans="1:3" ht="18">
      <c r="A26" s="152" t="s">
        <v>203</v>
      </c>
      <c r="B26" s="46" t="s">
        <v>617</v>
      </c>
      <c r="C26" s="45" t="s">
        <v>623</v>
      </c>
    </row>
    <row r="27" spans="1:3" ht="15">
      <c r="A27" s="152" t="s">
        <v>204</v>
      </c>
      <c r="B27" s="44" t="s">
        <v>692</v>
      </c>
      <c r="C27" s="44"/>
    </row>
    <row r="28" spans="1:3" ht="15">
      <c r="A28" s="152" t="s">
        <v>214</v>
      </c>
      <c r="B28" s="79" t="s">
        <v>693</v>
      </c>
      <c r="C28" s="44"/>
    </row>
    <row r="29" spans="1:3" ht="15">
      <c r="A29" s="152" t="s">
        <v>215</v>
      </c>
      <c r="B29" s="44" t="s">
        <v>694</v>
      </c>
      <c r="C29" s="44"/>
    </row>
    <row r="30" spans="1:3" ht="15">
      <c r="A30" s="152" t="s">
        <v>216</v>
      </c>
      <c r="B30" s="44" t="s">
        <v>695</v>
      </c>
      <c r="C30" s="44"/>
    </row>
    <row r="31" spans="1:3" ht="15">
      <c r="A31" s="152" t="s">
        <v>217</v>
      </c>
      <c r="B31" s="44" t="s">
        <v>696</v>
      </c>
      <c r="C31" s="44"/>
    </row>
    <row r="32" spans="1:3" ht="15">
      <c r="A32" s="152" t="s">
        <v>218</v>
      </c>
      <c r="B32" s="44" t="s">
        <v>697</v>
      </c>
      <c r="C32" s="44"/>
    </row>
    <row r="33" spans="1:3" ht="15">
      <c r="A33" s="152" t="s">
        <v>219</v>
      </c>
      <c r="B33" s="44" t="s">
        <v>698</v>
      </c>
      <c r="C33" s="44"/>
    </row>
    <row r="34" spans="1:3" ht="15">
      <c r="A34" s="152" t="s">
        <v>220</v>
      </c>
      <c r="B34" s="44" t="s">
        <v>699</v>
      </c>
      <c r="C34" s="44"/>
    </row>
    <row r="35" spans="1:3" ht="15">
      <c r="A35" s="152" t="s">
        <v>221</v>
      </c>
      <c r="B35" s="77" t="s">
        <v>626</v>
      </c>
      <c r="C35" s="82"/>
    </row>
    <row r="36" spans="1:3" ht="30">
      <c r="A36" s="152" t="s">
        <v>222</v>
      </c>
      <c r="B36" s="80" t="s">
        <v>618</v>
      </c>
      <c r="C36" s="44"/>
    </row>
    <row r="37" spans="1:3" ht="30">
      <c r="A37" s="152" t="s">
        <v>223</v>
      </c>
      <c r="B37" s="80" t="s">
        <v>619</v>
      </c>
      <c r="C37" s="44"/>
    </row>
    <row r="38" spans="1:3" ht="15">
      <c r="A38" s="152" t="s">
        <v>224</v>
      </c>
      <c r="B38" s="81" t="s">
        <v>620</v>
      </c>
      <c r="C38" s="44"/>
    </row>
    <row r="39" spans="1:3" ht="15">
      <c r="A39" s="152" t="s">
        <v>225</v>
      </c>
      <c r="B39" s="81" t="s">
        <v>621</v>
      </c>
      <c r="C39" s="44"/>
    </row>
    <row r="40" spans="1:3" ht="15">
      <c r="A40" s="152" t="s">
        <v>226</v>
      </c>
      <c r="B40" s="44" t="s">
        <v>624</v>
      </c>
      <c r="C40" s="44"/>
    </row>
    <row r="41" spans="1:3" ht="15">
      <c r="A41" s="152" t="s">
        <v>227</v>
      </c>
      <c r="B41" s="51" t="s">
        <v>622</v>
      </c>
      <c r="C41" s="44"/>
    </row>
    <row r="42" spans="1:3" ht="31.5">
      <c r="A42" s="152" t="s">
        <v>228</v>
      </c>
      <c r="B42" s="83" t="s">
        <v>625</v>
      </c>
      <c r="C42" s="22"/>
    </row>
    <row r="43" spans="1:3" ht="15.75">
      <c r="A43" s="152" t="s">
        <v>229</v>
      </c>
      <c r="B43" s="47" t="s">
        <v>518</v>
      </c>
      <c r="C43" s="48"/>
    </row>
  </sheetData>
  <sheetProtection/>
  <mergeCells count="3">
    <mergeCell ref="B2:C2"/>
    <mergeCell ref="B1:C1"/>
    <mergeCell ref="B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tabSelected="1" zoomScalePageLayoutView="0" workbookViewId="0" topLeftCell="B1">
      <selection activeCell="D3" sqref="D3:G3"/>
    </sheetView>
  </sheetViews>
  <sheetFormatPr defaultColWidth="9.140625" defaultRowHeight="15"/>
  <cols>
    <col min="2" max="2" width="78.421875" style="0" customWidth="1"/>
    <col min="3" max="3" width="14.57421875" style="0" customWidth="1"/>
    <col min="4" max="4" width="23.7109375" style="0" customWidth="1"/>
    <col min="5" max="5" width="21.57421875" style="0" customWidth="1"/>
    <col min="6" max="6" width="22.7109375" style="0" customWidth="1"/>
    <col min="7" max="7" width="19.57421875" style="0" customWidth="1"/>
  </cols>
  <sheetData>
    <row r="1" spans="2:7" ht="23.25" customHeight="1">
      <c r="B1" s="189" t="s">
        <v>519</v>
      </c>
      <c r="C1" s="190"/>
      <c r="D1" s="190"/>
      <c r="E1" s="190"/>
      <c r="F1" s="190"/>
      <c r="G1" s="190"/>
    </row>
    <row r="2" spans="2:7" ht="25.5" customHeight="1">
      <c r="B2" s="207" t="s">
        <v>656</v>
      </c>
      <c r="C2" s="190"/>
      <c r="D2" s="190"/>
      <c r="E2" s="190"/>
      <c r="F2" s="190"/>
      <c r="G2" s="190"/>
    </row>
    <row r="3" spans="2:7" ht="21.75" customHeight="1">
      <c r="B3" s="93"/>
      <c r="C3" s="75"/>
      <c r="D3" s="190" t="s">
        <v>846</v>
      </c>
      <c r="E3" s="190"/>
      <c r="F3" s="190"/>
      <c r="G3" s="190"/>
    </row>
    <row r="4" ht="20.25" customHeight="1">
      <c r="B4" s="4" t="s">
        <v>614</v>
      </c>
    </row>
    <row r="5" spans="1:7" ht="20.25" customHeight="1">
      <c r="A5" s="29"/>
      <c r="B5" s="146" t="s">
        <v>177</v>
      </c>
      <c r="C5" s="146" t="s">
        <v>178</v>
      </c>
      <c r="D5" s="146" t="s">
        <v>179</v>
      </c>
      <c r="E5" s="146" t="s">
        <v>180</v>
      </c>
      <c r="F5" s="146" t="s">
        <v>181</v>
      </c>
      <c r="G5" s="146" t="s">
        <v>182</v>
      </c>
    </row>
    <row r="6" spans="1:7" s="148" customFormat="1" ht="51.75">
      <c r="A6" s="165" t="s">
        <v>183</v>
      </c>
      <c r="B6" s="166" t="s">
        <v>586</v>
      </c>
      <c r="C6" s="3" t="s">
        <v>711</v>
      </c>
      <c r="D6" s="76" t="s">
        <v>303</v>
      </c>
      <c r="E6" s="76" t="s">
        <v>304</v>
      </c>
      <c r="F6" s="76" t="s">
        <v>305</v>
      </c>
      <c r="G6" s="166" t="s">
        <v>655</v>
      </c>
    </row>
    <row r="7" spans="1:7" ht="26.25" customHeight="1">
      <c r="A7" s="152" t="s">
        <v>184</v>
      </c>
      <c r="B7" s="91" t="s">
        <v>653</v>
      </c>
      <c r="C7" s="5" t="s">
        <v>50</v>
      </c>
      <c r="D7" s="29">
        <v>158903</v>
      </c>
      <c r="E7" s="29">
        <v>47350</v>
      </c>
      <c r="F7" s="29">
        <v>34133</v>
      </c>
      <c r="G7" s="29">
        <f>SUM(D7:F7)</f>
        <v>240386</v>
      </c>
    </row>
    <row r="8" spans="1:7" ht="26.25" customHeight="1">
      <c r="A8" s="152" t="s">
        <v>185</v>
      </c>
      <c r="B8" s="91" t="s">
        <v>654</v>
      </c>
      <c r="C8" s="5" t="s">
        <v>50</v>
      </c>
      <c r="D8" s="29"/>
      <c r="E8" s="29"/>
      <c r="F8" s="29">
        <v>600</v>
      </c>
      <c r="G8" s="29">
        <f>SUM(D8:F8)</f>
        <v>600</v>
      </c>
    </row>
    <row r="9" spans="1:7" ht="22.5" customHeight="1">
      <c r="A9" s="152" t="s">
        <v>186</v>
      </c>
      <c r="B9" s="45" t="s">
        <v>657</v>
      </c>
      <c r="C9" s="45"/>
      <c r="D9" s="29">
        <f>SUM(D7:D8)</f>
        <v>158903</v>
      </c>
      <c r="E9" s="29">
        <f>SUM(E7:E8)</f>
        <v>47350</v>
      </c>
      <c r="F9" s="29">
        <f>SUM(F7:F8)</f>
        <v>34733</v>
      </c>
      <c r="G9" s="29">
        <f>SUM(G7:G8)</f>
        <v>240986</v>
      </c>
    </row>
  </sheetData>
  <sheetProtection/>
  <mergeCells count="3">
    <mergeCell ref="B1:G1"/>
    <mergeCell ref="B2:G2"/>
    <mergeCell ref="D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zoomScalePageLayoutView="0" workbookViewId="0" topLeftCell="A1">
      <selection activeCell="B3" sqref="B3:D3"/>
    </sheetView>
  </sheetViews>
  <sheetFormatPr defaultColWidth="9.140625" defaultRowHeight="15"/>
  <cols>
    <col min="2" max="2" width="100.00390625" style="0" customWidth="1"/>
    <col min="4" max="4" width="17.00390625" style="0" customWidth="1"/>
  </cols>
  <sheetData>
    <row r="1" spans="2:4" ht="28.5" customHeight="1">
      <c r="B1" s="189" t="s">
        <v>519</v>
      </c>
      <c r="C1" s="195"/>
      <c r="D1" s="195"/>
    </row>
    <row r="2" spans="2:4" ht="26.25" customHeight="1">
      <c r="B2" s="192" t="s">
        <v>666</v>
      </c>
      <c r="C2" s="192"/>
      <c r="D2" s="192"/>
    </row>
    <row r="3" spans="2:4" ht="18.75" customHeight="1">
      <c r="B3" s="208" t="s">
        <v>845</v>
      </c>
      <c r="C3" s="209"/>
      <c r="D3" s="209"/>
    </row>
    <row r="4" ht="23.25" customHeight="1">
      <c r="B4" s="4" t="s">
        <v>614</v>
      </c>
    </row>
    <row r="5" spans="1:4" ht="23.25" customHeight="1">
      <c r="A5" s="29"/>
      <c r="B5" s="146" t="s">
        <v>177</v>
      </c>
      <c r="C5" s="146" t="s">
        <v>178</v>
      </c>
      <c r="D5" s="146" t="s">
        <v>179</v>
      </c>
    </row>
    <row r="6" spans="1:4" ht="25.5">
      <c r="A6" s="152" t="s">
        <v>183</v>
      </c>
      <c r="B6" s="45" t="s">
        <v>586</v>
      </c>
      <c r="C6" s="3" t="s">
        <v>711</v>
      </c>
      <c r="D6" s="92" t="s">
        <v>658</v>
      </c>
    </row>
    <row r="7" spans="1:4" ht="15">
      <c r="A7" s="152" t="s">
        <v>184</v>
      </c>
      <c r="B7" s="12" t="s">
        <v>345</v>
      </c>
      <c r="C7" s="6" t="s">
        <v>790</v>
      </c>
      <c r="D7" s="29"/>
    </row>
    <row r="8" spans="1:4" ht="15">
      <c r="A8" s="152" t="s">
        <v>185</v>
      </c>
      <c r="B8" s="12" t="s">
        <v>346</v>
      </c>
      <c r="C8" s="6" t="s">
        <v>790</v>
      </c>
      <c r="D8" s="29"/>
    </row>
    <row r="9" spans="1:4" ht="15">
      <c r="A9" s="152" t="s">
        <v>186</v>
      </c>
      <c r="B9" s="12" t="s">
        <v>347</v>
      </c>
      <c r="C9" s="6" t="s">
        <v>790</v>
      </c>
      <c r="D9" s="29"/>
    </row>
    <row r="10" spans="1:4" ht="15">
      <c r="A10" s="152" t="s">
        <v>187</v>
      </c>
      <c r="B10" s="12" t="s">
        <v>348</v>
      </c>
      <c r="C10" s="6" t="s">
        <v>790</v>
      </c>
      <c r="D10" s="29"/>
    </row>
    <row r="11" spans="1:4" ht="15">
      <c r="A11" s="152" t="s">
        <v>188</v>
      </c>
      <c r="B11" s="13" t="s">
        <v>349</v>
      </c>
      <c r="C11" s="6" t="s">
        <v>790</v>
      </c>
      <c r="D11" s="29">
        <v>500</v>
      </c>
    </row>
    <row r="12" spans="1:4" ht="15">
      <c r="A12" s="152" t="s">
        <v>189</v>
      </c>
      <c r="B12" s="13" t="s">
        <v>350</v>
      </c>
      <c r="C12" s="6" t="s">
        <v>790</v>
      </c>
      <c r="D12" s="29">
        <v>270</v>
      </c>
    </row>
    <row r="13" spans="1:4" ht="15">
      <c r="A13" s="152" t="s">
        <v>190</v>
      </c>
      <c r="B13" s="15" t="s">
        <v>663</v>
      </c>
      <c r="C13" s="14" t="s">
        <v>790</v>
      </c>
      <c r="D13" s="29"/>
    </row>
    <row r="14" spans="1:4" ht="15">
      <c r="A14" s="152" t="s">
        <v>191</v>
      </c>
      <c r="B14" s="12" t="s">
        <v>351</v>
      </c>
      <c r="C14" s="6" t="s">
        <v>791</v>
      </c>
      <c r="D14" s="29">
        <v>600</v>
      </c>
    </row>
    <row r="15" spans="1:4" ht="15">
      <c r="A15" s="152" t="s">
        <v>192</v>
      </c>
      <c r="B15" s="16" t="s">
        <v>662</v>
      </c>
      <c r="C15" s="14" t="s">
        <v>791</v>
      </c>
      <c r="D15" s="29"/>
    </row>
    <row r="16" spans="1:4" ht="15">
      <c r="A16" s="152" t="s">
        <v>193</v>
      </c>
      <c r="B16" s="12" t="s">
        <v>352</v>
      </c>
      <c r="C16" s="6" t="s">
        <v>792</v>
      </c>
      <c r="D16" s="29"/>
    </row>
    <row r="17" spans="1:4" ht="15">
      <c r="A17" s="152" t="s">
        <v>194</v>
      </c>
      <c r="B17" s="12" t="s">
        <v>353</v>
      </c>
      <c r="C17" s="6" t="s">
        <v>792</v>
      </c>
      <c r="D17" s="29"/>
    </row>
    <row r="18" spans="1:4" ht="15">
      <c r="A18" s="152" t="s">
        <v>195</v>
      </c>
      <c r="B18" s="13" t="s">
        <v>354</v>
      </c>
      <c r="C18" s="6" t="s">
        <v>792</v>
      </c>
      <c r="D18" s="29"/>
    </row>
    <row r="19" spans="1:4" ht="15">
      <c r="A19" s="152" t="s">
        <v>196</v>
      </c>
      <c r="B19" s="13" t="s">
        <v>355</v>
      </c>
      <c r="C19" s="6" t="s">
        <v>792</v>
      </c>
      <c r="D19" s="29"/>
    </row>
    <row r="20" spans="1:4" ht="15">
      <c r="A20" s="152" t="s">
        <v>197</v>
      </c>
      <c r="B20" s="13" t="s">
        <v>356</v>
      </c>
      <c r="C20" s="6" t="s">
        <v>792</v>
      </c>
      <c r="D20" s="29"/>
    </row>
    <row r="21" spans="1:4" ht="30">
      <c r="A21" s="152" t="s">
        <v>198</v>
      </c>
      <c r="B21" s="17" t="s">
        <v>357</v>
      </c>
      <c r="C21" s="6" t="s">
        <v>792</v>
      </c>
      <c r="D21" s="29"/>
    </row>
    <row r="22" spans="1:4" ht="15">
      <c r="A22" s="152" t="s">
        <v>199</v>
      </c>
      <c r="B22" s="11" t="s">
        <v>661</v>
      </c>
      <c r="C22" s="14" t="s">
        <v>792</v>
      </c>
      <c r="D22" s="29"/>
    </row>
    <row r="23" spans="1:4" ht="15">
      <c r="A23" s="152" t="s">
        <v>200</v>
      </c>
      <c r="B23" s="12" t="s">
        <v>358</v>
      </c>
      <c r="C23" s="6" t="s">
        <v>793</v>
      </c>
      <c r="D23" s="29"/>
    </row>
    <row r="24" spans="1:4" ht="15">
      <c r="A24" s="152" t="s">
        <v>201</v>
      </c>
      <c r="B24" s="12" t="s">
        <v>359</v>
      </c>
      <c r="C24" s="6" t="s">
        <v>793</v>
      </c>
      <c r="D24" s="29"/>
    </row>
    <row r="25" spans="1:4" ht="15">
      <c r="A25" s="152" t="s">
        <v>202</v>
      </c>
      <c r="B25" s="11" t="s">
        <v>660</v>
      </c>
      <c r="C25" s="8" t="s">
        <v>793</v>
      </c>
      <c r="D25" s="29"/>
    </row>
    <row r="26" spans="1:4" ht="15">
      <c r="A26" s="152" t="s">
        <v>203</v>
      </c>
      <c r="B26" s="12" t="s">
        <v>360</v>
      </c>
      <c r="C26" s="6" t="s">
        <v>794</v>
      </c>
      <c r="D26" s="29"/>
    </row>
    <row r="27" spans="1:4" ht="15">
      <c r="A27" s="152" t="s">
        <v>204</v>
      </c>
      <c r="B27" s="12" t="s">
        <v>361</v>
      </c>
      <c r="C27" s="6" t="s">
        <v>794</v>
      </c>
      <c r="D27" s="29">
        <v>600</v>
      </c>
    </row>
    <row r="28" spans="1:4" ht="15">
      <c r="A28" s="152" t="s">
        <v>214</v>
      </c>
      <c r="B28" s="13" t="s">
        <v>362</v>
      </c>
      <c r="C28" s="6" t="s">
        <v>794</v>
      </c>
      <c r="D28" s="29">
        <v>2750</v>
      </c>
    </row>
    <row r="29" spans="1:4" ht="15">
      <c r="A29" s="152" t="s">
        <v>215</v>
      </c>
      <c r="B29" s="13" t="s">
        <v>363</v>
      </c>
      <c r="C29" s="6" t="s">
        <v>794</v>
      </c>
      <c r="D29" s="29">
        <v>200</v>
      </c>
    </row>
    <row r="30" spans="1:4" ht="15">
      <c r="A30" s="152" t="s">
        <v>216</v>
      </c>
      <c r="B30" s="13" t="s">
        <v>364</v>
      </c>
      <c r="C30" s="6" t="s">
        <v>794</v>
      </c>
      <c r="D30" s="29"/>
    </row>
    <row r="31" spans="1:4" ht="15">
      <c r="A31" s="152" t="s">
        <v>217</v>
      </c>
      <c r="B31" s="13" t="s">
        <v>365</v>
      </c>
      <c r="C31" s="6" t="s">
        <v>794</v>
      </c>
      <c r="D31" s="29"/>
    </row>
    <row r="32" spans="1:4" ht="15">
      <c r="A32" s="152" t="s">
        <v>218</v>
      </c>
      <c r="B32" s="13" t="s">
        <v>366</v>
      </c>
      <c r="C32" s="6" t="s">
        <v>794</v>
      </c>
      <c r="D32" s="29"/>
    </row>
    <row r="33" spans="1:4" ht="15">
      <c r="A33" s="152" t="s">
        <v>219</v>
      </c>
      <c r="B33" s="13" t="s">
        <v>367</v>
      </c>
      <c r="C33" s="6" t="s">
        <v>794</v>
      </c>
      <c r="D33" s="29"/>
    </row>
    <row r="34" spans="1:4" ht="15">
      <c r="A34" s="152" t="s">
        <v>220</v>
      </c>
      <c r="B34" s="13" t="s">
        <v>368</v>
      </c>
      <c r="C34" s="6" t="s">
        <v>794</v>
      </c>
      <c r="D34" s="29">
        <v>224</v>
      </c>
    </row>
    <row r="35" spans="1:4" ht="15">
      <c r="A35" s="152" t="s">
        <v>221</v>
      </c>
      <c r="B35" s="13" t="s">
        <v>372</v>
      </c>
      <c r="C35" s="6" t="s">
        <v>794</v>
      </c>
      <c r="D35" s="29"/>
    </row>
    <row r="36" spans="1:4" ht="30">
      <c r="A36" s="152" t="s">
        <v>222</v>
      </c>
      <c r="B36" s="13" t="s">
        <v>373</v>
      </c>
      <c r="C36" s="6" t="s">
        <v>794</v>
      </c>
      <c r="D36" s="29">
        <v>1250</v>
      </c>
    </row>
    <row r="37" spans="1:4" ht="30">
      <c r="A37" s="152" t="s">
        <v>223</v>
      </c>
      <c r="B37" s="13" t="s">
        <v>374</v>
      </c>
      <c r="C37" s="6" t="s">
        <v>794</v>
      </c>
      <c r="D37" s="29"/>
    </row>
    <row r="38" spans="1:4" ht="15">
      <c r="A38" s="152" t="s">
        <v>224</v>
      </c>
      <c r="B38" s="11" t="s">
        <v>375</v>
      </c>
      <c r="C38" s="14" t="s">
        <v>794</v>
      </c>
      <c r="D38" s="29"/>
    </row>
    <row r="39" spans="1:4" ht="15.75">
      <c r="A39" s="152" t="s">
        <v>225</v>
      </c>
      <c r="B39" s="18" t="s">
        <v>376</v>
      </c>
      <c r="C39" s="9" t="s">
        <v>795</v>
      </c>
      <c r="D39" s="129">
        <f>SUM(D7:D38)</f>
        <v>6394</v>
      </c>
    </row>
  </sheetData>
  <sheetProtection/>
  <mergeCells count="3">
    <mergeCell ref="B1:D1"/>
    <mergeCell ref="B2:D2"/>
    <mergeCell ref="B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16"/>
  <sheetViews>
    <sheetView zoomScalePageLayoutView="0" workbookViewId="0" topLeftCell="A1">
      <selection activeCell="D62" sqref="D62"/>
    </sheetView>
  </sheetViews>
  <sheetFormatPr defaultColWidth="9.140625" defaultRowHeight="15"/>
  <cols>
    <col min="1" max="1" width="9.140625" style="157" customWidth="1"/>
    <col min="2" max="2" width="99.7109375" style="0" customWidth="1"/>
    <col min="3" max="3" width="10.8515625" style="0" customWidth="1"/>
    <col min="4" max="4" width="22.140625" style="0" customWidth="1"/>
  </cols>
  <sheetData>
    <row r="1" spans="2:4" ht="27" customHeight="1">
      <c r="B1" s="189" t="s">
        <v>519</v>
      </c>
      <c r="C1" s="190"/>
      <c r="D1" s="190"/>
    </row>
    <row r="2" spans="2:4" ht="27" customHeight="1">
      <c r="B2" s="192" t="s">
        <v>664</v>
      </c>
      <c r="C2" s="190"/>
      <c r="D2" s="190"/>
    </row>
    <row r="3" spans="2:4" ht="19.5" customHeight="1">
      <c r="B3" s="206" t="s">
        <v>844</v>
      </c>
      <c r="C3" s="209"/>
      <c r="D3" s="209"/>
    </row>
    <row r="4" ht="15">
      <c r="B4" s="4" t="s">
        <v>614</v>
      </c>
    </row>
    <row r="5" spans="1:4" ht="18.75">
      <c r="A5" s="131"/>
      <c r="B5" s="146" t="s">
        <v>177</v>
      </c>
      <c r="C5" s="153" t="s">
        <v>178</v>
      </c>
      <c r="D5" s="153" t="s">
        <v>179</v>
      </c>
    </row>
    <row r="6" spans="1:4" ht="25.5">
      <c r="A6" s="152" t="s">
        <v>183</v>
      </c>
      <c r="B6" s="45" t="s">
        <v>586</v>
      </c>
      <c r="C6" s="3" t="s">
        <v>711</v>
      </c>
      <c r="D6" s="92" t="s">
        <v>658</v>
      </c>
    </row>
    <row r="7" spans="1:4" ht="15">
      <c r="A7" s="152" t="s">
        <v>184</v>
      </c>
      <c r="B7" s="13" t="s">
        <v>555</v>
      </c>
      <c r="C7" s="6" t="s">
        <v>801</v>
      </c>
      <c r="D7" s="29"/>
    </row>
    <row r="8" spans="1:4" ht="15">
      <c r="A8" s="152" t="s">
        <v>185</v>
      </c>
      <c r="B8" s="13" t="s">
        <v>556</v>
      </c>
      <c r="C8" s="6" t="s">
        <v>801</v>
      </c>
      <c r="D8" s="29"/>
    </row>
    <row r="9" spans="1:4" ht="15">
      <c r="A9" s="152" t="s">
        <v>186</v>
      </c>
      <c r="B9" s="13" t="s">
        <v>557</v>
      </c>
      <c r="C9" s="6" t="s">
        <v>801</v>
      </c>
      <c r="D9" s="29"/>
    </row>
    <row r="10" spans="1:4" ht="15">
      <c r="A10" s="152" t="s">
        <v>187</v>
      </c>
      <c r="B10" s="13" t="s">
        <v>558</v>
      </c>
      <c r="C10" s="6" t="s">
        <v>801</v>
      </c>
      <c r="D10" s="29"/>
    </row>
    <row r="11" spans="1:4" ht="15">
      <c r="A11" s="152" t="s">
        <v>188</v>
      </c>
      <c r="B11" s="13" t="s">
        <v>559</v>
      </c>
      <c r="C11" s="6" t="s">
        <v>801</v>
      </c>
      <c r="D11" s="29"/>
    </row>
    <row r="12" spans="1:4" ht="15">
      <c r="A12" s="152" t="s">
        <v>189</v>
      </c>
      <c r="B12" s="13" t="s">
        <v>560</v>
      </c>
      <c r="C12" s="6" t="s">
        <v>801</v>
      </c>
      <c r="D12" s="29"/>
    </row>
    <row r="13" spans="1:4" ht="15">
      <c r="A13" s="152" t="s">
        <v>190</v>
      </c>
      <c r="B13" s="13" t="s">
        <v>561</v>
      </c>
      <c r="C13" s="6" t="s">
        <v>801</v>
      </c>
      <c r="D13" s="29"/>
    </row>
    <row r="14" spans="1:4" ht="15">
      <c r="A14" s="152" t="s">
        <v>191</v>
      </c>
      <c r="B14" s="13" t="s">
        <v>562</v>
      </c>
      <c r="C14" s="6" t="s">
        <v>801</v>
      </c>
      <c r="D14" s="29"/>
    </row>
    <row r="15" spans="1:4" ht="15">
      <c r="A15" s="152" t="s">
        <v>192</v>
      </c>
      <c r="B15" s="13" t="s">
        <v>563</v>
      </c>
      <c r="C15" s="6" t="s">
        <v>801</v>
      </c>
      <c r="D15" s="29"/>
    </row>
    <row r="16" spans="1:4" ht="15">
      <c r="A16" s="152" t="s">
        <v>193</v>
      </c>
      <c r="B16" s="13" t="s">
        <v>564</v>
      </c>
      <c r="C16" s="6" t="s">
        <v>801</v>
      </c>
      <c r="D16" s="29"/>
    </row>
    <row r="17" spans="1:4" ht="15">
      <c r="A17" s="152" t="s">
        <v>194</v>
      </c>
      <c r="B17" s="11" t="s">
        <v>377</v>
      </c>
      <c r="C17" s="8" t="s">
        <v>801</v>
      </c>
      <c r="D17" s="29">
        <f>SUM(D7:D16)</f>
        <v>0</v>
      </c>
    </row>
    <row r="18" spans="1:4" ht="15">
      <c r="A18" s="152" t="s">
        <v>195</v>
      </c>
      <c r="B18" s="13" t="s">
        <v>555</v>
      </c>
      <c r="C18" s="6" t="s">
        <v>802</v>
      </c>
      <c r="D18" s="29"/>
    </row>
    <row r="19" spans="1:4" ht="15">
      <c r="A19" s="152" t="s">
        <v>196</v>
      </c>
      <c r="B19" s="13" t="s">
        <v>556</v>
      </c>
      <c r="C19" s="6" t="s">
        <v>802</v>
      </c>
      <c r="D19" s="29"/>
    </row>
    <row r="20" spans="1:4" ht="15">
      <c r="A20" s="152" t="s">
        <v>197</v>
      </c>
      <c r="B20" s="13" t="s">
        <v>557</v>
      </c>
      <c r="C20" s="6" t="s">
        <v>802</v>
      </c>
      <c r="D20" s="29"/>
    </row>
    <row r="21" spans="1:4" ht="15">
      <c r="A21" s="152" t="s">
        <v>198</v>
      </c>
      <c r="B21" s="13" t="s">
        <v>558</v>
      </c>
      <c r="C21" s="6" t="s">
        <v>802</v>
      </c>
      <c r="D21" s="29"/>
    </row>
    <row r="22" spans="1:4" ht="15">
      <c r="A22" s="152" t="s">
        <v>199</v>
      </c>
      <c r="B22" s="13" t="s">
        <v>559</v>
      </c>
      <c r="C22" s="6" t="s">
        <v>802</v>
      </c>
      <c r="D22" s="29"/>
    </row>
    <row r="23" spans="1:4" ht="15">
      <c r="A23" s="152" t="s">
        <v>200</v>
      </c>
      <c r="B23" s="13" t="s">
        <v>560</v>
      </c>
      <c r="C23" s="6" t="s">
        <v>802</v>
      </c>
      <c r="D23" s="29"/>
    </row>
    <row r="24" spans="1:4" ht="15">
      <c r="A24" s="152" t="s">
        <v>201</v>
      </c>
      <c r="B24" s="13" t="s">
        <v>561</v>
      </c>
      <c r="C24" s="6" t="s">
        <v>802</v>
      </c>
      <c r="D24" s="29"/>
    </row>
    <row r="25" spans="1:4" ht="15">
      <c r="A25" s="152" t="s">
        <v>202</v>
      </c>
      <c r="B25" s="13" t="s">
        <v>562</v>
      </c>
      <c r="C25" s="6" t="s">
        <v>802</v>
      </c>
      <c r="D25" s="29"/>
    </row>
    <row r="26" spans="1:4" ht="15">
      <c r="A26" s="152" t="s">
        <v>203</v>
      </c>
      <c r="B26" s="13" t="s">
        <v>563</v>
      </c>
      <c r="C26" s="6" t="s">
        <v>802</v>
      </c>
      <c r="D26" s="29"/>
    </row>
    <row r="27" spans="1:4" ht="15">
      <c r="A27" s="152" t="s">
        <v>204</v>
      </c>
      <c r="B27" s="13" t="s">
        <v>564</v>
      </c>
      <c r="C27" s="6" t="s">
        <v>802</v>
      </c>
      <c r="D27" s="29"/>
    </row>
    <row r="28" spans="1:4" ht="15">
      <c r="A28" s="152" t="s">
        <v>214</v>
      </c>
      <c r="B28" s="11" t="s">
        <v>378</v>
      </c>
      <c r="C28" s="8" t="s">
        <v>802</v>
      </c>
      <c r="D28" s="29">
        <f>SUM(D18:D27)</f>
        <v>0</v>
      </c>
    </row>
    <row r="29" spans="1:4" ht="15">
      <c r="A29" s="152" t="s">
        <v>215</v>
      </c>
      <c r="B29" s="13" t="s">
        <v>555</v>
      </c>
      <c r="C29" s="6" t="s">
        <v>803</v>
      </c>
      <c r="D29" s="29">
        <v>600</v>
      </c>
    </row>
    <row r="30" spans="1:4" ht="15">
      <c r="A30" s="152" t="s">
        <v>216</v>
      </c>
      <c r="B30" s="13" t="s">
        <v>556</v>
      </c>
      <c r="C30" s="6" t="s">
        <v>803</v>
      </c>
      <c r="D30" s="29"/>
    </row>
    <row r="31" spans="1:4" ht="15">
      <c r="A31" s="152" t="s">
        <v>217</v>
      </c>
      <c r="B31" s="13" t="s">
        <v>557</v>
      </c>
      <c r="C31" s="6" t="s">
        <v>803</v>
      </c>
      <c r="D31" s="29"/>
    </row>
    <row r="32" spans="1:4" ht="15">
      <c r="A32" s="152" t="s">
        <v>218</v>
      </c>
      <c r="B32" s="13" t="s">
        <v>558</v>
      </c>
      <c r="C32" s="6" t="s">
        <v>803</v>
      </c>
      <c r="D32" s="29"/>
    </row>
    <row r="33" spans="1:4" ht="15">
      <c r="A33" s="152" t="s">
        <v>219</v>
      </c>
      <c r="B33" s="13" t="s">
        <v>559</v>
      </c>
      <c r="C33" s="6" t="s">
        <v>803</v>
      </c>
      <c r="D33" s="29"/>
    </row>
    <row r="34" spans="1:4" ht="15">
      <c r="A34" s="152" t="s">
        <v>220</v>
      </c>
      <c r="B34" s="13" t="s">
        <v>560</v>
      </c>
      <c r="C34" s="6" t="s">
        <v>803</v>
      </c>
      <c r="D34" s="29"/>
    </row>
    <row r="35" spans="1:4" ht="15">
      <c r="A35" s="152" t="s">
        <v>221</v>
      </c>
      <c r="B35" s="13" t="s">
        <v>561</v>
      </c>
      <c r="C35" s="6" t="s">
        <v>803</v>
      </c>
      <c r="D35" s="29"/>
    </row>
    <row r="36" spans="1:4" ht="15">
      <c r="A36" s="152" t="s">
        <v>222</v>
      </c>
      <c r="B36" s="13" t="s">
        <v>562</v>
      </c>
      <c r="C36" s="6" t="s">
        <v>803</v>
      </c>
      <c r="D36" s="29">
        <v>6013</v>
      </c>
    </row>
    <row r="37" spans="1:4" ht="15">
      <c r="A37" s="152" t="s">
        <v>223</v>
      </c>
      <c r="B37" s="13" t="s">
        <v>563</v>
      </c>
      <c r="C37" s="6" t="s">
        <v>803</v>
      </c>
      <c r="D37" s="29"/>
    </row>
    <row r="38" spans="1:4" ht="15">
      <c r="A38" s="152" t="s">
        <v>224</v>
      </c>
      <c r="B38" s="13" t="s">
        <v>564</v>
      </c>
      <c r="C38" s="6" t="s">
        <v>803</v>
      </c>
      <c r="D38" s="29"/>
    </row>
    <row r="39" spans="1:4" ht="15">
      <c r="A39" s="152" t="s">
        <v>225</v>
      </c>
      <c r="B39" s="11" t="s">
        <v>379</v>
      </c>
      <c r="C39" s="8" t="s">
        <v>803</v>
      </c>
      <c r="D39" s="29">
        <f>SUM(D29:D38)</f>
        <v>6613</v>
      </c>
    </row>
    <row r="40" spans="1:4" ht="15">
      <c r="A40" s="152" t="s">
        <v>226</v>
      </c>
      <c r="B40" s="13" t="s">
        <v>565</v>
      </c>
      <c r="C40" s="5" t="s">
        <v>805</v>
      </c>
      <c r="D40" s="29"/>
    </row>
    <row r="41" spans="1:4" ht="15">
      <c r="A41" s="152" t="s">
        <v>227</v>
      </c>
      <c r="B41" s="13" t="s">
        <v>566</v>
      </c>
      <c r="C41" s="5" t="s">
        <v>805</v>
      </c>
      <c r="D41" s="29"/>
    </row>
    <row r="42" spans="1:4" ht="15">
      <c r="A42" s="152" t="s">
        <v>228</v>
      </c>
      <c r="B42" s="13" t="s">
        <v>567</v>
      </c>
      <c r="C42" s="5" t="s">
        <v>805</v>
      </c>
      <c r="D42" s="29"/>
    </row>
    <row r="43" spans="1:4" ht="15">
      <c r="A43" s="152" t="s">
        <v>229</v>
      </c>
      <c r="B43" s="5" t="s">
        <v>568</v>
      </c>
      <c r="C43" s="5" t="s">
        <v>805</v>
      </c>
      <c r="D43" s="29"/>
    </row>
    <row r="44" spans="1:4" ht="15">
      <c r="A44" s="152" t="s">
        <v>230</v>
      </c>
      <c r="B44" s="5" t="s">
        <v>569</v>
      </c>
      <c r="C44" s="5" t="s">
        <v>805</v>
      </c>
      <c r="D44" s="29"/>
    </row>
    <row r="45" spans="1:4" ht="15">
      <c r="A45" s="152" t="s">
        <v>231</v>
      </c>
      <c r="B45" s="5" t="s">
        <v>570</v>
      </c>
      <c r="C45" s="5" t="s">
        <v>805</v>
      </c>
      <c r="D45" s="29">
        <v>6200</v>
      </c>
    </row>
    <row r="46" spans="1:4" ht="15">
      <c r="A46" s="152" t="s">
        <v>232</v>
      </c>
      <c r="B46" s="13" t="s">
        <v>571</v>
      </c>
      <c r="C46" s="5" t="s">
        <v>805</v>
      </c>
      <c r="D46" s="29"/>
    </row>
    <row r="47" spans="1:4" ht="15">
      <c r="A47" s="152" t="s">
        <v>233</v>
      </c>
      <c r="B47" s="13" t="s">
        <v>572</v>
      </c>
      <c r="C47" s="5" t="s">
        <v>805</v>
      </c>
      <c r="D47" s="29"/>
    </row>
    <row r="48" spans="1:4" ht="15">
      <c r="A48" s="152" t="s">
        <v>234</v>
      </c>
      <c r="B48" s="13" t="s">
        <v>573</v>
      </c>
      <c r="C48" s="5" t="s">
        <v>805</v>
      </c>
      <c r="D48" s="29"/>
    </row>
    <row r="49" spans="1:4" ht="15">
      <c r="A49" s="152" t="s">
        <v>235</v>
      </c>
      <c r="B49" s="13" t="s">
        <v>574</v>
      </c>
      <c r="C49" s="5" t="s">
        <v>805</v>
      </c>
      <c r="D49" s="29"/>
    </row>
    <row r="50" spans="1:4" ht="15">
      <c r="A50" s="152" t="s">
        <v>236</v>
      </c>
      <c r="B50" s="11" t="s">
        <v>380</v>
      </c>
      <c r="C50" s="8" t="s">
        <v>805</v>
      </c>
      <c r="D50" s="29">
        <f>SUM(D40:D49)</f>
        <v>6200</v>
      </c>
    </row>
    <row r="51" spans="1:4" ht="15">
      <c r="A51" s="152" t="s">
        <v>237</v>
      </c>
      <c r="B51" s="13" t="s">
        <v>565</v>
      </c>
      <c r="C51" s="5" t="s">
        <v>820</v>
      </c>
      <c r="D51" s="29">
        <v>5000</v>
      </c>
    </row>
    <row r="52" spans="1:4" ht="15">
      <c r="A52" s="152" t="s">
        <v>238</v>
      </c>
      <c r="B52" s="13" t="s">
        <v>566</v>
      </c>
      <c r="C52" s="5" t="s">
        <v>820</v>
      </c>
      <c r="D52" s="29">
        <v>20095</v>
      </c>
    </row>
    <row r="53" spans="1:4" ht="15">
      <c r="A53" s="152" t="s">
        <v>239</v>
      </c>
      <c r="B53" s="13" t="s">
        <v>567</v>
      </c>
      <c r="C53" s="5" t="s">
        <v>820</v>
      </c>
      <c r="D53" s="29"/>
    </row>
    <row r="54" spans="1:4" ht="15">
      <c r="A54" s="152" t="s">
        <v>240</v>
      </c>
      <c r="B54" s="5" t="s">
        <v>568</v>
      </c>
      <c r="C54" s="5" t="s">
        <v>820</v>
      </c>
      <c r="D54" s="29"/>
    </row>
    <row r="55" spans="1:4" ht="15">
      <c r="A55" s="152" t="s">
        <v>241</v>
      </c>
      <c r="B55" s="5" t="s">
        <v>569</v>
      </c>
      <c r="C55" s="5" t="s">
        <v>820</v>
      </c>
      <c r="D55" s="29"/>
    </row>
    <row r="56" spans="1:4" ht="15">
      <c r="A56" s="152" t="s">
        <v>242</v>
      </c>
      <c r="B56" s="5" t="s">
        <v>570</v>
      </c>
      <c r="C56" s="5" t="s">
        <v>820</v>
      </c>
      <c r="D56" s="29">
        <v>5000</v>
      </c>
    </row>
    <row r="57" spans="1:4" ht="15">
      <c r="A57" s="152" t="s">
        <v>243</v>
      </c>
      <c r="B57" s="13" t="s">
        <v>571</v>
      </c>
      <c r="C57" s="5" t="s">
        <v>820</v>
      </c>
      <c r="D57" s="29">
        <v>14192</v>
      </c>
    </row>
    <row r="58" spans="1:4" ht="15">
      <c r="A58" s="152" t="s">
        <v>244</v>
      </c>
      <c r="B58" s="13" t="s">
        <v>575</v>
      </c>
      <c r="C58" s="5" t="s">
        <v>820</v>
      </c>
      <c r="D58" s="29"/>
    </row>
    <row r="59" spans="1:4" ht="15">
      <c r="A59" s="152" t="s">
        <v>245</v>
      </c>
      <c r="B59" s="13" t="s">
        <v>573</v>
      </c>
      <c r="C59" s="5" t="s">
        <v>820</v>
      </c>
      <c r="D59" s="29"/>
    </row>
    <row r="60" spans="1:4" ht="15">
      <c r="A60" s="152" t="s">
        <v>246</v>
      </c>
      <c r="B60" s="13" t="s">
        <v>574</v>
      </c>
      <c r="C60" s="5" t="s">
        <v>820</v>
      </c>
      <c r="D60" s="29"/>
    </row>
    <row r="61" spans="1:4" ht="15">
      <c r="A61" s="152" t="s">
        <v>247</v>
      </c>
      <c r="B61" s="15" t="s">
        <v>381</v>
      </c>
      <c r="C61" s="8" t="s">
        <v>820</v>
      </c>
      <c r="D61" s="29">
        <f>SUM(D51:D60)</f>
        <v>44287</v>
      </c>
    </row>
    <row r="62" spans="1:4" ht="15">
      <c r="A62" s="152" t="s">
        <v>248</v>
      </c>
      <c r="B62" s="13" t="s">
        <v>555</v>
      </c>
      <c r="C62" s="6" t="s">
        <v>21</v>
      </c>
      <c r="D62" s="29"/>
    </row>
    <row r="63" spans="1:4" ht="15">
      <c r="A63" s="152" t="s">
        <v>249</v>
      </c>
      <c r="B63" s="13" t="s">
        <v>556</v>
      </c>
      <c r="C63" s="6" t="s">
        <v>21</v>
      </c>
      <c r="D63" s="29"/>
    </row>
    <row r="64" spans="1:4" ht="15">
      <c r="A64" s="152" t="s">
        <v>250</v>
      </c>
      <c r="B64" s="13" t="s">
        <v>557</v>
      </c>
      <c r="C64" s="6" t="s">
        <v>21</v>
      </c>
      <c r="D64" s="29"/>
    </row>
    <row r="65" spans="1:4" ht="15">
      <c r="A65" s="152" t="s">
        <v>251</v>
      </c>
      <c r="B65" s="13" t="s">
        <v>558</v>
      </c>
      <c r="C65" s="6" t="s">
        <v>21</v>
      </c>
      <c r="D65" s="29"/>
    </row>
    <row r="66" spans="1:4" ht="15">
      <c r="A66" s="152" t="s">
        <v>252</v>
      </c>
      <c r="B66" s="13" t="s">
        <v>559</v>
      </c>
      <c r="C66" s="6" t="s">
        <v>21</v>
      </c>
      <c r="D66" s="29"/>
    </row>
    <row r="67" spans="1:4" ht="15">
      <c r="A67" s="152" t="s">
        <v>253</v>
      </c>
      <c r="B67" s="13" t="s">
        <v>560</v>
      </c>
      <c r="C67" s="6" t="s">
        <v>21</v>
      </c>
      <c r="D67" s="29"/>
    </row>
    <row r="68" spans="1:4" ht="15">
      <c r="A68" s="152" t="s">
        <v>254</v>
      </c>
      <c r="B68" s="13" t="s">
        <v>561</v>
      </c>
      <c r="C68" s="6" t="s">
        <v>21</v>
      </c>
      <c r="D68" s="29"/>
    </row>
    <row r="69" spans="1:4" ht="15">
      <c r="A69" s="152" t="s">
        <v>255</v>
      </c>
      <c r="B69" s="13" t="s">
        <v>562</v>
      </c>
      <c r="C69" s="6" t="s">
        <v>21</v>
      </c>
      <c r="D69" s="29"/>
    </row>
    <row r="70" spans="1:4" ht="15">
      <c r="A70" s="152" t="s">
        <v>256</v>
      </c>
      <c r="B70" s="13" t="s">
        <v>563</v>
      </c>
      <c r="C70" s="6" t="s">
        <v>21</v>
      </c>
      <c r="D70" s="29"/>
    </row>
    <row r="71" spans="1:4" ht="15">
      <c r="A71" s="152" t="s">
        <v>257</v>
      </c>
      <c r="B71" s="13" t="s">
        <v>564</v>
      </c>
      <c r="C71" s="6" t="s">
        <v>21</v>
      </c>
      <c r="D71" s="29"/>
    </row>
    <row r="72" spans="1:4" ht="15">
      <c r="A72" s="152" t="s">
        <v>258</v>
      </c>
      <c r="B72" s="11" t="s">
        <v>390</v>
      </c>
      <c r="C72" s="8" t="s">
        <v>21</v>
      </c>
      <c r="D72" s="29">
        <f>SUM(D62:D71)</f>
        <v>0</v>
      </c>
    </row>
    <row r="73" spans="1:4" ht="15">
      <c r="A73" s="152" t="s">
        <v>259</v>
      </c>
      <c r="B73" s="13" t="s">
        <v>555</v>
      </c>
      <c r="C73" s="6" t="s">
        <v>22</v>
      </c>
      <c r="D73" s="29"/>
    </row>
    <row r="74" spans="1:4" ht="15">
      <c r="A74" s="152" t="s">
        <v>260</v>
      </c>
      <c r="B74" s="13" t="s">
        <v>556</v>
      </c>
      <c r="C74" s="6" t="s">
        <v>22</v>
      </c>
      <c r="D74" s="29"/>
    </row>
    <row r="75" spans="1:4" ht="15">
      <c r="A75" s="152" t="s">
        <v>261</v>
      </c>
      <c r="B75" s="13" t="s">
        <v>557</v>
      </c>
      <c r="C75" s="6" t="s">
        <v>22</v>
      </c>
      <c r="D75" s="29"/>
    </row>
    <row r="76" spans="1:4" ht="15">
      <c r="A76" s="152" t="s">
        <v>262</v>
      </c>
      <c r="B76" s="13" t="s">
        <v>558</v>
      </c>
      <c r="C76" s="6" t="s">
        <v>22</v>
      </c>
      <c r="D76" s="29"/>
    </row>
    <row r="77" spans="1:4" ht="15">
      <c r="A77" s="152" t="s">
        <v>263</v>
      </c>
      <c r="B77" s="13" t="s">
        <v>559</v>
      </c>
      <c r="C77" s="6" t="s">
        <v>22</v>
      </c>
      <c r="D77" s="29"/>
    </row>
    <row r="78" spans="1:4" ht="15">
      <c r="A78" s="152" t="s">
        <v>264</v>
      </c>
      <c r="B78" s="13" t="s">
        <v>560</v>
      </c>
      <c r="C78" s="6" t="s">
        <v>22</v>
      </c>
      <c r="D78" s="29"/>
    </row>
    <row r="79" spans="1:4" ht="15">
      <c r="A79" s="152" t="s">
        <v>265</v>
      </c>
      <c r="B79" s="13" t="s">
        <v>561</v>
      </c>
      <c r="C79" s="6" t="s">
        <v>22</v>
      </c>
      <c r="D79" s="29"/>
    </row>
    <row r="80" spans="1:4" ht="15">
      <c r="A80" s="152" t="s">
        <v>266</v>
      </c>
      <c r="B80" s="13" t="s">
        <v>562</v>
      </c>
      <c r="C80" s="6" t="s">
        <v>22</v>
      </c>
      <c r="D80" s="29"/>
    </row>
    <row r="81" spans="1:4" ht="15">
      <c r="A81" s="152" t="s">
        <v>267</v>
      </c>
      <c r="B81" s="13" t="s">
        <v>563</v>
      </c>
      <c r="C81" s="6" t="s">
        <v>22</v>
      </c>
      <c r="D81" s="29"/>
    </row>
    <row r="82" spans="1:4" ht="15">
      <c r="A82" s="152" t="s">
        <v>268</v>
      </c>
      <c r="B82" s="13" t="s">
        <v>564</v>
      </c>
      <c r="C82" s="6" t="s">
        <v>22</v>
      </c>
      <c r="D82" s="29"/>
    </row>
    <row r="83" spans="1:4" ht="15">
      <c r="A83" s="152" t="s">
        <v>269</v>
      </c>
      <c r="B83" s="11" t="s">
        <v>389</v>
      </c>
      <c r="C83" s="8" t="s">
        <v>22</v>
      </c>
      <c r="D83" s="29">
        <f>SUM(D73:D82)</f>
        <v>0</v>
      </c>
    </row>
    <row r="84" spans="1:4" ht="15">
      <c r="A84" s="152" t="s">
        <v>270</v>
      </c>
      <c r="B84" s="13" t="s">
        <v>555</v>
      </c>
      <c r="C84" s="6" t="s">
        <v>23</v>
      </c>
      <c r="D84" s="29"/>
    </row>
    <row r="85" spans="1:4" ht="15">
      <c r="A85" s="152" t="s">
        <v>271</v>
      </c>
      <c r="B85" s="13" t="s">
        <v>556</v>
      </c>
      <c r="C85" s="6" t="s">
        <v>23</v>
      </c>
      <c r="D85" s="29"/>
    </row>
    <row r="86" spans="1:4" ht="15">
      <c r="A86" s="152" t="s">
        <v>272</v>
      </c>
      <c r="B86" s="13" t="s">
        <v>557</v>
      </c>
      <c r="C86" s="6" t="s">
        <v>23</v>
      </c>
      <c r="D86" s="29"/>
    </row>
    <row r="87" spans="1:4" ht="15">
      <c r="A87" s="152" t="s">
        <v>273</v>
      </c>
      <c r="B87" s="13" t="s">
        <v>558</v>
      </c>
      <c r="C87" s="6" t="s">
        <v>23</v>
      </c>
      <c r="D87" s="29"/>
    </row>
    <row r="88" spans="1:4" ht="15">
      <c r="A88" s="152" t="s">
        <v>274</v>
      </c>
      <c r="B88" s="13" t="s">
        <v>559</v>
      </c>
      <c r="C88" s="6" t="s">
        <v>23</v>
      </c>
      <c r="D88" s="29"/>
    </row>
    <row r="89" spans="1:4" ht="15">
      <c r="A89" s="152" t="s">
        <v>275</v>
      </c>
      <c r="B89" s="13" t="s">
        <v>560</v>
      </c>
      <c r="C89" s="6" t="s">
        <v>23</v>
      </c>
      <c r="D89" s="29"/>
    </row>
    <row r="90" spans="1:4" ht="15">
      <c r="A90" s="152" t="s">
        <v>276</v>
      </c>
      <c r="B90" s="13" t="s">
        <v>561</v>
      </c>
      <c r="C90" s="6" t="s">
        <v>23</v>
      </c>
      <c r="D90" s="29"/>
    </row>
    <row r="91" spans="1:4" ht="15">
      <c r="A91" s="152" t="s">
        <v>277</v>
      </c>
      <c r="B91" s="13" t="s">
        <v>562</v>
      </c>
      <c r="C91" s="6" t="s">
        <v>23</v>
      </c>
      <c r="D91" s="29"/>
    </row>
    <row r="92" spans="1:4" ht="15">
      <c r="A92" s="152" t="s">
        <v>278</v>
      </c>
      <c r="B92" s="13" t="s">
        <v>563</v>
      </c>
      <c r="C92" s="6" t="s">
        <v>23</v>
      </c>
      <c r="D92" s="29"/>
    </row>
    <row r="93" spans="1:4" ht="15">
      <c r="A93" s="152" t="s">
        <v>279</v>
      </c>
      <c r="B93" s="13" t="s">
        <v>564</v>
      </c>
      <c r="C93" s="6" t="s">
        <v>23</v>
      </c>
      <c r="D93" s="29"/>
    </row>
    <row r="94" spans="1:4" ht="15">
      <c r="A94" s="152" t="s">
        <v>280</v>
      </c>
      <c r="B94" s="11" t="s">
        <v>388</v>
      </c>
      <c r="C94" s="8" t="s">
        <v>23</v>
      </c>
      <c r="D94" s="29">
        <f>SUM(D84:D93)</f>
        <v>0</v>
      </c>
    </row>
    <row r="95" spans="1:4" ht="15">
      <c r="A95" s="152" t="s">
        <v>281</v>
      </c>
      <c r="B95" s="13" t="s">
        <v>565</v>
      </c>
      <c r="C95" s="5" t="s">
        <v>25</v>
      </c>
      <c r="D95" s="29"/>
    </row>
    <row r="96" spans="1:4" ht="15">
      <c r="A96" s="152" t="s">
        <v>282</v>
      </c>
      <c r="B96" s="13" t="s">
        <v>566</v>
      </c>
      <c r="C96" s="6" t="s">
        <v>25</v>
      </c>
      <c r="D96" s="29"/>
    </row>
    <row r="97" spans="1:4" ht="15">
      <c r="A97" s="152" t="s">
        <v>283</v>
      </c>
      <c r="B97" s="13" t="s">
        <v>567</v>
      </c>
      <c r="C97" s="5" t="s">
        <v>25</v>
      </c>
      <c r="D97" s="29"/>
    </row>
    <row r="98" spans="1:4" ht="15">
      <c r="A98" s="152" t="s">
        <v>284</v>
      </c>
      <c r="B98" s="5" t="s">
        <v>568</v>
      </c>
      <c r="C98" s="6" t="s">
        <v>25</v>
      </c>
      <c r="D98" s="29"/>
    </row>
    <row r="99" spans="1:4" ht="15">
      <c r="A99" s="152" t="s">
        <v>285</v>
      </c>
      <c r="B99" s="5" t="s">
        <v>569</v>
      </c>
      <c r="C99" s="5" t="s">
        <v>25</v>
      </c>
      <c r="D99" s="29"/>
    </row>
    <row r="100" spans="1:4" ht="15">
      <c r="A100" s="152" t="s">
        <v>286</v>
      </c>
      <c r="B100" s="5" t="s">
        <v>570</v>
      </c>
      <c r="C100" s="6" t="s">
        <v>25</v>
      </c>
      <c r="D100" s="29"/>
    </row>
    <row r="101" spans="1:4" ht="15">
      <c r="A101" s="152" t="s">
        <v>287</v>
      </c>
      <c r="B101" s="13" t="s">
        <v>571</v>
      </c>
      <c r="C101" s="5" t="s">
        <v>25</v>
      </c>
      <c r="D101" s="29"/>
    </row>
    <row r="102" spans="1:4" ht="15">
      <c r="A102" s="152" t="s">
        <v>288</v>
      </c>
      <c r="B102" s="13" t="s">
        <v>575</v>
      </c>
      <c r="C102" s="6" t="s">
        <v>25</v>
      </c>
      <c r="D102" s="29"/>
    </row>
    <row r="103" spans="1:4" ht="15">
      <c r="A103" s="152" t="s">
        <v>289</v>
      </c>
      <c r="B103" s="13" t="s">
        <v>573</v>
      </c>
      <c r="C103" s="5" t="s">
        <v>25</v>
      </c>
      <c r="D103" s="29"/>
    </row>
    <row r="104" spans="1:4" ht="15">
      <c r="A104" s="152" t="s">
        <v>290</v>
      </c>
      <c r="B104" s="13" t="s">
        <v>574</v>
      </c>
      <c r="C104" s="6" t="s">
        <v>25</v>
      </c>
      <c r="D104" s="29"/>
    </row>
    <row r="105" spans="1:4" ht="15">
      <c r="A105" s="152" t="s">
        <v>291</v>
      </c>
      <c r="B105" s="11" t="s">
        <v>387</v>
      </c>
      <c r="C105" s="8" t="s">
        <v>25</v>
      </c>
      <c r="D105" s="29">
        <f>SUM(D95:D104)</f>
        <v>0</v>
      </c>
    </row>
    <row r="106" spans="1:4" ht="15">
      <c r="A106" s="152" t="s">
        <v>292</v>
      </c>
      <c r="B106" s="13" t="s">
        <v>565</v>
      </c>
      <c r="C106" s="5" t="s">
        <v>28</v>
      </c>
      <c r="D106" s="29"/>
    </row>
    <row r="107" spans="1:4" ht="15">
      <c r="A107" s="152" t="s">
        <v>293</v>
      </c>
      <c r="B107" s="13" t="s">
        <v>566</v>
      </c>
      <c r="C107" s="5" t="s">
        <v>28</v>
      </c>
      <c r="D107" s="29"/>
    </row>
    <row r="108" spans="1:4" ht="15">
      <c r="A108" s="152" t="s">
        <v>294</v>
      </c>
      <c r="B108" s="13" t="s">
        <v>567</v>
      </c>
      <c r="C108" s="5" t="s">
        <v>28</v>
      </c>
      <c r="D108" s="29"/>
    </row>
    <row r="109" spans="1:4" ht="15">
      <c r="A109" s="152" t="s">
        <v>295</v>
      </c>
      <c r="B109" s="5" t="s">
        <v>568</v>
      </c>
      <c r="C109" s="5" t="s">
        <v>28</v>
      </c>
      <c r="D109" s="29"/>
    </row>
    <row r="110" spans="1:4" ht="15">
      <c r="A110" s="152" t="s">
        <v>296</v>
      </c>
      <c r="B110" s="5" t="s">
        <v>569</v>
      </c>
      <c r="C110" s="5" t="s">
        <v>28</v>
      </c>
      <c r="D110" s="29"/>
    </row>
    <row r="111" spans="1:4" ht="15">
      <c r="A111" s="152" t="s">
        <v>297</v>
      </c>
      <c r="B111" s="5" t="s">
        <v>570</v>
      </c>
      <c r="C111" s="5" t="s">
        <v>28</v>
      </c>
      <c r="D111" s="29"/>
    </row>
    <row r="112" spans="1:4" ht="15">
      <c r="A112" s="152" t="s">
        <v>298</v>
      </c>
      <c r="B112" s="13" t="s">
        <v>571</v>
      </c>
      <c r="C112" s="5" t="s">
        <v>28</v>
      </c>
      <c r="D112" s="29"/>
    </row>
    <row r="113" spans="1:4" ht="15">
      <c r="A113" s="152" t="s">
        <v>299</v>
      </c>
      <c r="B113" s="13" t="s">
        <v>575</v>
      </c>
      <c r="C113" s="5" t="s">
        <v>28</v>
      </c>
      <c r="D113" s="29"/>
    </row>
    <row r="114" spans="1:4" ht="15">
      <c r="A114" s="152" t="s">
        <v>300</v>
      </c>
      <c r="B114" s="13" t="s">
        <v>573</v>
      </c>
      <c r="C114" s="5" t="s">
        <v>28</v>
      </c>
      <c r="D114" s="29"/>
    </row>
    <row r="115" spans="1:4" ht="15">
      <c r="A115" s="152" t="s">
        <v>301</v>
      </c>
      <c r="B115" s="13" t="s">
        <v>574</v>
      </c>
      <c r="C115" s="5" t="s">
        <v>28</v>
      </c>
      <c r="D115" s="29"/>
    </row>
    <row r="116" spans="1:4" ht="15">
      <c r="A116" s="152" t="s">
        <v>302</v>
      </c>
      <c r="B116" s="15" t="s">
        <v>421</v>
      </c>
      <c r="C116" s="8" t="s">
        <v>28</v>
      </c>
      <c r="D116" s="29">
        <f>SUM(D106:D115)</f>
        <v>0</v>
      </c>
    </row>
  </sheetData>
  <sheetProtection/>
  <mergeCells count="3">
    <mergeCell ref="B1:D1"/>
    <mergeCell ref="B2:D2"/>
    <mergeCell ref="B3:D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PageLayoutView="0" workbookViewId="0" topLeftCell="A1">
      <selection activeCell="B3" sqref="B3:P3"/>
    </sheetView>
  </sheetViews>
  <sheetFormatPr defaultColWidth="9.140625" defaultRowHeight="15"/>
  <cols>
    <col min="2" max="2" width="91.140625" style="0" customWidth="1"/>
    <col min="4" max="4" width="10.28125" style="0" bestFit="1" customWidth="1"/>
    <col min="5" max="6" width="12.57421875" style="0" customWidth="1"/>
    <col min="7" max="7" width="10.00390625" style="0" customWidth="1"/>
    <col min="8" max="8" width="9.7109375" style="0" customWidth="1"/>
    <col min="9" max="10" width="10.421875" style="0" customWidth="1"/>
    <col min="11" max="11" width="15.28125" style="0" bestFit="1" customWidth="1"/>
    <col min="12" max="12" width="16.140625" style="0" bestFit="1" customWidth="1"/>
    <col min="13" max="13" width="12.140625" style="0" bestFit="1" customWidth="1"/>
    <col min="14" max="14" width="14.140625" style="0" bestFit="1" customWidth="1"/>
    <col min="15" max="15" width="14.00390625" style="0" bestFit="1" customWidth="1"/>
    <col min="16" max="16" width="21.140625" style="0" customWidth="1"/>
  </cols>
  <sheetData>
    <row r="1" spans="2:7" ht="15">
      <c r="B1" s="130"/>
      <c r="C1" s="102"/>
      <c r="D1" s="102"/>
      <c r="E1" s="102"/>
      <c r="F1" s="102"/>
      <c r="G1" s="102"/>
    </row>
    <row r="2" spans="2:16" ht="28.5" customHeight="1">
      <c r="B2" s="189" t="s">
        <v>519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</row>
    <row r="3" spans="2:16" ht="26.25" customHeight="1">
      <c r="B3" s="192" t="s">
        <v>9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</row>
    <row r="4" spans="1:16" ht="18.75">
      <c r="A4" s="29"/>
      <c r="B4" s="153" t="s">
        <v>177</v>
      </c>
      <c r="C4" s="153" t="s">
        <v>178</v>
      </c>
      <c r="D4" s="153" t="s">
        <v>179</v>
      </c>
      <c r="E4" s="153" t="s">
        <v>180</v>
      </c>
      <c r="F4" s="153" t="s">
        <v>181</v>
      </c>
      <c r="G4" s="153" t="s">
        <v>182</v>
      </c>
      <c r="H4" s="153" t="s">
        <v>205</v>
      </c>
      <c r="I4" s="153" t="s">
        <v>206</v>
      </c>
      <c r="J4" s="153" t="s">
        <v>207</v>
      </c>
      <c r="K4" s="153" t="s">
        <v>208</v>
      </c>
      <c r="L4" s="153" t="s">
        <v>209</v>
      </c>
      <c r="M4" s="153" t="s">
        <v>210</v>
      </c>
      <c r="N4" s="153" t="s">
        <v>211</v>
      </c>
      <c r="O4" s="153" t="s">
        <v>212</v>
      </c>
      <c r="P4" s="153" t="s">
        <v>213</v>
      </c>
    </row>
    <row r="5" spans="1:16" ht="15">
      <c r="A5" s="29"/>
      <c r="B5" s="44" t="s">
        <v>616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8" ht="25.5">
      <c r="A6" s="152" t="s">
        <v>183</v>
      </c>
      <c r="B6" s="2" t="s">
        <v>710</v>
      </c>
      <c r="C6" s="3" t="s">
        <v>711</v>
      </c>
      <c r="D6" s="84" t="s">
        <v>627</v>
      </c>
      <c r="E6" s="84" t="s">
        <v>628</v>
      </c>
      <c r="F6" s="84" t="s">
        <v>629</v>
      </c>
      <c r="G6" s="84" t="s">
        <v>630</v>
      </c>
      <c r="H6" s="84" t="s">
        <v>631</v>
      </c>
      <c r="I6" s="84" t="s">
        <v>632</v>
      </c>
      <c r="J6" s="84" t="s">
        <v>633</v>
      </c>
      <c r="K6" s="84" t="s">
        <v>634</v>
      </c>
      <c r="L6" s="84" t="s">
        <v>635</v>
      </c>
      <c r="M6" s="84" t="s">
        <v>636</v>
      </c>
      <c r="N6" s="84" t="s">
        <v>637</v>
      </c>
      <c r="O6" s="84" t="s">
        <v>638</v>
      </c>
      <c r="P6" s="85" t="s">
        <v>615</v>
      </c>
      <c r="Q6" s="4"/>
      <c r="R6" s="4"/>
    </row>
    <row r="7" spans="1:18" ht="15">
      <c r="A7" s="152" t="s">
        <v>184</v>
      </c>
      <c r="B7" s="53" t="s">
        <v>427</v>
      </c>
      <c r="C7" s="54" t="s">
        <v>745</v>
      </c>
      <c r="D7" s="44">
        <v>10059</v>
      </c>
      <c r="E7" s="44">
        <v>10059</v>
      </c>
      <c r="F7" s="44">
        <v>10059</v>
      </c>
      <c r="G7" s="44">
        <v>10059</v>
      </c>
      <c r="H7" s="44">
        <v>10059</v>
      </c>
      <c r="I7" s="44">
        <v>10059</v>
      </c>
      <c r="J7" s="44">
        <v>10059</v>
      </c>
      <c r="K7" s="44">
        <v>10059</v>
      </c>
      <c r="L7" s="44">
        <v>10706</v>
      </c>
      <c r="M7" s="44">
        <v>10059</v>
      </c>
      <c r="N7" s="44">
        <v>10059</v>
      </c>
      <c r="O7" s="44">
        <v>10059</v>
      </c>
      <c r="P7" s="44">
        <f>SUM(D7:O7)</f>
        <v>121355</v>
      </c>
      <c r="Q7" s="4"/>
      <c r="R7" s="4"/>
    </row>
    <row r="8" spans="1:18" ht="15">
      <c r="A8" s="152" t="s">
        <v>185</v>
      </c>
      <c r="B8" s="41" t="s">
        <v>398</v>
      </c>
      <c r="C8" s="54" t="s">
        <v>746</v>
      </c>
      <c r="D8" s="44">
        <v>2801</v>
      </c>
      <c r="E8" s="44">
        <v>2801</v>
      </c>
      <c r="F8" s="44">
        <v>2801</v>
      </c>
      <c r="G8" s="44">
        <v>2801</v>
      </c>
      <c r="H8" s="44">
        <v>2801</v>
      </c>
      <c r="I8" s="44">
        <v>2801</v>
      </c>
      <c r="J8" s="44">
        <v>2801</v>
      </c>
      <c r="K8" s="44">
        <v>2801</v>
      </c>
      <c r="L8" s="44">
        <v>3067</v>
      </c>
      <c r="M8" s="44">
        <v>2801</v>
      </c>
      <c r="N8" s="44">
        <v>2801</v>
      </c>
      <c r="O8" s="44">
        <v>2801</v>
      </c>
      <c r="P8" s="44">
        <f aca="true" t="shared" si="0" ref="P8:P16">SUM(D8:O8)</f>
        <v>33878</v>
      </c>
      <c r="Q8" s="4"/>
      <c r="R8" s="4"/>
    </row>
    <row r="9" spans="1:18" ht="15">
      <c r="A9" s="152" t="s">
        <v>186</v>
      </c>
      <c r="B9" s="41" t="s">
        <v>343</v>
      </c>
      <c r="C9" s="54" t="s">
        <v>785</v>
      </c>
      <c r="D9" s="44">
        <v>14652</v>
      </c>
      <c r="E9" s="44">
        <v>14652</v>
      </c>
      <c r="F9" s="44">
        <v>14652</v>
      </c>
      <c r="G9" s="44">
        <v>14652</v>
      </c>
      <c r="H9" s="44">
        <v>14652</v>
      </c>
      <c r="I9" s="44">
        <v>14652</v>
      </c>
      <c r="J9" s="44">
        <v>14652</v>
      </c>
      <c r="K9" s="44">
        <v>14652</v>
      </c>
      <c r="L9" s="44">
        <v>8310</v>
      </c>
      <c r="M9" s="44">
        <v>14652</v>
      </c>
      <c r="N9" s="44">
        <v>14652</v>
      </c>
      <c r="O9" s="44">
        <v>14652</v>
      </c>
      <c r="P9" s="44">
        <f t="shared" si="0"/>
        <v>169482</v>
      </c>
      <c r="Q9" s="4"/>
      <c r="R9" s="4"/>
    </row>
    <row r="10" spans="1:18" ht="15">
      <c r="A10" s="152" t="s">
        <v>187</v>
      </c>
      <c r="B10" s="51" t="s">
        <v>376</v>
      </c>
      <c r="C10" s="54" t="s">
        <v>795</v>
      </c>
      <c r="D10" s="145">
        <v>630</v>
      </c>
      <c r="E10" s="145">
        <v>630</v>
      </c>
      <c r="F10" s="145">
        <v>630</v>
      </c>
      <c r="G10" s="145">
        <v>630</v>
      </c>
      <c r="H10" s="44">
        <v>450</v>
      </c>
      <c r="I10" s="44">
        <v>520</v>
      </c>
      <c r="J10" s="44">
        <v>365</v>
      </c>
      <c r="K10" s="44">
        <v>365</v>
      </c>
      <c r="L10" s="44">
        <v>365</v>
      </c>
      <c r="M10" s="44">
        <v>565</v>
      </c>
      <c r="N10" s="44">
        <v>650</v>
      </c>
      <c r="O10" s="44">
        <v>594</v>
      </c>
      <c r="P10" s="44">
        <f t="shared" si="0"/>
        <v>6394</v>
      </c>
      <c r="Q10" s="4"/>
      <c r="R10" s="4"/>
    </row>
    <row r="11" spans="1:18" ht="15">
      <c r="A11" s="152" t="s">
        <v>188</v>
      </c>
      <c r="B11" s="51" t="s">
        <v>382</v>
      </c>
      <c r="C11" s="54" t="s">
        <v>822</v>
      </c>
      <c r="D11" s="44">
        <v>830</v>
      </c>
      <c r="E11" s="44">
        <v>1540</v>
      </c>
      <c r="F11" s="44">
        <v>2000</v>
      </c>
      <c r="G11" s="44">
        <v>2500</v>
      </c>
      <c r="H11" s="44">
        <v>5568</v>
      </c>
      <c r="I11" s="44">
        <v>5568</v>
      </c>
      <c r="J11" s="44">
        <v>15500</v>
      </c>
      <c r="K11" s="44">
        <v>15668</v>
      </c>
      <c r="L11" s="44">
        <v>12841</v>
      </c>
      <c r="M11" s="44">
        <v>5568</v>
      </c>
      <c r="N11" s="44">
        <v>5687</v>
      </c>
      <c r="O11" s="44">
        <v>830</v>
      </c>
      <c r="P11" s="44">
        <f t="shared" si="0"/>
        <v>74100</v>
      </c>
      <c r="Q11" s="4"/>
      <c r="R11" s="4"/>
    </row>
    <row r="12" spans="1:18" ht="15.75">
      <c r="A12" s="152" t="s">
        <v>189</v>
      </c>
      <c r="B12" s="62" t="s">
        <v>551</v>
      </c>
      <c r="C12" s="5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>
        <f t="shared" si="0"/>
        <v>0</v>
      </c>
      <c r="Q12" s="4"/>
      <c r="R12" s="4"/>
    </row>
    <row r="13" spans="1:18" ht="15">
      <c r="A13" s="152" t="s">
        <v>190</v>
      </c>
      <c r="B13" s="52" t="s">
        <v>384</v>
      </c>
      <c r="C13" s="54" t="s">
        <v>836</v>
      </c>
      <c r="D13" s="44">
        <v>135000</v>
      </c>
      <c r="E13" s="44">
        <v>5750</v>
      </c>
      <c r="F13" s="44">
        <v>6587</v>
      </c>
      <c r="G13" s="44">
        <v>16750</v>
      </c>
      <c r="H13" s="44">
        <v>1500</v>
      </c>
      <c r="I13" s="44">
        <v>3500</v>
      </c>
      <c r="J13" s="44">
        <v>11173</v>
      </c>
      <c r="K13" s="44"/>
      <c r="L13" s="44"/>
      <c r="M13" s="44">
        <v>13557</v>
      </c>
      <c r="N13" s="44">
        <v>13557</v>
      </c>
      <c r="O13" s="44">
        <v>3557</v>
      </c>
      <c r="P13" s="44">
        <f t="shared" si="0"/>
        <v>210931</v>
      </c>
      <c r="Q13" s="4"/>
      <c r="R13" s="4"/>
    </row>
    <row r="14" spans="1:18" ht="15">
      <c r="A14" s="152" t="s">
        <v>191</v>
      </c>
      <c r="B14" s="51" t="s">
        <v>385</v>
      </c>
      <c r="C14" s="54" t="s">
        <v>18</v>
      </c>
      <c r="D14" s="44"/>
      <c r="E14" s="44"/>
      <c r="F14" s="44"/>
      <c r="G14" s="44"/>
      <c r="H14" s="44"/>
      <c r="I14" s="44"/>
      <c r="J14" s="44">
        <v>4142</v>
      </c>
      <c r="K14" s="44">
        <v>27702</v>
      </c>
      <c r="L14" s="44">
        <v>13651</v>
      </c>
      <c r="M14" s="44">
        <v>4144</v>
      </c>
      <c r="N14" s="44"/>
      <c r="O14" s="44"/>
      <c r="P14" s="44">
        <f t="shared" si="0"/>
        <v>49639</v>
      </c>
      <c r="Q14" s="4"/>
      <c r="R14" s="4"/>
    </row>
    <row r="15" spans="1:18" ht="15">
      <c r="A15" s="152" t="s">
        <v>192</v>
      </c>
      <c r="B15" s="51" t="s">
        <v>386</v>
      </c>
      <c r="C15" s="54" t="s">
        <v>29</v>
      </c>
      <c r="D15" s="44"/>
      <c r="E15" s="44"/>
      <c r="F15" s="44"/>
      <c r="G15" s="44"/>
      <c r="H15" s="44"/>
      <c r="I15" s="44"/>
      <c r="J15" s="44">
        <v>2384</v>
      </c>
      <c r="K15" s="44"/>
      <c r="L15" s="44">
        <v>2203</v>
      </c>
      <c r="M15" s="44">
        <v>20672</v>
      </c>
      <c r="N15" s="44"/>
      <c r="O15" s="44"/>
      <c r="P15" s="44">
        <f t="shared" si="0"/>
        <v>25259</v>
      </c>
      <c r="Q15" s="4"/>
      <c r="R15" s="4"/>
    </row>
    <row r="16" spans="1:18" ht="15.75">
      <c r="A16" s="152" t="s">
        <v>193</v>
      </c>
      <c r="B16" s="62" t="s">
        <v>550</v>
      </c>
      <c r="C16" s="5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>
        <f t="shared" si="0"/>
        <v>0</v>
      </c>
      <c r="Q16" s="4"/>
      <c r="R16" s="4"/>
    </row>
    <row r="17" spans="1:18" ht="15.75">
      <c r="A17" s="152" t="s">
        <v>194</v>
      </c>
      <c r="B17" s="37" t="s">
        <v>429</v>
      </c>
      <c r="C17" s="38" t="s">
        <v>30</v>
      </c>
      <c r="D17" s="133">
        <f>SUM(D7:D15)</f>
        <v>163972</v>
      </c>
      <c r="E17" s="133">
        <f aca="true" t="shared" si="1" ref="E17:P17">SUM(E7:E15)</f>
        <v>35432</v>
      </c>
      <c r="F17" s="133">
        <f t="shared" si="1"/>
        <v>36729</v>
      </c>
      <c r="G17" s="133">
        <f t="shared" si="1"/>
        <v>47392</v>
      </c>
      <c r="H17" s="133">
        <f t="shared" si="1"/>
        <v>35030</v>
      </c>
      <c r="I17" s="133">
        <f t="shared" si="1"/>
        <v>37100</v>
      </c>
      <c r="J17" s="133">
        <f t="shared" si="1"/>
        <v>61076</v>
      </c>
      <c r="K17" s="133">
        <f t="shared" si="1"/>
        <v>71247</v>
      </c>
      <c r="L17" s="133">
        <f t="shared" si="1"/>
        <v>51143</v>
      </c>
      <c r="M17" s="133">
        <f t="shared" si="1"/>
        <v>72018</v>
      </c>
      <c r="N17" s="133">
        <f t="shared" si="1"/>
        <v>47406</v>
      </c>
      <c r="O17" s="133">
        <f t="shared" si="1"/>
        <v>32493</v>
      </c>
      <c r="P17" s="133">
        <f t="shared" si="1"/>
        <v>691038</v>
      </c>
      <c r="Q17" s="4"/>
      <c r="R17" s="4"/>
    </row>
    <row r="18" spans="1:18" ht="15">
      <c r="A18" s="152" t="s">
        <v>195</v>
      </c>
      <c r="B18" s="40" t="s">
        <v>393</v>
      </c>
      <c r="C18" s="41" t="s">
        <v>57</v>
      </c>
      <c r="D18" s="44">
        <v>20534</v>
      </c>
      <c r="E18" s="44">
        <v>20534</v>
      </c>
      <c r="F18" s="44">
        <v>20534</v>
      </c>
      <c r="G18" s="44">
        <v>20534</v>
      </c>
      <c r="H18" s="44">
        <v>20534</v>
      </c>
      <c r="I18" s="44">
        <v>20534</v>
      </c>
      <c r="J18" s="44">
        <v>20540</v>
      </c>
      <c r="K18" s="44">
        <v>20535</v>
      </c>
      <c r="L18" s="44">
        <v>20534</v>
      </c>
      <c r="M18" s="44">
        <v>15105</v>
      </c>
      <c r="N18" s="44">
        <v>20534</v>
      </c>
      <c r="O18" s="44">
        <v>20534</v>
      </c>
      <c r="P18" s="44">
        <f>SUM(D18:O18)</f>
        <v>240986</v>
      </c>
      <c r="Q18" s="4"/>
      <c r="R18" s="4"/>
    </row>
    <row r="19" spans="1:18" ht="15">
      <c r="A19" s="152" t="s">
        <v>196</v>
      </c>
      <c r="B19" s="40" t="s">
        <v>396</v>
      </c>
      <c r="C19" s="41" t="s">
        <v>67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"/>
      <c r="R19" s="4"/>
    </row>
    <row r="20" spans="1:18" ht="15">
      <c r="A20" s="152" t="s">
        <v>197</v>
      </c>
      <c r="B20" s="13" t="s">
        <v>68</v>
      </c>
      <c r="C20" s="5" t="s">
        <v>69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"/>
      <c r="R20" s="4"/>
    </row>
    <row r="21" spans="1:18" ht="15.75">
      <c r="A21" s="152" t="s">
        <v>198</v>
      </c>
      <c r="B21" s="42" t="s">
        <v>430</v>
      </c>
      <c r="C21" s="43" t="s">
        <v>70</v>
      </c>
      <c r="D21" s="133">
        <f aca="true" t="shared" si="2" ref="D21:O21">SUM(D18:D20)</f>
        <v>20534</v>
      </c>
      <c r="E21" s="133">
        <f t="shared" si="2"/>
        <v>20534</v>
      </c>
      <c r="F21" s="133">
        <f t="shared" si="2"/>
        <v>20534</v>
      </c>
      <c r="G21" s="133">
        <f t="shared" si="2"/>
        <v>20534</v>
      </c>
      <c r="H21" s="133">
        <f t="shared" si="2"/>
        <v>20534</v>
      </c>
      <c r="I21" s="133">
        <f t="shared" si="2"/>
        <v>20534</v>
      </c>
      <c r="J21" s="133">
        <f t="shared" si="2"/>
        <v>20540</v>
      </c>
      <c r="K21" s="133">
        <f t="shared" si="2"/>
        <v>20535</v>
      </c>
      <c r="L21" s="133">
        <f t="shared" si="2"/>
        <v>20534</v>
      </c>
      <c r="M21" s="133">
        <f t="shared" si="2"/>
        <v>15105</v>
      </c>
      <c r="N21" s="133">
        <f t="shared" si="2"/>
        <v>20534</v>
      </c>
      <c r="O21" s="133">
        <f t="shared" si="2"/>
        <v>20534</v>
      </c>
      <c r="P21" s="133">
        <f>SUM(P18:P20)</f>
        <v>240986</v>
      </c>
      <c r="Q21" s="4"/>
      <c r="R21" s="4"/>
    </row>
    <row r="22" spans="1:18" ht="15.75">
      <c r="A22" s="152" t="s">
        <v>199</v>
      </c>
      <c r="B22" s="47" t="s">
        <v>491</v>
      </c>
      <c r="C22" s="48"/>
      <c r="D22" s="133">
        <f>D17+D21</f>
        <v>184506</v>
      </c>
      <c r="E22" s="133">
        <f aca="true" t="shared" si="3" ref="E22:P22">E17+E21</f>
        <v>55966</v>
      </c>
      <c r="F22" s="133">
        <f t="shared" si="3"/>
        <v>57263</v>
      </c>
      <c r="G22" s="133">
        <f t="shared" si="3"/>
        <v>67926</v>
      </c>
      <c r="H22" s="133">
        <f t="shared" si="3"/>
        <v>55564</v>
      </c>
      <c r="I22" s="133">
        <f t="shared" si="3"/>
        <v>57634</v>
      </c>
      <c r="J22" s="133">
        <f t="shared" si="3"/>
        <v>81616</v>
      </c>
      <c r="K22" s="133">
        <f t="shared" si="3"/>
        <v>91782</v>
      </c>
      <c r="L22" s="133">
        <f t="shared" si="3"/>
        <v>71677</v>
      </c>
      <c r="M22" s="133">
        <f t="shared" si="3"/>
        <v>87123</v>
      </c>
      <c r="N22" s="133">
        <f t="shared" si="3"/>
        <v>67940</v>
      </c>
      <c r="O22" s="133">
        <f t="shared" si="3"/>
        <v>53027</v>
      </c>
      <c r="P22" s="133">
        <f t="shared" si="3"/>
        <v>932024</v>
      </c>
      <c r="Q22" s="4"/>
      <c r="R22" s="4"/>
    </row>
    <row r="23" spans="1:18" ht="25.5">
      <c r="A23" s="152" t="s">
        <v>200</v>
      </c>
      <c r="B23" s="2" t="s">
        <v>710</v>
      </c>
      <c r="C23" s="3" t="s">
        <v>484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"/>
      <c r="R23" s="4"/>
    </row>
    <row r="24" spans="1:18" ht="15">
      <c r="A24" s="152" t="s">
        <v>201</v>
      </c>
      <c r="B24" s="41" t="s">
        <v>495</v>
      </c>
      <c r="C24" s="52" t="s">
        <v>91</v>
      </c>
      <c r="D24" s="44">
        <v>14175</v>
      </c>
      <c r="E24" s="44">
        <v>14175</v>
      </c>
      <c r="F24" s="44">
        <v>14175</v>
      </c>
      <c r="G24" s="44">
        <v>14175</v>
      </c>
      <c r="H24" s="44">
        <v>14175</v>
      </c>
      <c r="I24" s="44">
        <v>14175</v>
      </c>
      <c r="J24" s="44">
        <v>14185</v>
      </c>
      <c r="K24" s="44">
        <v>14175</v>
      </c>
      <c r="L24" s="44">
        <v>14175</v>
      </c>
      <c r="M24" s="44">
        <v>22345</v>
      </c>
      <c r="N24" s="44">
        <v>14175</v>
      </c>
      <c r="O24" s="44">
        <v>14175</v>
      </c>
      <c r="P24" s="44">
        <f>SUM(D24:O24)</f>
        <v>178280</v>
      </c>
      <c r="Q24" s="4"/>
      <c r="R24" s="4"/>
    </row>
    <row r="25" spans="1:18" ht="15">
      <c r="A25" s="152" t="s">
        <v>202</v>
      </c>
      <c r="B25" s="41" t="s">
        <v>499</v>
      </c>
      <c r="C25" s="52" t="s">
        <v>114</v>
      </c>
      <c r="D25" s="44"/>
      <c r="E25" s="44">
        <v>14416</v>
      </c>
      <c r="F25" s="44">
        <v>17866</v>
      </c>
      <c r="G25" s="44">
        <v>29277</v>
      </c>
      <c r="H25" s="44">
        <v>16917</v>
      </c>
      <c r="I25" s="44">
        <v>18237</v>
      </c>
      <c r="J25" s="44">
        <v>14528</v>
      </c>
      <c r="K25" s="44">
        <v>14416</v>
      </c>
      <c r="L25" s="44">
        <v>32380</v>
      </c>
      <c r="M25" s="44">
        <v>14897</v>
      </c>
      <c r="N25" s="44">
        <v>4416</v>
      </c>
      <c r="O25" s="44">
        <v>650</v>
      </c>
      <c r="P25" s="44">
        <f aca="true" t="shared" si="4" ref="P25:P32">SUM(D25:O25)</f>
        <v>178000</v>
      </c>
      <c r="Q25" s="4"/>
      <c r="R25" s="4"/>
    </row>
    <row r="26" spans="1:18" ht="15">
      <c r="A26" s="152" t="s">
        <v>203</v>
      </c>
      <c r="B26" s="51" t="s">
        <v>500</v>
      </c>
      <c r="C26" s="52" t="s">
        <v>140</v>
      </c>
      <c r="D26" s="44">
        <v>3079</v>
      </c>
      <c r="E26" s="44">
        <v>3079</v>
      </c>
      <c r="F26" s="44">
        <v>3079</v>
      </c>
      <c r="G26" s="44">
        <v>3079</v>
      </c>
      <c r="H26" s="44">
        <v>3079</v>
      </c>
      <c r="I26" s="44">
        <v>3079</v>
      </c>
      <c r="J26" s="44">
        <v>3079</v>
      </c>
      <c r="K26" s="44">
        <v>11011</v>
      </c>
      <c r="L26" s="44">
        <v>3079</v>
      </c>
      <c r="M26" s="44">
        <v>5152</v>
      </c>
      <c r="N26" s="44">
        <v>3079</v>
      </c>
      <c r="O26" s="44">
        <v>3079</v>
      </c>
      <c r="P26" s="44">
        <f t="shared" si="4"/>
        <v>46953</v>
      </c>
      <c r="Q26" s="4"/>
      <c r="R26" s="4"/>
    </row>
    <row r="27" spans="1:18" ht="15">
      <c r="A27" s="152" t="s">
        <v>204</v>
      </c>
      <c r="B27" s="41" t="s">
        <v>502</v>
      </c>
      <c r="C27" s="52" t="s">
        <v>153</v>
      </c>
      <c r="D27" s="44">
        <v>759</v>
      </c>
      <c r="E27" s="44">
        <v>759</v>
      </c>
      <c r="F27" s="44">
        <v>759</v>
      </c>
      <c r="G27" s="44">
        <v>761</v>
      </c>
      <c r="H27" s="44">
        <v>759</v>
      </c>
      <c r="I27" s="44">
        <v>759</v>
      </c>
      <c r="J27" s="44">
        <v>759</v>
      </c>
      <c r="K27" s="44">
        <v>6959</v>
      </c>
      <c r="L27" s="44">
        <v>759</v>
      </c>
      <c r="M27" s="44">
        <v>759</v>
      </c>
      <c r="N27" s="44">
        <v>759</v>
      </c>
      <c r="O27" s="44">
        <v>759</v>
      </c>
      <c r="P27" s="44">
        <f t="shared" si="4"/>
        <v>15310</v>
      </c>
      <c r="Q27" s="4"/>
      <c r="R27" s="4"/>
    </row>
    <row r="28" spans="1:18" ht="15.75">
      <c r="A28" s="152" t="s">
        <v>214</v>
      </c>
      <c r="B28" s="62" t="s">
        <v>551</v>
      </c>
      <c r="C28" s="67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>
        <f t="shared" si="4"/>
        <v>0</v>
      </c>
      <c r="Q28" s="4"/>
      <c r="R28" s="4"/>
    </row>
    <row r="29" spans="1:18" ht="15">
      <c r="A29" s="152" t="s">
        <v>215</v>
      </c>
      <c r="B29" s="41" t="s">
        <v>496</v>
      </c>
      <c r="C29" s="52" t="s">
        <v>99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>
        <f t="shared" si="4"/>
        <v>0</v>
      </c>
      <c r="Q29" s="4"/>
      <c r="R29" s="4"/>
    </row>
    <row r="30" spans="1:18" ht="15">
      <c r="A30" s="152" t="s">
        <v>216</v>
      </c>
      <c r="B30" s="41" t="s">
        <v>501</v>
      </c>
      <c r="C30" s="52" t="s">
        <v>148</v>
      </c>
      <c r="D30" s="44"/>
      <c r="E30" s="44"/>
      <c r="F30" s="44">
        <v>100</v>
      </c>
      <c r="G30" s="44">
        <v>100</v>
      </c>
      <c r="H30" s="44">
        <v>100</v>
      </c>
      <c r="I30" s="44">
        <v>100</v>
      </c>
      <c r="J30" s="44"/>
      <c r="K30" s="44"/>
      <c r="L30" s="44"/>
      <c r="M30" s="44"/>
      <c r="N30" s="44"/>
      <c r="O30" s="44"/>
      <c r="P30" s="44">
        <f t="shared" si="4"/>
        <v>400</v>
      </c>
      <c r="Q30" s="4"/>
      <c r="R30" s="4"/>
    </row>
    <row r="31" spans="1:18" ht="15">
      <c r="A31" s="152" t="s">
        <v>217</v>
      </c>
      <c r="B31" s="41" t="s">
        <v>504</v>
      </c>
      <c r="C31" s="52" t="s">
        <v>158</v>
      </c>
      <c r="D31" s="44"/>
      <c r="E31" s="44"/>
      <c r="F31" s="44">
        <v>750</v>
      </c>
      <c r="G31" s="44"/>
      <c r="H31" s="44"/>
      <c r="I31" s="44">
        <v>750</v>
      </c>
      <c r="J31" s="44"/>
      <c r="K31" s="44">
        <v>7160</v>
      </c>
      <c r="L31" s="44">
        <v>750</v>
      </c>
      <c r="M31" s="44">
        <v>3500</v>
      </c>
      <c r="N31" s="44"/>
      <c r="O31" s="44">
        <v>750</v>
      </c>
      <c r="P31" s="44">
        <f>SUM(D31:O31)</f>
        <v>13660</v>
      </c>
      <c r="Q31" s="4"/>
      <c r="R31" s="4"/>
    </row>
    <row r="32" spans="1:18" ht="15.75">
      <c r="A32" s="152" t="s">
        <v>218</v>
      </c>
      <c r="B32" s="62" t="s">
        <v>550</v>
      </c>
      <c r="C32" s="67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>
        <f t="shared" si="4"/>
        <v>0</v>
      </c>
      <c r="Q32" s="4"/>
      <c r="R32" s="4"/>
    </row>
    <row r="33" spans="1:18" ht="15.75">
      <c r="A33" s="152" t="s">
        <v>219</v>
      </c>
      <c r="B33" s="49" t="s">
        <v>503</v>
      </c>
      <c r="C33" s="37" t="s">
        <v>159</v>
      </c>
      <c r="D33" s="133">
        <f aca="true" t="shared" si="5" ref="D33:O33">SUM(D24:D31)</f>
        <v>18013</v>
      </c>
      <c r="E33" s="133">
        <f t="shared" si="5"/>
        <v>32429</v>
      </c>
      <c r="F33" s="133">
        <f t="shared" si="5"/>
        <v>36729</v>
      </c>
      <c r="G33" s="133">
        <f t="shared" si="5"/>
        <v>47392</v>
      </c>
      <c r="H33" s="133">
        <f t="shared" si="5"/>
        <v>35030</v>
      </c>
      <c r="I33" s="133">
        <f t="shared" si="5"/>
        <v>37100</v>
      </c>
      <c r="J33" s="133">
        <f t="shared" si="5"/>
        <v>32551</v>
      </c>
      <c r="K33" s="133">
        <f t="shared" si="5"/>
        <v>53721</v>
      </c>
      <c r="L33" s="133">
        <f t="shared" si="5"/>
        <v>51143</v>
      </c>
      <c r="M33" s="133">
        <f t="shared" si="5"/>
        <v>46653</v>
      </c>
      <c r="N33" s="133">
        <f t="shared" si="5"/>
        <v>22429</v>
      </c>
      <c r="O33" s="133">
        <f t="shared" si="5"/>
        <v>19413</v>
      </c>
      <c r="P33" s="133">
        <f>SUM(P24:P31)</f>
        <v>432603</v>
      </c>
      <c r="Q33" s="4"/>
      <c r="R33" s="4"/>
    </row>
    <row r="34" spans="1:18" ht="15.75">
      <c r="A34" s="152" t="s">
        <v>220</v>
      </c>
      <c r="B34" s="66" t="s">
        <v>580</v>
      </c>
      <c r="C34" s="65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"/>
      <c r="R34" s="4"/>
    </row>
    <row r="35" spans="1:18" ht="15.75">
      <c r="A35" s="152" t="s">
        <v>221</v>
      </c>
      <c r="B35" s="66" t="s">
        <v>581</v>
      </c>
      <c r="C35" s="65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"/>
      <c r="R35" s="4"/>
    </row>
    <row r="36" spans="1:18" ht="15">
      <c r="A36" s="152" t="s">
        <v>222</v>
      </c>
      <c r="B36" s="15" t="s">
        <v>508</v>
      </c>
      <c r="C36" s="7" t="s">
        <v>325</v>
      </c>
      <c r="D36" s="44">
        <v>166493</v>
      </c>
      <c r="E36" s="44">
        <v>23537</v>
      </c>
      <c r="F36" s="44">
        <v>20534</v>
      </c>
      <c r="G36" s="44">
        <v>20534</v>
      </c>
      <c r="H36" s="44">
        <v>20534</v>
      </c>
      <c r="I36" s="44">
        <v>20534</v>
      </c>
      <c r="J36" s="44">
        <v>49065</v>
      </c>
      <c r="K36" s="44">
        <v>38061</v>
      </c>
      <c r="L36" s="44">
        <v>20534</v>
      </c>
      <c r="M36" s="44">
        <v>40470</v>
      </c>
      <c r="N36" s="44">
        <v>45511</v>
      </c>
      <c r="O36" s="44">
        <v>33614</v>
      </c>
      <c r="P36" s="44">
        <f>SUM(D36:O36)</f>
        <v>499421</v>
      </c>
      <c r="Q36" s="4"/>
      <c r="R36" s="4"/>
    </row>
    <row r="37" spans="1:18" ht="15">
      <c r="A37" s="152" t="s">
        <v>223</v>
      </c>
      <c r="B37" s="14" t="s">
        <v>509</v>
      </c>
      <c r="C37" s="7" t="s">
        <v>333</v>
      </c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"/>
      <c r="R37" s="4"/>
    </row>
    <row r="38" spans="1:18" ht="15">
      <c r="A38" s="152" t="s">
        <v>224</v>
      </c>
      <c r="B38" s="15" t="s">
        <v>334</v>
      </c>
      <c r="C38" s="7" t="s">
        <v>335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"/>
      <c r="R38" s="4"/>
    </row>
    <row r="39" spans="1:18" ht="15.75">
      <c r="A39" s="152" t="s">
        <v>225</v>
      </c>
      <c r="B39" s="42" t="s">
        <v>510</v>
      </c>
      <c r="C39" s="43" t="s">
        <v>336</v>
      </c>
      <c r="D39" s="133">
        <f aca="true" t="shared" si="6" ref="D39:O39">SUM(D36:D38)</f>
        <v>166493</v>
      </c>
      <c r="E39" s="133">
        <f t="shared" si="6"/>
        <v>23537</v>
      </c>
      <c r="F39" s="133">
        <f t="shared" si="6"/>
        <v>20534</v>
      </c>
      <c r="G39" s="133">
        <f t="shared" si="6"/>
        <v>20534</v>
      </c>
      <c r="H39" s="133">
        <f t="shared" si="6"/>
        <v>20534</v>
      </c>
      <c r="I39" s="133">
        <f t="shared" si="6"/>
        <v>20534</v>
      </c>
      <c r="J39" s="133">
        <f t="shared" si="6"/>
        <v>49065</v>
      </c>
      <c r="K39" s="133">
        <f t="shared" si="6"/>
        <v>38061</v>
      </c>
      <c r="L39" s="133">
        <f t="shared" si="6"/>
        <v>20534</v>
      </c>
      <c r="M39" s="133">
        <f t="shared" si="6"/>
        <v>40470</v>
      </c>
      <c r="N39" s="133">
        <f t="shared" si="6"/>
        <v>45511</v>
      </c>
      <c r="O39" s="133">
        <f t="shared" si="6"/>
        <v>33614</v>
      </c>
      <c r="P39" s="133">
        <f>SUM(P36:P38)</f>
        <v>499421</v>
      </c>
      <c r="Q39" s="4"/>
      <c r="R39" s="4"/>
    </row>
    <row r="40" spans="1:18" ht="15.75">
      <c r="A40" s="152" t="s">
        <v>226</v>
      </c>
      <c r="B40" s="47" t="s">
        <v>492</v>
      </c>
      <c r="C40" s="48"/>
      <c r="D40" s="133">
        <f>D33+D39</f>
        <v>184506</v>
      </c>
      <c r="E40" s="133">
        <f aca="true" t="shared" si="7" ref="E40:P40">E33+E39</f>
        <v>55966</v>
      </c>
      <c r="F40" s="133">
        <f t="shared" si="7"/>
        <v>57263</v>
      </c>
      <c r="G40" s="133">
        <f t="shared" si="7"/>
        <v>67926</v>
      </c>
      <c r="H40" s="133">
        <f t="shared" si="7"/>
        <v>55564</v>
      </c>
      <c r="I40" s="133">
        <f t="shared" si="7"/>
        <v>57634</v>
      </c>
      <c r="J40" s="133">
        <f t="shared" si="7"/>
        <v>81616</v>
      </c>
      <c r="K40" s="133">
        <f t="shared" si="7"/>
        <v>91782</v>
      </c>
      <c r="L40" s="133">
        <f t="shared" si="7"/>
        <v>71677</v>
      </c>
      <c r="M40" s="133">
        <f t="shared" si="7"/>
        <v>87123</v>
      </c>
      <c r="N40" s="133">
        <f t="shared" si="7"/>
        <v>67940</v>
      </c>
      <c r="O40" s="133">
        <f t="shared" si="7"/>
        <v>53027</v>
      </c>
      <c r="P40" s="133">
        <f t="shared" si="7"/>
        <v>932024</v>
      </c>
      <c r="Q40" s="4"/>
      <c r="R40" s="4"/>
    </row>
    <row r="41" spans="3:18" ht="15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3:18" ht="15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3:18" ht="15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3:18" ht="15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3:18" ht="15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3:18" ht="15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3:18" ht="15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3:18" ht="15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3:18" ht="15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3:18" ht="15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3:18" ht="15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3:18" ht="15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3:18" ht="15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</sheetData>
  <sheetProtection/>
  <mergeCells count="2">
    <mergeCell ref="B2:P2"/>
    <mergeCell ref="B3:P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4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B1">
      <selection activeCell="C4" sqref="C4:J4"/>
    </sheetView>
  </sheetViews>
  <sheetFormatPr defaultColWidth="9.140625" defaultRowHeight="15"/>
  <cols>
    <col min="2" max="2" width="101.28125" style="0" customWidth="1"/>
    <col min="3" max="3" width="14.00390625" style="0" customWidth="1"/>
    <col min="4" max="4" width="10.8515625" style="0" customWidth="1"/>
    <col min="5" max="5" width="14.140625" style="0" customWidth="1"/>
    <col min="6" max="6" width="10.57421875" style="0" customWidth="1"/>
    <col min="9" max="9" width="11.421875" style="0" customWidth="1"/>
    <col min="10" max="10" width="13.8515625" style="0" customWidth="1"/>
  </cols>
  <sheetData>
    <row r="1" spans="2:7" ht="15">
      <c r="B1" s="130"/>
      <c r="C1" s="102"/>
      <c r="D1" s="102"/>
      <c r="E1" s="102"/>
      <c r="F1" s="102"/>
      <c r="G1" s="102"/>
    </row>
    <row r="2" spans="2:10" ht="30.75" customHeight="1">
      <c r="B2" s="189" t="s">
        <v>519</v>
      </c>
      <c r="C2" s="195"/>
      <c r="D2" s="195"/>
      <c r="E2" s="195"/>
      <c r="F2" s="195"/>
      <c r="G2" s="195"/>
      <c r="H2" s="195"/>
      <c r="I2" s="195"/>
      <c r="J2" s="195"/>
    </row>
    <row r="3" spans="2:10" ht="23.25" customHeight="1">
      <c r="B3" s="192" t="s">
        <v>651</v>
      </c>
      <c r="C3" s="190"/>
      <c r="D3" s="190"/>
      <c r="E3" s="190"/>
      <c r="F3" s="190"/>
      <c r="G3" s="190"/>
      <c r="H3" s="190"/>
      <c r="I3" s="190"/>
      <c r="J3" s="190"/>
    </row>
    <row r="4" spans="3:10" ht="15">
      <c r="C4" s="193" t="s">
        <v>843</v>
      </c>
      <c r="D4" s="193"/>
      <c r="E4" s="193"/>
      <c r="F4" s="193"/>
      <c r="G4" s="193"/>
      <c r="H4" s="193"/>
      <c r="I4" s="193"/>
      <c r="J4" s="193"/>
    </row>
    <row r="5" spans="1:10" ht="18.75">
      <c r="A5" s="29"/>
      <c r="B5" s="159" t="s">
        <v>177</v>
      </c>
      <c r="C5" s="153" t="s">
        <v>178</v>
      </c>
      <c r="D5" s="153" t="s">
        <v>179</v>
      </c>
      <c r="E5" s="153" t="s">
        <v>180</v>
      </c>
      <c r="F5" s="153" t="s">
        <v>181</v>
      </c>
      <c r="G5" s="153" t="s">
        <v>182</v>
      </c>
      <c r="H5" s="153" t="s">
        <v>205</v>
      </c>
      <c r="I5" s="153" t="s">
        <v>206</v>
      </c>
      <c r="J5" s="153" t="s">
        <v>207</v>
      </c>
    </row>
    <row r="6" spans="1:10" ht="15">
      <c r="A6" s="29"/>
      <c r="B6" s="160" t="s">
        <v>614</v>
      </c>
      <c r="C6" s="29"/>
      <c r="D6" s="29"/>
      <c r="E6" s="29"/>
      <c r="F6" s="29"/>
      <c r="G6" s="29"/>
      <c r="H6" s="29"/>
      <c r="I6" s="29"/>
      <c r="J6" s="29"/>
    </row>
    <row r="7" spans="1:10" ht="36.75">
      <c r="A7" s="152" t="s">
        <v>183</v>
      </c>
      <c r="B7" s="161" t="s">
        <v>667</v>
      </c>
      <c r="C7" s="95" t="s">
        <v>668</v>
      </c>
      <c r="D7" s="95" t="s">
        <v>669</v>
      </c>
      <c r="E7" s="95" t="s">
        <v>677</v>
      </c>
      <c r="F7" s="95" t="s">
        <v>670</v>
      </c>
      <c r="G7" s="95" t="s">
        <v>678</v>
      </c>
      <c r="H7" s="95" t="s">
        <v>679</v>
      </c>
      <c r="I7" s="95" t="s">
        <v>680</v>
      </c>
      <c r="J7" s="101" t="s">
        <v>671</v>
      </c>
    </row>
    <row r="8" spans="1:10" ht="15.75">
      <c r="A8" s="152" t="s">
        <v>184</v>
      </c>
      <c r="B8" s="162"/>
      <c r="C8" s="96"/>
      <c r="D8" s="97"/>
      <c r="E8" s="97"/>
      <c r="F8" s="97"/>
      <c r="G8" s="97"/>
      <c r="H8" s="97"/>
      <c r="I8" s="97"/>
      <c r="J8" s="134">
        <f>SUM(D8:I8)</f>
        <v>0</v>
      </c>
    </row>
    <row r="9" spans="1:10" ht="15.75">
      <c r="A9" s="152" t="s">
        <v>185</v>
      </c>
      <c r="B9" s="162"/>
      <c r="C9" s="96"/>
      <c r="D9" s="97"/>
      <c r="E9" s="97"/>
      <c r="F9" s="97"/>
      <c r="G9" s="97"/>
      <c r="H9" s="97"/>
      <c r="I9" s="97"/>
      <c r="J9" s="134">
        <f aca="true" t="shared" si="0" ref="J9:J27">SUM(D9:I9)</f>
        <v>0</v>
      </c>
    </row>
    <row r="10" spans="1:10" ht="15">
      <c r="A10" s="152" t="s">
        <v>186</v>
      </c>
      <c r="B10" s="163" t="s">
        <v>672</v>
      </c>
      <c r="C10" s="98"/>
      <c r="D10" s="99">
        <f aca="true" t="shared" si="1" ref="D10:I10">SUM(D8:D9)</f>
        <v>0</v>
      </c>
      <c r="E10" s="99">
        <f t="shared" si="1"/>
        <v>0</v>
      </c>
      <c r="F10" s="99">
        <f t="shared" si="1"/>
        <v>0</v>
      </c>
      <c r="G10" s="99">
        <f t="shared" si="1"/>
        <v>0</v>
      </c>
      <c r="H10" s="99">
        <f t="shared" si="1"/>
        <v>0</v>
      </c>
      <c r="I10" s="99">
        <f t="shared" si="1"/>
        <v>0</v>
      </c>
      <c r="J10" s="134">
        <f t="shared" si="0"/>
        <v>0</v>
      </c>
    </row>
    <row r="11" spans="1:10" ht="15.75">
      <c r="A11" s="152" t="s">
        <v>187</v>
      </c>
      <c r="B11" s="162"/>
      <c r="C11" s="96"/>
      <c r="D11" s="97"/>
      <c r="E11" s="97"/>
      <c r="F11" s="97"/>
      <c r="G11" s="97"/>
      <c r="H11" s="97"/>
      <c r="I11" s="97"/>
      <c r="J11" s="134">
        <f t="shared" si="0"/>
        <v>0</v>
      </c>
    </row>
    <row r="12" spans="1:10" ht="15.75">
      <c r="A12" s="152" t="s">
        <v>188</v>
      </c>
      <c r="B12" s="162"/>
      <c r="C12" s="96"/>
      <c r="D12" s="97"/>
      <c r="E12" s="97"/>
      <c r="F12" s="97"/>
      <c r="G12" s="97"/>
      <c r="H12" s="97"/>
      <c r="I12" s="97"/>
      <c r="J12" s="134">
        <f t="shared" si="0"/>
        <v>0</v>
      </c>
    </row>
    <row r="13" spans="1:10" ht="15">
      <c r="A13" s="152" t="s">
        <v>189</v>
      </c>
      <c r="B13" s="163" t="s">
        <v>673</v>
      </c>
      <c r="C13" s="98"/>
      <c r="D13" s="99">
        <f aca="true" t="shared" si="2" ref="D13:I13">SUM(D11:D12)</f>
        <v>0</v>
      </c>
      <c r="E13" s="99">
        <f t="shared" si="2"/>
        <v>0</v>
      </c>
      <c r="F13" s="99">
        <f t="shared" si="2"/>
        <v>0</v>
      </c>
      <c r="G13" s="99">
        <f t="shared" si="2"/>
        <v>0</v>
      </c>
      <c r="H13" s="99">
        <f t="shared" si="2"/>
        <v>0</v>
      </c>
      <c r="I13" s="99">
        <f t="shared" si="2"/>
        <v>0</v>
      </c>
      <c r="J13" s="134">
        <f t="shared" si="0"/>
        <v>0</v>
      </c>
    </row>
    <row r="14" spans="1:10" ht="15.75">
      <c r="A14" s="152" t="s">
        <v>190</v>
      </c>
      <c r="B14" s="162" t="s">
        <v>133</v>
      </c>
      <c r="C14" s="96">
        <v>2013</v>
      </c>
      <c r="D14" s="97">
        <v>250</v>
      </c>
      <c r="E14" s="97">
        <v>350</v>
      </c>
      <c r="F14" s="97"/>
      <c r="G14" s="97"/>
      <c r="H14" s="97"/>
      <c r="I14" s="97"/>
      <c r="J14" s="134">
        <f t="shared" si="0"/>
        <v>600</v>
      </c>
    </row>
    <row r="15" spans="1:10" ht="15.75">
      <c r="A15" s="152" t="s">
        <v>191</v>
      </c>
      <c r="B15" s="162" t="s">
        <v>134</v>
      </c>
      <c r="C15" s="96">
        <v>2012</v>
      </c>
      <c r="D15" s="97">
        <v>4000</v>
      </c>
      <c r="E15" s="97"/>
      <c r="F15" s="97"/>
      <c r="G15" s="97"/>
      <c r="H15" s="97"/>
      <c r="I15" s="97"/>
      <c r="J15" s="134">
        <f t="shared" si="0"/>
        <v>4000</v>
      </c>
    </row>
    <row r="16" spans="1:10" ht="15.75">
      <c r="A16" s="152" t="s">
        <v>192</v>
      </c>
      <c r="B16" s="162" t="s">
        <v>135</v>
      </c>
      <c r="C16" s="96">
        <v>2013</v>
      </c>
      <c r="D16" s="97">
        <v>4500</v>
      </c>
      <c r="E16" s="97">
        <v>8500</v>
      </c>
      <c r="F16" s="97"/>
      <c r="G16" s="97"/>
      <c r="H16" s="97"/>
      <c r="I16" s="97"/>
      <c r="J16" s="134">
        <f t="shared" si="0"/>
        <v>13000</v>
      </c>
    </row>
    <row r="17" spans="1:10" ht="15.75">
      <c r="A17" s="152" t="s">
        <v>193</v>
      </c>
      <c r="B17" s="162" t="s">
        <v>469</v>
      </c>
      <c r="C17" s="96">
        <v>2014</v>
      </c>
      <c r="D17" s="97"/>
      <c r="E17" s="97">
        <v>8325</v>
      </c>
      <c r="F17" s="97"/>
      <c r="G17" s="97"/>
      <c r="H17" s="97"/>
      <c r="I17" s="97"/>
      <c r="J17" s="134">
        <f t="shared" si="0"/>
        <v>8325</v>
      </c>
    </row>
    <row r="18" spans="1:10" ht="15.75">
      <c r="A18" s="152" t="s">
        <v>194</v>
      </c>
      <c r="B18" s="162" t="s">
        <v>136</v>
      </c>
      <c r="C18" s="96">
        <v>2014</v>
      </c>
      <c r="D18" s="97"/>
      <c r="E18" s="97">
        <v>6350</v>
      </c>
      <c r="F18" s="97"/>
      <c r="G18" s="97"/>
      <c r="H18" s="97"/>
      <c r="I18" s="97"/>
      <c r="J18" s="134">
        <f t="shared" si="0"/>
        <v>6350</v>
      </c>
    </row>
    <row r="19" spans="1:10" ht="15.75">
      <c r="A19" s="152" t="s">
        <v>195</v>
      </c>
      <c r="B19" s="162" t="s">
        <v>471</v>
      </c>
      <c r="C19" s="96">
        <v>2014</v>
      </c>
      <c r="D19" s="97"/>
      <c r="E19" s="97">
        <v>15706</v>
      </c>
      <c r="F19" s="97"/>
      <c r="G19" s="97"/>
      <c r="H19" s="97"/>
      <c r="I19" s="97"/>
      <c r="J19" s="134">
        <f t="shared" si="0"/>
        <v>15706</v>
      </c>
    </row>
    <row r="20" spans="1:10" ht="15.75">
      <c r="A20" s="152" t="s">
        <v>196</v>
      </c>
      <c r="B20" s="162" t="s">
        <v>472</v>
      </c>
      <c r="C20" s="96">
        <v>2014</v>
      </c>
      <c r="D20" s="97"/>
      <c r="E20" s="97">
        <v>15000</v>
      </c>
      <c r="F20" s="97">
        <v>15000</v>
      </c>
      <c r="G20" s="97"/>
      <c r="H20" s="97"/>
      <c r="I20" s="97"/>
      <c r="J20" s="134">
        <f t="shared" si="0"/>
        <v>30000</v>
      </c>
    </row>
    <row r="21" spans="1:10" ht="15">
      <c r="A21" s="152" t="s">
        <v>197</v>
      </c>
      <c r="B21" s="163" t="s">
        <v>674</v>
      </c>
      <c r="C21" s="98"/>
      <c r="D21" s="99">
        <f aca="true" t="shared" si="3" ref="D21:I21">SUM(D14:D20)</f>
        <v>8750</v>
      </c>
      <c r="E21" s="99">
        <f t="shared" si="3"/>
        <v>54231</v>
      </c>
      <c r="F21" s="99">
        <f t="shared" si="3"/>
        <v>15000</v>
      </c>
      <c r="G21" s="99">
        <f t="shared" si="3"/>
        <v>0</v>
      </c>
      <c r="H21" s="99">
        <f t="shared" si="3"/>
        <v>0</v>
      </c>
      <c r="I21" s="99">
        <f t="shared" si="3"/>
        <v>0</v>
      </c>
      <c r="J21" s="134">
        <f t="shared" si="0"/>
        <v>77981</v>
      </c>
    </row>
    <row r="22" spans="1:10" ht="15.75">
      <c r="A22" s="152" t="s">
        <v>198</v>
      </c>
      <c r="B22" s="162" t="s">
        <v>139</v>
      </c>
      <c r="C22" s="96">
        <v>2013</v>
      </c>
      <c r="D22" s="97"/>
      <c r="E22" s="97">
        <v>6517</v>
      </c>
      <c r="F22" s="97"/>
      <c r="G22" s="97"/>
      <c r="H22" s="97"/>
      <c r="I22" s="97"/>
      <c r="J22" s="134">
        <f t="shared" si="0"/>
        <v>6517</v>
      </c>
    </row>
    <row r="23" spans="1:10" ht="15.75">
      <c r="A23" s="152" t="s">
        <v>199</v>
      </c>
      <c r="B23" s="162" t="s">
        <v>137</v>
      </c>
      <c r="C23" s="96">
        <v>2013</v>
      </c>
      <c r="D23" s="97"/>
      <c r="E23" s="97">
        <v>5370</v>
      </c>
      <c r="F23" s="97"/>
      <c r="G23" s="97"/>
      <c r="H23" s="97"/>
      <c r="I23" s="97"/>
      <c r="J23" s="134">
        <f t="shared" si="0"/>
        <v>5370</v>
      </c>
    </row>
    <row r="24" spans="1:10" ht="15.75">
      <c r="A24" s="152" t="s">
        <v>200</v>
      </c>
      <c r="B24" s="162" t="s">
        <v>138</v>
      </c>
      <c r="C24" s="96">
        <v>2013</v>
      </c>
      <c r="D24" s="97"/>
      <c r="E24" s="97">
        <v>1500</v>
      </c>
      <c r="F24" s="97"/>
      <c r="G24" s="97"/>
      <c r="H24" s="97"/>
      <c r="I24" s="97"/>
      <c r="J24" s="134">
        <f t="shared" si="0"/>
        <v>1500</v>
      </c>
    </row>
    <row r="25" spans="1:11" ht="15">
      <c r="A25" s="152" t="s">
        <v>201</v>
      </c>
      <c r="B25" s="163" t="s">
        <v>675</v>
      </c>
      <c r="C25" s="98"/>
      <c r="D25" s="99">
        <f aca="true" t="shared" si="4" ref="D25:I25">SUM(D22:D24)</f>
        <v>0</v>
      </c>
      <c r="E25" s="99">
        <f t="shared" si="4"/>
        <v>13387</v>
      </c>
      <c r="F25" s="99">
        <f t="shared" si="4"/>
        <v>0</v>
      </c>
      <c r="G25" s="99">
        <f t="shared" si="4"/>
        <v>0</v>
      </c>
      <c r="H25" s="99">
        <f t="shared" si="4"/>
        <v>0</v>
      </c>
      <c r="I25" s="99">
        <f t="shared" si="4"/>
        <v>0</v>
      </c>
      <c r="J25" s="134">
        <f t="shared" si="0"/>
        <v>13387</v>
      </c>
      <c r="K25" s="99"/>
    </row>
    <row r="26" spans="1:10" ht="15">
      <c r="A26" s="152"/>
      <c r="B26" s="163"/>
      <c r="C26" s="98"/>
      <c r="D26" s="99"/>
      <c r="E26" s="99"/>
      <c r="F26" s="99"/>
      <c r="G26" s="99"/>
      <c r="H26" s="99"/>
      <c r="I26" s="99"/>
      <c r="J26" s="134">
        <f t="shared" si="0"/>
        <v>0</v>
      </c>
    </row>
    <row r="27" spans="1:10" ht="16.5">
      <c r="A27" s="152" t="s">
        <v>202</v>
      </c>
      <c r="B27" s="164" t="s">
        <v>676</v>
      </c>
      <c r="C27" s="96"/>
      <c r="D27" s="100">
        <f aca="true" t="shared" si="5" ref="D27:I27">D10+D13+D21+D25</f>
        <v>8750</v>
      </c>
      <c r="E27" s="100">
        <f t="shared" si="5"/>
        <v>67618</v>
      </c>
      <c r="F27" s="100">
        <f t="shared" si="5"/>
        <v>15000</v>
      </c>
      <c r="G27" s="100">
        <f t="shared" si="5"/>
        <v>0</v>
      </c>
      <c r="H27" s="100">
        <f t="shared" si="5"/>
        <v>0</v>
      </c>
      <c r="I27" s="100">
        <f t="shared" si="5"/>
        <v>0</v>
      </c>
      <c r="J27" s="134">
        <f t="shared" si="0"/>
        <v>91368</v>
      </c>
    </row>
  </sheetData>
  <sheetProtection/>
  <mergeCells count="3">
    <mergeCell ref="B2:J2"/>
    <mergeCell ref="B3:J3"/>
    <mergeCell ref="C4:J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2"/>
  <sheetViews>
    <sheetView zoomScale="75" zoomScaleNormal="75" zoomScalePageLayoutView="0" workbookViewId="0" topLeftCell="A1">
      <selection activeCell="C3" sqref="C3:G3"/>
    </sheetView>
  </sheetViews>
  <sheetFormatPr defaultColWidth="9.140625" defaultRowHeight="15"/>
  <cols>
    <col min="2" max="2" width="105.140625" style="0" customWidth="1"/>
    <col min="4" max="4" width="17.140625" style="0" customWidth="1"/>
    <col min="5" max="5" width="20.140625" style="0" customWidth="1"/>
    <col min="6" max="6" width="18.8515625" style="0" customWidth="1"/>
    <col min="7" max="7" width="15.7109375" style="0" customWidth="1"/>
  </cols>
  <sheetData>
    <row r="1" spans="2:7" ht="20.25" customHeight="1">
      <c r="B1" s="189" t="s">
        <v>458</v>
      </c>
      <c r="C1" s="190"/>
      <c r="D1" s="190"/>
      <c r="E1" s="190"/>
      <c r="F1" s="190"/>
      <c r="G1" s="191"/>
    </row>
    <row r="2" spans="2:7" ht="19.5" customHeight="1">
      <c r="B2" s="192" t="s">
        <v>521</v>
      </c>
      <c r="C2" s="190"/>
      <c r="D2" s="190"/>
      <c r="E2" s="190"/>
      <c r="F2" s="190"/>
      <c r="G2" s="191"/>
    </row>
    <row r="3" spans="2:7" ht="18">
      <c r="B3" s="50"/>
      <c r="C3" s="193" t="s">
        <v>7</v>
      </c>
      <c r="D3" s="193"/>
      <c r="E3" s="193"/>
      <c r="F3" s="193"/>
      <c r="G3" s="193"/>
    </row>
    <row r="4" ht="15">
      <c r="B4" s="4" t="s">
        <v>815</v>
      </c>
    </row>
    <row r="5" spans="1:7" ht="18.75">
      <c r="A5" s="29"/>
      <c r="B5" s="146" t="s">
        <v>177</v>
      </c>
      <c r="C5" s="153" t="s">
        <v>178</v>
      </c>
      <c r="D5" s="153" t="s">
        <v>179</v>
      </c>
      <c r="E5" s="153" t="s">
        <v>180</v>
      </c>
      <c r="F5" s="153" t="s">
        <v>181</v>
      </c>
      <c r="G5" s="153" t="s">
        <v>182</v>
      </c>
    </row>
    <row r="6" spans="1:7" ht="45">
      <c r="A6" s="152" t="s">
        <v>183</v>
      </c>
      <c r="B6" s="2" t="s">
        <v>710</v>
      </c>
      <c r="C6" s="3" t="s">
        <v>711</v>
      </c>
      <c r="D6" s="64" t="s">
        <v>552</v>
      </c>
      <c r="E6" s="64" t="s">
        <v>553</v>
      </c>
      <c r="F6" s="64" t="s">
        <v>554</v>
      </c>
      <c r="G6" s="108" t="s">
        <v>655</v>
      </c>
    </row>
    <row r="7" spans="1:7" ht="15">
      <c r="A7" s="152" t="s">
        <v>184</v>
      </c>
      <c r="B7" s="30" t="s">
        <v>712</v>
      </c>
      <c r="C7" s="31" t="s">
        <v>713</v>
      </c>
      <c r="D7" s="44">
        <v>42914</v>
      </c>
      <c r="E7" s="44">
        <v>4800</v>
      </c>
      <c r="F7" s="44"/>
      <c r="G7" s="29">
        <f>SUM(D7:F7)</f>
        <v>47714</v>
      </c>
    </row>
    <row r="8" spans="1:7" ht="15">
      <c r="A8" s="152" t="s">
        <v>185</v>
      </c>
      <c r="B8" s="30" t="s">
        <v>714</v>
      </c>
      <c r="C8" s="32" t="s">
        <v>715</v>
      </c>
      <c r="D8" s="44"/>
      <c r="E8" s="44"/>
      <c r="F8" s="44"/>
      <c r="G8" s="29">
        <f aca="true" t="shared" si="0" ref="G8:G71">SUM(D8:F8)</f>
        <v>0</v>
      </c>
    </row>
    <row r="9" spans="1:7" ht="15">
      <c r="A9" s="152" t="s">
        <v>186</v>
      </c>
      <c r="B9" s="30" t="s">
        <v>716</v>
      </c>
      <c r="C9" s="32" t="s">
        <v>717</v>
      </c>
      <c r="D9" s="44"/>
      <c r="E9" s="44">
        <v>2000</v>
      </c>
      <c r="F9" s="44"/>
      <c r="G9" s="29">
        <f t="shared" si="0"/>
        <v>2000</v>
      </c>
    </row>
    <row r="10" spans="1:7" ht="15">
      <c r="A10" s="152" t="s">
        <v>187</v>
      </c>
      <c r="B10" s="33" t="s">
        <v>718</v>
      </c>
      <c r="C10" s="32" t="s">
        <v>719</v>
      </c>
      <c r="D10" s="44">
        <v>200</v>
      </c>
      <c r="E10" s="44"/>
      <c r="F10" s="44"/>
      <c r="G10" s="29">
        <f t="shared" si="0"/>
        <v>200</v>
      </c>
    </row>
    <row r="11" spans="1:7" ht="15">
      <c r="A11" s="152" t="s">
        <v>188</v>
      </c>
      <c r="B11" s="33" t="s">
        <v>720</v>
      </c>
      <c r="C11" s="32" t="s">
        <v>721</v>
      </c>
      <c r="D11" s="44"/>
      <c r="E11" s="44"/>
      <c r="F11" s="44"/>
      <c r="G11" s="29">
        <f t="shared" si="0"/>
        <v>0</v>
      </c>
    </row>
    <row r="12" spans="1:7" ht="15">
      <c r="A12" s="152" t="s">
        <v>189</v>
      </c>
      <c r="B12" s="33" t="s">
        <v>722</v>
      </c>
      <c r="C12" s="32" t="s">
        <v>723</v>
      </c>
      <c r="D12" s="44">
        <v>1600</v>
      </c>
      <c r="E12" s="44"/>
      <c r="F12" s="44"/>
      <c r="G12" s="29">
        <f t="shared" si="0"/>
        <v>1600</v>
      </c>
    </row>
    <row r="13" spans="1:7" ht="15">
      <c r="A13" s="152" t="s">
        <v>190</v>
      </c>
      <c r="B13" s="33" t="s">
        <v>724</v>
      </c>
      <c r="C13" s="32" t="s">
        <v>725</v>
      </c>
      <c r="D13" s="44"/>
      <c r="E13" s="44"/>
      <c r="F13" s="44"/>
      <c r="G13" s="29">
        <f t="shared" si="0"/>
        <v>0</v>
      </c>
    </row>
    <row r="14" spans="1:7" ht="15">
      <c r="A14" s="152" t="s">
        <v>191</v>
      </c>
      <c r="B14" s="33" t="s">
        <v>726</v>
      </c>
      <c r="C14" s="32" t="s">
        <v>727</v>
      </c>
      <c r="D14" s="44"/>
      <c r="E14" s="44"/>
      <c r="F14" s="44"/>
      <c r="G14" s="29">
        <f t="shared" si="0"/>
        <v>0</v>
      </c>
    </row>
    <row r="15" spans="1:7" ht="15">
      <c r="A15" s="152" t="s">
        <v>192</v>
      </c>
      <c r="B15" s="5" t="s">
        <v>728</v>
      </c>
      <c r="C15" s="32" t="s">
        <v>729</v>
      </c>
      <c r="D15" s="44">
        <v>800</v>
      </c>
      <c r="E15" s="44"/>
      <c r="F15" s="44"/>
      <c r="G15" s="29">
        <f t="shared" si="0"/>
        <v>800</v>
      </c>
    </row>
    <row r="16" spans="1:7" ht="15">
      <c r="A16" s="152" t="s">
        <v>193</v>
      </c>
      <c r="B16" s="5" t="s">
        <v>730</v>
      </c>
      <c r="C16" s="32" t="s">
        <v>731</v>
      </c>
      <c r="D16" s="44"/>
      <c r="E16" s="44"/>
      <c r="F16" s="44"/>
      <c r="G16" s="29">
        <f t="shared" si="0"/>
        <v>0</v>
      </c>
    </row>
    <row r="17" spans="1:7" ht="15">
      <c r="A17" s="152" t="s">
        <v>194</v>
      </c>
      <c r="B17" s="5" t="s">
        <v>732</v>
      </c>
      <c r="C17" s="32" t="s">
        <v>733</v>
      </c>
      <c r="D17" s="44"/>
      <c r="E17" s="44"/>
      <c r="F17" s="44"/>
      <c r="G17" s="29">
        <f t="shared" si="0"/>
        <v>0</v>
      </c>
    </row>
    <row r="18" spans="1:7" ht="15">
      <c r="A18" s="152" t="s">
        <v>195</v>
      </c>
      <c r="B18" s="5" t="s">
        <v>734</v>
      </c>
      <c r="C18" s="32" t="s">
        <v>735</v>
      </c>
      <c r="D18" s="44">
        <v>2554</v>
      </c>
      <c r="E18" s="44">
        <v>384</v>
      </c>
      <c r="F18" s="44"/>
      <c r="G18" s="29">
        <f t="shared" si="0"/>
        <v>2938</v>
      </c>
    </row>
    <row r="19" spans="1:7" ht="15">
      <c r="A19" s="152" t="s">
        <v>196</v>
      </c>
      <c r="B19" s="5" t="s">
        <v>397</v>
      </c>
      <c r="C19" s="32" t="s">
        <v>736</v>
      </c>
      <c r="D19" s="44"/>
      <c r="E19" s="44"/>
      <c r="F19" s="44"/>
      <c r="G19" s="29">
        <f t="shared" si="0"/>
        <v>0</v>
      </c>
    </row>
    <row r="20" spans="1:7" ht="15">
      <c r="A20" s="152" t="s">
        <v>197</v>
      </c>
      <c r="B20" s="34" t="s">
        <v>337</v>
      </c>
      <c r="C20" s="35" t="s">
        <v>737</v>
      </c>
      <c r="D20" s="44">
        <f>SUM(D7:D19)</f>
        <v>48068</v>
      </c>
      <c r="E20" s="44">
        <f>SUM(E7:E19)</f>
        <v>7184</v>
      </c>
      <c r="F20" s="44">
        <f>SUM(F7:F19)</f>
        <v>0</v>
      </c>
      <c r="G20" s="44">
        <f>SUM(G7:G19)</f>
        <v>55252</v>
      </c>
    </row>
    <row r="21" spans="1:7" ht="15">
      <c r="A21" s="152" t="s">
        <v>198</v>
      </c>
      <c r="B21" s="5" t="s">
        <v>738</v>
      </c>
      <c r="C21" s="32" t="s">
        <v>739</v>
      </c>
      <c r="D21" s="44">
        <v>7846</v>
      </c>
      <c r="E21" s="44">
        <v>7080</v>
      </c>
      <c r="F21" s="44"/>
      <c r="G21" s="29">
        <f t="shared" si="0"/>
        <v>14926</v>
      </c>
    </row>
    <row r="22" spans="1:7" ht="15">
      <c r="A22" s="152" t="s">
        <v>199</v>
      </c>
      <c r="B22" s="5" t="s">
        <v>740</v>
      </c>
      <c r="C22" s="32" t="s">
        <v>741</v>
      </c>
      <c r="D22" s="44"/>
      <c r="E22" s="44"/>
      <c r="F22" s="44"/>
      <c r="G22" s="29">
        <f t="shared" si="0"/>
        <v>0</v>
      </c>
    </row>
    <row r="23" spans="1:7" ht="15">
      <c r="A23" s="152" t="s">
        <v>200</v>
      </c>
      <c r="B23" s="6" t="s">
        <v>742</v>
      </c>
      <c r="C23" s="32" t="s">
        <v>743</v>
      </c>
      <c r="D23" s="44"/>
      <c r="E23" s="44">
        <v>704</v>
      </c>
      <c r="F23" s="44"/>
      <c r="G23" s="29">
        <f t="shared" si="0"/>
        <v>704</v>
      </c>
    </row>
    <row r="24" spans="1:7" ht="15">
      <c r="A24" s="152" t="s">
        <v>201</v>
      </c>
      <c r="B24" s="7" t="s">
        <v>338</v>
      </c>
      <c r="C24" s="35" t="s">
        <v>744</v>
      </c>
      <c r="D24" s="44">
        <f>SUM(D21:D23)</f>
        <v>7846</v>
      </c>
      <c r="E24" s="44">
        <f>SUM(E21:E23)</f>
        <v>7784</v>
      </c>
      <c r="F24" s="44">
        <f>SUM(F21:F23)</f>
        <v>0</v>
      </c>
      <c r="G24" s="44">
        <f>SUM(G21:G23)</f>
        <v>15630</v>
      </c>
    </row>
    <row r="25" spans="1:7" ht="15">
      <c r="A25" s="152" t="s">
        <v>202</v>
      </c>
      <c r="B25" s="53" t="s">
        <v>427</v>
      </c>
      <c r="C25" s="54" t="s">
        <v>745</v>
      </c>
      <c r="D25" s="44">
        <f>D24+D20</f>
        <v>55914</v>
      </c>
      <c r="E25" s="44">
        <f>E24+E20</f>
        <v>14968</v>
      </c>
      <c r="F25" s="44">
        <f>F24+F20</f>
        <v>0</v>
      </c>
      <c r="G25" s="44">
        <f>G24+G20</f>
        <v>70882</v>
      </c>
    </row>
    <row r="26" spans="1:7" ht="15">
      <c r="A26" s="152" t="s">
        <v>203</v>
      </c>
      <c r="B26" s="41" t="s">
        <v>398</v>
      </c>
      <c r="C26" s="54" t="s">
        <v>746</v>
      </c>
      <c r="D26" s="44">
        <v>15736</v>
      </c>
      <c r="E26" s="44">
        <v>4042</v>
      </c>
      <c r="F26" s="44"/>
      <c r="G26" s="29">
        <f t="shared" si="0"/>
        <v>19778</v>
      </c>
    </row>
    <row r="27" spans="1:7" ht="15">
      <c r="A27" s="152" t="s">
        <v>204</v>
      </c>
      <c r="B27" s="5" t="s">
        <v>747</v>
      </c>
      <c r="C27" s="32" t="s">
        <v>748</v>
      </c>
      <c r="D27" s="44">
        <v>2195</v>
      </c>
      <c r="E27" s="44">
        <v>500</v>
      </c>
      <c r="F27" s="44"/>
      <c r="G27" s="29">
        <f t="shared" si="0"/>
        <v>2695</v>
      </c>
    </row>
    <row r="28" spans="1:7" ht="15">
      <c r="A28" s="152" t="s">
        <v>214</v>
      </c>
      <c r="B28" s="5" t="s">
        <v>749</v>
      </c>
      <c r="C28" s="32" t="s">
        <v>750</v>
      </c>
      <c r="D28" s="44">
        <v>212</v>
      </c>
      <c r="E28" s="44"/>
      <c r="F28" s="44"/>
      <c r="G28" s="29">
        <f t="shared" si="0"/>
        <v>212</v>
      </c>
    </row>
    <row r="29" spans="1:7" ht="15">
      <c r="A29" s="152" t="s">
        <v>215</v>
      </c>
      <c r="B29" s="5" t="s">
        <v>751</v>
      </c>
      <c r="C29" s="32" t="s">
        <v>752</v>
      </c>
      <c r="D29" s="44"/>
      <c r="E29" s="44"/>
      <c r="F29" s="44"/>
      <c r="G29" s="29">
        <f t="shared" si="0"/>
        <v>0</v>
      </c>
    </row>
    <row r="30" spans="1:7" ht="15">
      <c r="A30" s="152" t="s">
        <v>216</v>
      </c>
      <c r="B30" s="7" t="s">
        <v>339</v>
      </c>
      <c r="C30" s="35" t="s">
        <v>753</v>
      </c>
      <c r="D30" s="44">
        <f>SUM(D27:D29)</f>
        <v>2407</v>
      </c>
      <c r="E30" s="44">
        <f>SUM(E27:E29)</f>
        <v>500</v>
      </c>
      <c r="F30" s="44">
        <f>SUM(F27:F29)</f>
        <v>0</v>
      </c>
      <c r="G30" s="44">
        <f>SUM(G27:G29)</f>
        <v>2907</v>
      </c>
    </row>
    <row r="31" spans="1:7" ht="15">
      <c r="A31" s="152" t="s">
        <v>217</v>
      </c>
      <c r="B31" s="5" t="s">
        <v>754</v>
      </c>
      <c r="C31" s="32" t="s">
        <v>755</v>
      </c>
      <c r="D31" s="44">
        <v>600</v>
      </c>
      <c r="E31" s="44"/>
      <c r="F31" s="44"/>
      <c r="G31" s="29">
        <f t="shared" si="0"/>
        <v>600</v>
      </c>
    </row>
    <row r="32" spans="1:7" ht="15">
      <c r="A32" s="152" t="s">
        <v>218</v>
      </c>
      <c r="B32" s="5" t="s">
        <v>756</v>
      </c>
      <c r="C32" s="32" t="s">
        <v>757</v>
      </c>
      <c r="D32" s="44">
        <v>1000</v>
      </c>
      <c r="E32" s="44"/>
      <c r="F32" s="44"/>
      <c r="G32" s="29">
        <f t="shared" si="0"/>
        <v>1000</v>
      </c>
    </row>
    <row r="33" spans="1:7" ht="15" customHeight="1">
      <c r="A33" s="152" t="s">
        <v>219</v>
      </c>
      <c r="B33" s="7" t="s">
        <v>428</v>
      </c>
      <c r="C33" s="35" t="s">
        <v>758</v>
      </c>
      <c r="D33" s="44">
        <f>SUM(D31:D32)</f>
        <v>1600</v>
      </c>
      <c r="E33" s="44">
        <f>SUM(E31:E32)</f>
        <v>0</v>
      </c>
      <c r="F33" s="44">
        <f>SUM(F31:F32)</f>
        <v>0</v>
      </c>
      <c r="G33" s="44">
        <f>SUM(G31:G32)</f>
        <v>1600</v>
      </c>
    </row>
    <row r="34" spans="1:7" ht="15">
      <c r="A34" s="152" t="s">
        <v>220</v>
      </c>
      <c r="B34" s="5" t="s">
        <v>759</v>
      </c>
      <c r="C34" s="32" t="s">
        <v>760</v>
      </c>
      <c r="D34" s="44">
        <v>2600</v>
      </c>
      <c r="E34" s="44"/>
      <c r="F34" s="44"/>
      <c r="G34" s="29">
        <f t="shared" si="0"/>
        <v>2600</v>
      </c>
    </row>
    <row r="35" spans="1:7" ht="15">
      <c r="A35" s="152" t="s">
        <v>221</v>
      </c>
      <c r="B35" s="5" t="s">
        <v>761</v>
      </c>
      <c r="C35" s="32" t="s">
        <v>762</v>
      </c>
      <c r="D35" s="44"/>
      <c r="E35" s="44"/>
      <c r="F35" s="44"/>
      <c r="G35" s="29">
        <f t="shared" si="0"/>
        <v>0</v>
      </c>
    </row>
    <row r="36" spans="1:7" ht="15">
      <c r="A36" s="152" t="s">
        <v>222</v>
      </c>
      <c r="B36" s="5" t="s">
        <v>399</v>
      </c>
      <c r="C36" s="32" t="s">
        <v>763</v>
      </c>
      <c r="D36" s="44">
        <v>500</v>
      </c>
      <c r="E36" s="44"/>
      <c r="F36" s="44"/>
      <c r="G36" s="29">
        <f t="shared" si="0"/>
        <v>500</v>
      </c>
    </row>
    <row r="37" spans="1:7" ht="15">
      <c r="A37" s="152" t="s">
        <v>223</v>
      </c>
      <c r="B37" s="5" t="s">
        <v>764</v>
      </c>
      <c r="C37" s="32" t="s">
        <v>765</v>
      </c>
      <c r="D37" s="44">
        <v>3900</v>
      </c>
      <c r="E37" s="44"/>
      <c r="F37" s="44"/>
      <c r="G37" s="29">
        <f t="shared" si="0"/>
        <v>3900</v>
      </c>
    </row>
    <row r="38" spans="1:7" ht="15">
      <c r="A38" s="152" t="s">
        <v>224</v>
      </c>
      <c r="B38" s="10" t="s">
        <v>400</v>
      </c>
      <c r="C38" s="32" t="s">
        <v>766</v>
      </c>
      <c r="D38" s="44">
        <v>4724</v>
      </c>
      <c r="E38" s="44"/>
      <c r="F38" s="44"/>
      <c r="G38" s="29">
        <f t="shared" si="0"/>
        <v>4724</v>
      </c>
    </row>
    <row r="39" spans="1:7" ht="15">
      <c r="A39" s="152" t="s">
        <v>225</v>
      </c>
      <c r="B39" s="6" t="s">
        <v>767</v>
      </c>
      <c r="C39" s="32" t="s">
        <v>768</v>
      </c>
      <c r="D39" s="44">
        <v>5426</v>
      </c>
      <c r="E39" s="44"/>
      <c r="F39" s="44"/>
      <c r="G39" s="29">
        <f t="shared" si="0"/>
        <v>5426</v>
      </c>
    </row>
    <row r="40" spans="1:7" ht="15">
      <c r="A40" s="152" t="s">
        <v>226</v>
      </c>
      <c r="B40" s="5" t="s">
        <v>401</v>
      </c>
      <c r="C40" s="32" t="s">
        <v>769</v>
      </c>
      <c r="D40" s="44">
        <v>3850</v>
      </c>
      <c r="E40" s="44">
        <v>283</v>
      </c>
      <c r="F40" s="44"/>
      <c r="G40" s="29">
        <f t="shared" si="0"/>
        <v>4133</v>
      </c>
    </row>
    <row r="41" spans="1:7" ht="15">
      <c r="A41" s="152" t="s">
        <v>227</v>
      </c>
      <c r="B41" s="7" t="s">
        <v>340</v>
      </c>
      <c r="C41" s="35" t="s">
        <v>770</v>
      </c>
      <c r="D41" s="44">
        <f>SUM(D34:D40)</f>
        <v>21000</v>
      </c>
      <c r="E41" s="44">
        <f>SUM(E34:E40)</f>
        <v>283</v>
      </c>
      <c r="F41" s="44">
        <f>SUM(F34:F40)</f>
        <v>0</v>
      </c>
      <c r="G41" s="44">
        <f>SUM(G34:G40)</f>
        <v>21283</v>
      </c>
    </row>
    <row r="42" spans="1:7" ht="15">
      <c r="A42" s="152" t="s">
        <v>228</v>
      </c>
      <c r="B42" s="5" t="s">
        <v>771</v>
      </c>
      <c r="C42" s="32" t="s">
        <v>772</v>
      </c>
      <c r="D42" s="44">
        <v>300</v>
      </c>
      <c r="E42" s="44"/>
      <c r="F42" s="44"/>
      <c r="G42" s="29">
        <f t="shared" si="0"/>
        <v>300</v>
      </c>
    </row>
    <row r="43" spans="1:7" ht="15">
      <c r="A43" s="152" t="s">
        <v>229</v>
      </c>
      <c r="B43" s="5" t="s">
        <v>773</v>
      </c>
      <c r="C43" s="32" t="s">
        <v>774</v>
      </c>
      <c r="D43" s="44"/>
      <c r="E43" s="44">
        <v>23643</v>
      </c>
      <c r="F43" s="44"/>
      <c r="G43" s="29">
        <f t="shared" si="0"/>
        <v>23643</v>
      </c>
    </row>
    <row r="44" spans="1:7" ht="15">
      <c r="A44" s="152" t="s">
        <v>230</v>
      </c>
      <c r="B44" s="7" t="s">
        <v>341</v>
      </c>
      <c r="C44" s="35" t="s">
        <v>775</v>
      </c>
      <c r="D44" s="44">
        <f>SUM(D42:D43)</f>
        <v>300</v>
      </c>
      <c r="E44" s="44">
        <f>SUM(E42:E43)</f>
        <v>23643</v>
      </c>
      <c r="F44" s="44">
        <f>SUM(F42:F43)</f>
        <v>0</v>
      </c>
      <c r="G44" s="44">
        <f>SUM(G42:G43)</f>
        <v>23943</v>
      </c>
    </row>
    <row r="45" spans="1:7" ht="15">
      <c r="A45" s="152" t="s">
        <v>231</v>
      </c>
      <c r="B45" s="5" t="s">
        <v>776</v>
      </c>
      <c r="C45" s="32" t="s">
        <v>777</v>
      </c>
      <c r="D45" s="44">
        <v>7263</v>
      </c>
      <c r="E45" s="44">
        <v>6600</v>
      </c>
      <c r="F45" s="44"/>
      <c r="G45" s="29">
        <f t="shared" si="0"/>
        <v>13863</v>
      </c>
    </row>
    <row r="46" spans="1:7" ht="15">
      <c r="A46" s="152" t="s">
        <v>232</v>
      </c>
      <c r="B46" s="5" t="s">
        <v>778</v>
      </c>
      <c r="C46" s="32" t="s">
        <v>779</v>
      </c>
      <c r="D46" s="44">
        <v>3000</v>
      </c>
      <c r="E46" s="44"/>
      <c r="F46" s="44"/>
      <c r="G46" s="29">
        <f t="shared" si="0"/>
        <v>3000</v>
      </c>
    </row>
    <row r="47" spans="1:7" ht="15">
      <c r="A47" s="152" t="s">
        <v>233</v>
      </c>
      <c r="B47" s="5" t="s">
        <v>402</v>
      </c>
      <c r="C47" s="32" t="s">
        <v>780</v>
      </c>
      <c r="D47" s="44">
        <v>500</v>
      </c>
      <c r="E47" s="44"/>
      <c r="F47" s="44"/>
      <c r="G47" s="29">
        <f t="shared" si="0"/>
        <v>500</v>
      </c>
    </row>
    <row r="48" spans="1:7" ht="15">
      <c r="A48" s="152" t="s">
        <v>234</v>
      </c>
      <c r="B48" s="5" t="s">
        <v>403</v>
      </c>
      <c r="C48" s="32" t="s">
        <v>781</v>
      </c>
      <c r="D48" s="44"/>
      <c r="E48" s="44"/>
      <c r="F48" s="44"/>
      <c r="G48" s="29">
        <f t="shared" si="0"/>
        <v>0</v>
      </c>
    </row>
    <row r="49" spans="1:7" ht="15">
      <c r="A49" s="152" t="s">
        <v>235</v>
      </c>
      <c r="B49" s="5" t="s">
        <v>782</v>
      </c>
      <c r="C49" s="32" t="s">
        <v>783</v>
      </c>
      <c r="D49" s="44">
        <v>6550</v>
      </c>
      <c r="E49" s="44"/>
      <c r="F49" s="44"/>
      <c r="G49" s="29">
        <f t="shared" si="0"/>
        <v>6550</v>
      </c>
    </row>
    <row r="50" spans="1:7" ht="15">
      <c r="A50" s="152" t="s">
        <v>236</v>
      </c>
      <c r="B50" s="7" t="s">
        <v>342</v>
      </c>
      <c r="C50" s="35" t="s">
        <v>784</v>
      </c>
      <c r="D50" s="44">
        <f>SUM(D45:D49)</f>
        <v>17313</v>
      </c>
      <c r="E50" s="44">
        <f>SUM(E45:E49)</f>
        <v>6600</v>
      </c>
      <c r="F50" s="44">
        <f>SUM(F45:F49)</f>
        <v>0</v>
      </c>
      <c r="G50" s="44">
        <f>SUM(G45:G49)</f>
        <v>23913</v>
      </c>
    </row>
    <row r="51" spans="1:7" ht="15">
      <c r="A51" s="152" t="s">
        <v>237</v>
      </c>
      <c r="B51" s="41" t="s">
        <v>343</v>
      </c>
      <c r="C51" s="54" t="s">
        <v>785</v>
      </c>
      <c r="D51" s="44">
        <f>D50+D44+D41+D33+D30</f>
        <v>42620</v>
      </c>
      <c r="E51" s="44">
        <f>E50+E44+E41+E33+E30</f>
        <v>31026</v>
      </c>
      <c r="F51" s="44">
        <f>F50+F44+F41+F33+F30</f>
        <v>0</v>
      </c>
      <c r="G51" s="44">
        <f>G50+G44+G41+G33+G30</f>
        <v>73646</v>
      </c>
    </row>
    <row r="52" spans="1:7" ht="15">
      <c r="A52" s="152" t="s">
        <v>238</v>
      </c>
      <c r="B52" s="13" t="s">
        <v>786</v>
      </c>
      <c r="C52" s="32" t="s">
        <v>787</v>
      </c>
      <c r="D52" s="44"/>
      <c r="E52" s="44"/>
      <c r="F52" s="44"/>
      <c r="G52" s="29">
        <f t="shared" si="0"/>
        <v>0</v>
      </c>
    </row>
    <row r="53" spans="1:7" ht="15">
      <c r="A53" s="152" t="s">
        <v>239</v>
      </c>
      <c r="B53" s="13" t="s">
        <v>344</v>
      </c>
      <c r="C53" s="32" t="s">
        <v>788</v>
      </c>
      <c r="D53" s="44"/>
      <c r="E53" s="44"/>
      <c r="F53" s="44"/>
      <c r="G53" s="29">
        <f t="shared" si="0"/>
        <v>0</v>
      </c>
    </row>
    <row r="54" spans="1:7" ht="15">
      <c r="A54" s="152" t="s">
        <v>240</v>
      </c>
      <c r="B54" s="17" t="s">
        <v>404</v>
      </c>
      <c r="C54" s="32" t="s">
        <v>789</v>
      </c>
      <c r="D54" s="44"/>
      <c r="E54" s="44"/>
      <c r="F54" s="44"/>
      <c r="G54" s="29">
        <f t="shared" si="0"/>
        <v>0</v>
      </c>
    </row>
    <row r="55" spans="1:7" ht="15">
      <c r="A55" s="152" t="s">
        <v>241</v>
      </c>
      <c r="B55" s="17" t="s">
        <v>405</v>
      </c>
      <c r="C55" s="32" t="s">
        <v>790</v>
      </c>
      <c r="D55" s="44"/>
      <c r="E55" s="44"/>
      <c r="F55" s="44"/>
      <c r="G55" s="29">
        <f t="shared" si="0"/>
        <v>0</v>
      </c>
    </row>
    <row r="56" spans="1:7" ht="15">
      <c r="A56" s="152" t="s">
        <v>242</v>
      </c>
      <c r="B56" s="17" t="s">
        <v>406</v>
      </c>
      <c r="C56" s="32" t="s">
        <v>791</v>
      </c>
      <c r="D56" s="44">
        <v>1970</v>
      </c>
      <c r="E56" s="44"/>
      <c r="F56" s="44"/>
      <c r="G56" s="29">
        <f t="shared" si="0"/>
        <v>1970</v>
      </c>
    </row>
    <row r="57" spans="1:7" ht="15">
      <c r="A57" s="152" t="s">
        <v>243</v>
      </c>
      <c r="B57" s="13" t="s">
        <v>407</v>
      </c>
      <c r="C57" s="32" t="s">
        <v>792</v>
      </c>
      <c r="D57" s="44"/>
      <c r="E57" s="44"/>
      <c r="F57" s="44"/>
      <c r="G57" s="29">
        <f t="shared" si="0"/>
        <v>0</v>
      </c>
    </row>
    <row r="58" spans="1:7" ht="15">
      <c r="A58" s="152" t="s">
        <v>244</v>
      </c>
      <c r="B58" s="13" t="s">
        <v>408</v>
      </c>
      <c r="C58" s="32" t="s">
        <v>793</v>
      </c>
      <c r="D58" s="44"/>
      <c r="E58" s="44"/>
      <c r="F58" s="44"/>
      <c r="G58" s="29">
        <f t="shared" si="0"/>
        <v>0</v>
      </c>
    </row>
    <row r="59" spans="1:7" ht="15">
      <c r="A59" s="152" t="s">
        <v>245</v>
      </c>
      <c r="B59" s="13" t="s">
        <v>409</v>
      </c>
      <c r="C59" s="32" t="s">
        <v>794</v>
      </c>
      <c r="D59" s="44"/>
      <c r="E59" s="44"/>
      <c r="F59" s="44"/>
      <c r="G59" s="29">
        <f t="shared" si="0"/>
        <v>0</v>
      </c>
    </row>
    <row r="60" spans="1:7" ht="15">
      <c r="A60" s="152" t="s">
        <v>246</v>
      </c>
      <c r="B60" s="51" t="s">
        <v>376</v>
      </c>
      <c r="C60" s="54" t="s">
        <v>795</v>
      </c>
      <c r="D60" s="44">
        <f>SUM(D52:D59)</f>
        <v>1970</v>
      </c>
      <c r="E60" s="44">
        <f>SUM(E52:E59)</f>
        <v>0</v>
      </c>
      <c r="F60" s="44">
        <f>SUM(F52:F59)</f>
        <v>0</v>
      </c>
      <c r="G60" s="44">
        <f>SUM(G52:G59)</f>
        <v>1970</v>
      </c>
    </row>
    <row r="61" spans="1:7" ht="15">
      <c r="A61" s="152" t="s">
        <v>247</v>
      </c>
      <c r="B61" s="12" t="s">
        <v>410</v>
      </c>
      <c r="C61" s="32" t="s">
        <v>796</v>
      </c>
      <c r="D61" s="44"/>
      <c r="E61" s="44"/>
      <c r="F61" s="44"/>
      <c r="G61" s="29">
        <f t="shared" si="0"/>
        <v>0</v>
      </c>
    </row>
    <row r="62" spans="1:7" ht="15">
      <c r="A62" s="152" t="s">
        <v>248</v>
      </c>
      <c r="B62" s="12" t="s">
        <v>797</v>
      </c>
      <c r="C62" s="32" t="s">
        <v>798</v>
      </c>
      <c r="D62" s="44"/>
      <c r="E62" s="44"/>
      <c r="F62" s="44"/>
      <c r="G62" s="29">
        <f t="shared" si="0"/>
        <v>0</v>
      </c>
    </row>
    <row r="63" spans="1:7" ht="15">
      <c r="A63" s="152" t="s">
        <v>249</v>
      </c>
      <c r="B63" s="12" t="s">
        <v>799</v>
      </c>
      <c r="C63" s="32" t="s">
        <v>800</v>
      </c>
      <c r="D63" s="44"/>
      <c r="E63" s="44"/>
      <c r="F63" s="44"/>
      <c r="G63" s="29">
        <f t="shared" si="0"/>
        <v>0</v>
      </c>
    </row>
    <row r="64" spans="1:7" ht="15">
      <c r="A64" s="152" t="s">
        <v>250</v>
      </c>
      <c r="B64" s="12" t="s">
        <v>377</v>
      </c>
      <c r="C64" s="32" t="s">
        <v>801</v>
      </c>
      <c r="D64" s="44"/>
      <c r="E64" s="44"/>
      <c r="F64" s="44"/>
      <c r="G64" s="29">
        <f t="shared" si="0"/>
        <v>0</v>
      </c>
    </row>
    <row r="65" spans="1:7" ht="15">
      <c r="A65" s="152" t="s">
        <v>251</v>
      </c>
      <c r="B65" s="12" t="s">
        <v>411</v>
      </c>
      <c r="C65" s="32" t="s">
        <v>802</v>
      </c>
      <c r="D65" s="44"/>
      <c r="E65" s="44"/>
      <c r="F65" s="44"/>
      <c r="G65" s="29">
        <f t="shared" si="0"/>
        <v>0</v>
      </c>
    </row>
    <row r="66" spans="1:7" ht="15">
      <c r="A66" s="152" t="s">
        <v>252</v>
      </c>
      <c r="B66" s="12" t="s">
        <v>379</v>
      </c>
      <c r="C66" s="32" t="s">
        <v>803</v>
      </c>
      <c r="D66" s="44"/>
      <c r="E66" s="44"/>
      <c r="F66" s="44"/>
      <c r="G66" s="29">
        <f t="shared" si="0"/>
        <v>0</v>
      </c>
    </row>
    <row r="67" spans="1:7" ht="15">
      <c r="A67" s="152" t="s">
        <v>253</v>
      </c>
      <c r="B67" s="12" t="s">
        <v>412</v>
      </c>
      <c r="C67" s="32" t="s">
        <v>804</v>
      </c>
      <c r="D67" s="44"/>
      <c r="E67" s="44"/>
      <c r="F67" s="44"/>
      <c r="G67" s="29">
        <f t="shared" si="0"/>
        <v>0</v>
      </c>
    </row>
    <row r="68" spans="1:7" ht="15">
      <c r="A68" s="152" t="s">
        <v>254</v>
      </c>
      <c r="B68" s="12" t="s">
        <v>413</v>
      </c>
      <c r="C68" s="32" t="s">
        <v>805</v>
      </c>
      <c r="D68" s="44"/>
      <c r="E68" s="44"/>
      <c r="F68" s="44"/>
      <c r="G68" s="29">
        <f t="shared" si="0"/>
        <v>0</v>
      </c>
    </row>
    <row r="69" spans="1:7" ht="15">
      <c r="A69" s="152" t="s">
        <v>255</v>
      </c>
      <c r="B69" s="12" t="s">
        <v>806</v>
      </c>
      <c r="C69" s="32" t="s">
        <v>807</v>
      </c>
      <c r="D69" s="44"/>
      <c r="E69" s="44"/>
      <c r="F69" s="44"/>
      <c r="G69" s="29">
        <f t="shared" si="0"/>
        <v>0</v>
      </c>
    </row>
    <row r="70" spans="1:7" ht="15">
      <c r="A70" s="152" t="s">
        <v>256</v>
      </c>
      <c r="B70" s="20" t="s">
        <v>808</v>
      </c>
      <c r="C70" s="32" t="s">
        <v>809</v>
      </c>
      <c r="D70" s="44"/>
      <c r="E70" s="44"/>
      <c r="F70" s="44"/>
      <c r="G70" s="29">
        <f t="shared" si="0"/>
        <v>0</v>
      </c>
    </row>
    <row r="71" spans="1:7" ht="15">
      <c r="A71" s="152" t="s">
        <v>257</v>
      </c>
      <c r="B71" s="12" t="s">
        <v>414</v>
      </c>
      <c r="C71" s="32" t="s">
        <v>820</v>
      </c>
      <c r="D71" s="44"/>
      <c r="E71" s="44"/>
      <c r="F71" s="44"/>
      <c r="G71" s="29">
        <f t="shared" si="0"/>
        <v>0</v>
      </c>
    </row>
    <row r="72" spans="1:7" ht="15">
      <c r="A72" s="152" t="s">
        <v>258</v>
      </c>
      <c r="B72" s="20" t="s">
        <v>582</v>
      </c>
      <c r="C72" s="32" t="s">
        <v>821</v>
      </c>
      <c r="D72" s="44"/>
      <c r="E72" s="44"/>
      <c r="F72" s="44"/>
      <c r="G72" s="29">
        <f aca="true" t="shared" si="1" ref="G72:G122">SUM(D72:F72)</f>
        <v>0</v>
      </c>
    </row>
    <row r="73" spans="1:7" ht="15">
      <c r="A73" s="152" t="s">
        <v>259</v>
      </c>
      <c r="B73" s="20" t="s">
        <v>583</v>
      </c>
      <c r="C73" s="32" t="s">
        <v>821</v>
      </c>
      <c r="D73" s="44"/>
      <c r="E73" s="44"/>
      <c r="F73" s="44"/>
      <c r="G73" s="29">
        <f t="shared" si="1"/>
        <v>0</v>
      </c>
    </row>
    <row r="74" spans="1:7" ht="15">
      <c r="A74" s="152" t="s">
        <v>260</v>
      </c>
      <c r="B74" s="51" t="s">
        <v>382</v>
      </c>
      <c r="C74" s="54" t="s">
        <v>822</v>
      </c>
      <c r="D74" s="44">
        <f>SUM(D61:D73)</f>
        <v>0</v>
      </c>
      <c r="E74" s="44">
        <f>SUM(E61:E73)</f>
        <v>0</v>
      </c>
      <c r="F74" s="44">
        <f>SUM(F61:F73)</f>
        <v>0</v>
      </c>
      <c r="G74" s="44">
        <f>SUM(G61:G73)</f>
        <v>0</v>
      </c>
    </row>
    <row r="75" spans="1:7" ht="15.75">
      <c r="A75" s="152" t="s">
        <v>261</v>
      </c>
      <c r="B75" s="62" t="s">
        <v>551</v>
      </c>
      <c r="C75" s="54"/>
      <c r="D75" s="44"/>
      <c r="E75" s="44"/>
      <c r="F75" s="44"/>
      <c r="G75" s="29">
        <f t="shared" si="1"/>
        <v>0</v>
      </c>
    </row>
    <row r="76" spans="1:7" ht="15">
      <c r="A76" s="152" t="s">
        <v>262</v>
      </c>
      <c r="B76" s="36" t="s">
        <v>823</v>
      </c>
      <c r="C76" s="32" t="s">
        <v>824</v>
      </c>
      <c r="D76" s="44"/>
      <c r="E76" s="44"/>
      <c r="F76" s="44"/>
      <c r="G76" s="29">
        <f t="shared" si="1"/>
        <v>0</v>
      </c>
    </row>
    <row r="77" spans="1:7" ht="15">
      <c r="A77" s="152" t="s">
        <v>263</v>
      </c>
      <c r="B77" s="36" t="s">
        <v>415</v>
      </c>
      <c r="C77" s="32" t="s">
        <v>825</v>
      </c>
      <c r="D77" s="44"/>
      <c r="E77" s="44"/>
      <c r="F77" s="44"/>
      <c r="G77" s="29">
        <f t="shared" si="1"/>
        <v>0</v>
      </c>
    </row>
    <row r="78" spans="1:7" ht="15">
      <c r="A78" s="152" t="s">
        <v>264</v>
      </c>
      <c r="B78" s="36" t="s">
        <v>826</v>
      </c>
      <c r="C78" s="32" t="s">
        <v>827</v>
      </c>
      <c r="D78" s="44"/>
      <c r="E78" s="44"/>
      <c r="F78" s="44"/>
      <c r="G78" s="29">
        <f t="shared" si="1"/>
        <v>0</v>
      </c>
    </row>
    <row r="79" spans="1:7" ht="15">
      <c r="A79" s="152" t="s">
        <v>265</v>
      </c>
      <c r="B79" s="36" t="s">
        <v>828</v>
      </c>
      <c r="C79" s="32" t="s">
        <v>829</v>
      </c>
      <c r="D79" s="44"/>
      <c r="E79" s="44"/>
      <c r="F79" s="44"/>
      <c r="G79" s="29">
        <f t="shared" si="1"/>
        <v>0</v>
      </c>
    </row>
    <row r="80" spans="1:7" ht="15">
      <c r="A80" s="152" t="s">
        <v>266</v>
      </c>
      <c r="B80" s="6" t="s">
        <v>830</v>
      </c>
      <c r="C80" s="32" t="s">
        <v>831</v>
      </c>
      <c r="D80" s="44"/>
      <c r="E80" s="44"/>
      <c r="F80" s="44"/>
      <c r="G80" s="29">
        <f t="shared" si="1"/>
        <v>0</v>
      </c>
    </row>
    <row r="81" spans="1:7" ht="15">
      <c r="A81" s="152" t="s">
        <v>267</v>
      </c>
      <c r="B81" s="6" t="s">
        <v>832</v>
      </c>
      <c r="C81" s="32" t="s">
        <v>833</v>
      </c>
      <c r="D81" s="44"/>
      <c r="E81" s="44"/>
      <c r="F81" s="44"/>
      <c r="G81" s="29">
        <f t="shared" si="1"/>
        <v>0</v>
      </c>
    </row>
    <row r="82" spans="1:7" ht="15">
      <c r="A82" s="152" t="s">
        <v>268</v>
      </c>
      <c r="B82" s="6" t="s">
        <v>834</v>
      </c>
      <c r="C82" s="32" t="s">
        <v>835</v>
      </c>
      <c r="D82" s="44"/>
      <c r="E82" s="44"/>
      <c r="F82" s="44"/>
      <c r="G82" s="29">
        <f t="shared" si="1"/>
        <v>0</v>
      </c>
    </row>
    <row r="83" spans="1:7" ht="15">
      <c r="A83" s="152" t="s">
        <v>269</v>
      </c>
      <c r="B83" s="52" t="s">
        <v>384</v>
      </c>
      <c r="C83" s="54" t="s">
        <v>836</v>
      </c>
      <c r="D83" s="44"/>
      <c r="E83" s="44"/>
      <c r="F83" s="44"/>
      <c r="G83" s="29">
        <f t="shared" si="1"/>
        <v>0</v>
      </c>
    </row>
    <row r="84" spans="1:7" ht="15">
      <c r="A84" s="152" t="s">
        <v>270</v>
      </c>
      <c r="B84" s="13" t="s">
        <v>10</v>
      </c>
      <c r="C84" s="32" t="s">
        <v>11</v>
      </c>
      <c r="D84" s="44"/>
      <c r="E84" s="44"/>
      <c r="F84" s="44"/>
      <c r="G84" s="29">
        <f t="shared" si="1"/>
        <v>0</v>
      </c>
    </row>
    <row r="85" spans="1:7" ht="15">
      <c r="A85" s="152" t="s">
        <v>271</v>
      </c>
      <c r="B85" s="13" t="s">
        <v>12</v>
      </c>
      <c r="C85" s="32" t="s">
        <v>13</v>
      </c>
      <c r="D85" s="44"/>
      <c r="E85" s="44"/>
      <c r="F85" s="44"/>
      <c r="G85" s="29">
        <f t="shared" si="1"/>
        <v>0</v>
      </c>
    </row>
    <row r="86" spans="1:7" ht="15">
      <c r="A86" s="152" t="s">
        <v>272</v>
      </c>
      <c r="B86" s="13" t="s">
        <v>14</v>
      </c>
      <c r="C86" s="32" t="s">
        <v>15</v>
      </c>
      <c r="D86" s="44"/>
      <c r="E86" s="44"/>
      <c r="F86" s="44"/>
      <c r="G86" s="29">
        <f t="shared" si="1"/>
        <v>0</v>
      </c>
    </row>
    <row r="87" spans="1:7" ht="15">
      <c r="A87" s="152" t="s">
        <v>273</v>
      </c>
      <c r="B87" s="13" t="s">
        <v>16</v>
      </c>
      <c r="C87" s="32" t="s">
        <v>17</v>
      </c>
      <c r="D87" s="44"/>
      <c r="E87" s="44"/>
      <c r="F87" s="44"/>
      <c r="G87" s="29">
        <f t="shared" si="1"/>
        <v>0</v>
      </c>
    </row>
    <row r="88" spans="1:7" ht="15">
      <c r="A88" s="152" t="s">
        <v>274</v>
      </c>
      <c r="B88" s="51" t="s">
        <v>385</v>
      </c>
      <c r="C88" s="54" t="s">
        <v>18</v>
      </c>
      <c r="D88" s="44"/>
      <c r="E88" s="44"/>
      <c r="F88" s="44"/>
      <c r="G88" s="29">
        <f t="shared" si="1"/>
        <v>0</v>
      </c>
    </row>
    <row r="89" spans="1:7" ht="15">
      <c r="A89" s="152" t="s">
        <v>275</v>
      </c>
      <c r="B89" s="13" t="s">
        <v>19</v>
      </c>
      <c r="C89" s="32" t="s">
        <v>20</v>
      </c>
      <c r="D89" s="44"/>
      <c r="E89" s="44"/>
      <c r="F89" s="44"/>
      <c r="G89" s="29">
        <f t="shared" si="1"/>
        <v>0</v>
      </c>
    </row>
    <row r="90" spans="1:7" ht="15">
      <c r="A90" s="152" t="s">
        <v>276</v>
      </c>
      <c r="B90" s="13" t="s">
        <v>416</v>
      </c>
      <c r="C90" s="32" t="s">
        <v>21</v>
      </c>
      <c r="D90" s="44"/>
      <c r="E90" s="44"/>
      <c r="F90" s="44"/>
      <c r="G90" s="29">
        <f t="shared" si="1"/>
        <v>0</v>
      </c>
    </row>
    <row r="91" spans="1:7" ht="15">
      <c r="A91" s="152" t="s">
        <v>277</v>
      </c>
      <c r="B91" s="13" t="s">
        <v>417</v>
      </c>
      <c r="C91" s="32" t="s">
        <v>22</v>
      </c>
      <c r="D91" s="44"/>
      <c r="E91" s="44"/>
      <c r="F91" s="44"/>
      <c r="G91" s="29">
        <f t="shared" si="1"/>
        <v>0</v>
      </c>
    </row>
    <row r="92" spans="1:7" ht="15">
      <c r="A92" s="152" t="s">
        <v>278</v>
      </c>
      <c r="B92" s="13" t="s">
        <v>418</v>
      </c>
      <c r="C92" s="32" t="s">
        <v>23</v>
      </c>
      <c r="D92" s="44"/>
      <c r="E92" s="44"/>
      <c r="F92" s="44"/>
      <c r="G92" s="29">
        <f t="shared" si="1"/>
        <v>0</v>
      </c>
    </row>
    <row r="93" spans="1:7" ht="15">
      <c r="A93" s="152" t="s">
        <v>279</v>
      </c>
      <c r="B93" s="13" t="s">
        <v>419</v>
      </c>
      <c r="C93" s="32" t="s">
        <v>24</v>
      </c>
      <c r="D93" s="44"/>
      <c r="E93" s="44"/>
      <c r="F93" s="44"/>
      <c r="G93" s="29">
        <f t="shared" si="1"/>
        <v>0</v>
      </c>
    </row>
    <row r="94" spans="1:7" ht="15">
      <c r="A94" s="152" t="s">
        <v>280</v>
      </c>
      <c r="B94" s="13" t="s">
        <v>420</v>
      </c>
      <c r="C94" s="32" t="s">
        <v>25</v>
      </c>
      <c r="D94" s="44"/>
      <c r="E94" s="44"/>
      <c r="F94" s="44"/>
      <c r="G94" s="29">
        <f t="shared" si="1"/>
        <v>0</v>
      </c>
    </row>
    <row r="95" spans="1:7" ht="15">
      <c r="A95" s="152" t="s">
        <v>281</v>
      </c>
      <c r="B95" s="13" t="s">
        <v>26</v>
      </c>
      <c r="C95" s="32" t="s">
        <v>27</v>
      </c>
      <c r="D95" s="44"/>
      <c r="E95" s="44"/>
      <c r="F95" s="44"/>
      <c r="G95" s="29">
        <f t="shared" si="1"/>
        <v>0</v>
      </c>
    </row>
    <row r="96" spans="1:7" ht="15">
      <c r="A96" s="152" t="s">
        <v>282</v>
      </c>
      <c r="B96" s="13" t="s">
        <v>421</v>
      </c>
      <c r="C96" s="32" t="s">
        <v>28</v>
      </c>
      <c r="D96" s="44"/>
      <c r="E96" s="44"/>
      <c r="F96" s="44"/>
      <c r="G96" s="29">
        <f t="shared" si="1"/>
        <v>0</v>
      </c>
    </row>
    <row r="97" spans="1:7" ht="15">
      <c r="A97" s="152" t="s">
        <v>283</v>
      </c>
      <c r="B97" s="51" t="s">
        <v>386</v>
      </c>
      <c r="C97" s="54" t="s">
        <v>29</v>
      </c>
      <c r="D97" s="44"/>
      <c r="E97" s="44"/>
      <c r="F97" s="44"/>
      <c r="G97" s="29">
        <f t="shared" si="1"/>
        <v>0</v>
      </c>
    </row>
    <row r="98" spans="1:7" ht="15.75">
      <c r="A98" s="152" t="s">
        <v>284</v>
      </c>
      <c r="B98" s="62" t="s">
        <v>550</v>
      </c>
      <c r="C98" s="54"/>
      <c r="D98" s="44"/>
      <c r="E98" s="44"/>
      <c r="F98" s="44"/>
      <c r="G98" s="29">
        <f t="shared" si="1"/>
        <v>0</v>
      </c>
    </row>
    <row r="99" spans="1:7" ht="15.75">
      <c r="A99" s="152" t="s">
        <v>285</v>
      </c>
      <c r="B99" s="37" t="s">
        <v>429</v>
      </c>
      <c r="C99" s="38" t="s">
        <v>30</v>
      </c>
      <c r="D99" s="44">
        <f>D97+D88+D83+D74+D60+D51+D26+D25</f>
        <v>116240</v>
      </c>
      <c r="E99" s="44">
        <f>E97+E88+E83+E74+E60+E51+E26+E25</f>
        <v>50036</v>
      </c>
      <c r="F99" s="44">
        <f>F97+F88+F83+F74+F60+F51+F26+F25</f>
        <v>0</v>
      </c>
      <c r="G99" s="44">
        <f>G97+G88+G83+G74+G60+G51+G26+G25</f>
        <v>166276</v>
      </c>
    </row>
    <row r="100" spans="1:26" ht="15">
      <c r="A100" s="152" t="s">
        <v>286</v>
      </c>
      <c r="B100" s="13" t="s">
        <v>422</v>
      </c>
      <c r="C100" s="5" t="s">
        <v>31</v>
      </c>
      <c r="D100" s="13"/>
      <c r="E100" s="13"/>
      <c r="F100" s="13"/>
      <c r="G100" s="29">
        <f t="shared" si="1"/>
        <v>0</v>
      </c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5"/>
      <c r="Z100" s="25"/>
    </row>
    <row r="101" spans="1:26" ht="15">
      <c r="A101" s="152" t="s">
        <v>287</v>
      </c>
      <c r="B101" s="13" t="s">
        <v>33</v>
      </c>
      <c r="C101" s="5" t="s">
        <v>34</v>
      </c>
      <c r="D101" s="13"/>
      <c r="E101" s="13"/>
      <c r="F101" s="13"/>
      <c r="G101" s="29">
        <f t="shared" si="1"/>
        <v>0</v>
      </c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5"/>
      <c r="Z101" s="25"/>
    </row>
    <row r="102" spans="1:26" ht="15">
      <c r="A102" s="152" t="s">
        <v>288</v>
      </c>
      <c r="B102" s="13" t="s">
        <v>423</v>
      </c>
      <c r="C102" s="5" t="s">
        <v>35</v>
      </c>
      <c r="D102" s="13"/>
      <c r="E102" s="13"/>
      <c r="F102" s="13"/>
      <c r="G102" s="29">
        <f t="shared" si="1"/>
        <v>0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5"/>
      <c r="Z102" s="25"/>
    </row>
    <row r="103" spans="1:26" ht="15">
      <c r="A103" s="152" t="s">
        <v>289</v>
      </c>
      <c r="B103" s="15" t="s">
        <v>391</v>
      </c>
      <c r="C103" s="7" t="s">
        <v>36</v>
      </c>
      <c r="D103" s="15"/>
      <c r="E103" s="15"/>
      <c r="F103" s="15"/>
      <c r="G103" s="29">
        <f t="shared" si="1"/>
        <v>0</v>
      </c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5"/>
      <c r="Z103" s="25"/>
    </row>
    <row r="104" spans="1:26" ht="15">
      <c r="A104" s="152" t="s">
        <v>290</v>
      </c>
      <c r="B104" s="39" t="s">
        <v>424</v>
      </c>
      <c r="C104" s="5" t="s">
        <v>37</v>
      </c>
      <c r="D104" s="39"/>
      <c r="E104" s="39"/>
      <c r="F104" s="39"/>
      <c r="G104" s="29">
        <f t="shared" si="1"/>
        <v>0</v>
      </c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5"/>
      <c r="Z104" s="25"/>
    </row>
    <row r="105" spans="1:26" ht="15">
      <c r="A105" s="152" t="s">
        <v>291</v>
      </c>
      <c r="B105" s="39" t="s">
        <v>394</v>
      </c>
      <c r="C105" s="5" t="s">
        <v>40</v>
      </c>
      <c r="D105" s="39"/>
      <c r="E105" s="39"/>
      <c r="F105" s="39"/>
      <c r="G105" s="29">
        <f t="shared" si="1"/>
        <v>0</v>
      </c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5"/>
      <c r="Z105" s="25"/>
    </row>
    <row r="106" spans="1:26" ht="15">
      <c r="A106" s="152" t="s">
        <v>292</v>
      </c>
      <c r="B106" s="13" t="s">
        <v>41</v>
      </c>
      <c r="C106" s="5" t="s">
        <v>42</v>
      </c>
      <c r="D106" s="13"/>
      <c r="E106" s="13"/>
      <c r="F106" s="13"/>
      <c r="G106" s="29">
        <f t="shared" si="1"/>
        <v>0</v>
      </c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5"/>
      <c r="Z106" s="25"/>
    </row>
    <row r="107" spans="1:26" ht="15">
      <c r="A107" s="152" t="s">
        <v>293</v>
      </c>
      <c r="B107" s="13" t="s">
        <v>425</v>
      </c>
      <c r="C107" s="5" t="s">
        <v>43</v>
      </c>
      <c r="D107" s="13"/>
      <c r="E107" s="13"/>
      <c r="F107" s="13"/>
      <c r="G107" s="29">
        <f t="shared" si="1"/>
        <v>0</v>
      </c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5"/>
      <c r="Z107" s="25"/>
    </row>
    <row r="108" spans="1:26" ht="15">
      <c r="A108" s="152" t="s">
        <v>294</v>
      </c>
      <c r="B108" s="14" t="s">
        <v>392</v>
      </c>
      <c r="C108" s="7" t="s">
        <v>44</v>
      </c>
      <c r="D108" s="14"/>
      <c r="E108" s="14"/>
      <c r="F108" s="14"/>
      <c r="G108" s="29">
        <f t="shared" si="1"/>
        <v>0</v>
      </c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5"/>
      <c r="Z108" s="25"/>
    </row>
    <row r="109" spans="1:26" ht="15">
      <c r="A109" s="152" t="s">
        <v>295</v>
      </c>
      <c r="B109" s="39" t="s">
        <v>45</v>
      </c>
      <c r="C109" s="5" t="s">
        <v>46</v>
      </c>
      <c r="D109" s="39"/>
      <c r="E109" s="39"/>
      <c r="F109" s="39"/>
      <c r="G109" s="29">
        <f t="shared" si="1"/>
        <v>0</v>
      </c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5"/>
      <c r="Z109" s="25"/>
    </row>
    <row r="110" spans="1:26" ht="15">
      <c r="A110" s="152" t="s">
        <v>296</v>
      </c>
      <c r="B110" s="39" t="s">
        <v>47</v>
      </c>
      <c r="C110" s="5" t="s">
        <v>48</v>
      </c>
      <c r="D110" s="39"/>
      <c r="E110" s="39"/>
      <c r="F110" s="39"/>
      <c r="G110" s="29">
        <f t="shared" si="1"/>
        <v>0</v>
      </c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5"/>
      <c r="Z110" s="25"/>
    </row>
    <row r="111" spans="1:26" ht="15">
      <c r="A111" s="152" t="s">
        <v>297</v>
      </c>
      <c r="B111" s="14" t="s">
        <v>49</v>
      </c>
      <c r="C111" s="7" t="s">
        <v>50</v>
      </c>
      <c r="D111" s="39"/>
      <c r="E111" s="39"/>
      <c r="F111" s="39"/>
      <c r="G111" s="29">
        <f t="shared" si="1"/>
        <v>0</v>
      </c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5"/>
      <c r="Z111" s="25"/>
    </row>
    <row r="112" spans="1:26" ht="15">
      <c r="A112" s="152" t="s">
        <v>298</v>
      </c>
      <c r="B112" s="39" t="s">
        <v>51</v>
      </c>
      <c r="C112" s="5" t="s">
        <v>52</v>
      </c>
      <c r="D112" s="39"/>
      <c r="E112" s="39"/>
      <c r="F112" s="39"/>
      <c r="G112" s="29">
        <f t="shared" si="1"/>
        <v>0</v>
      </c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5"/>
      <c r="Z112" s="25"/>
    </row>
    <row r="113" spans="1:26" ht="15">
      <c r="A113" s="152" t="s">
        <v>299</v>
      </c>
      <c r="B113" s="39" t="s">
        <v>53</v>
      </c>
      <c r="C113" s="5" t="s">
        <v>54</v>
      </c>
      <c r="D113" s="39"/>
      <c r="E113" s="39"/>
      <c r="F113" s="39"/>
      <c r="G113" s="29">
        <f t="shared" si="1"/>
        <v>0</v>
      </c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5"/>
      <c r="Z113" s="25"/>
    </row>
    <row r="114" spans="1:26" ht="15">
      <c r="A114" s="152" t="s">
        <v>300</v>
      </c>
      <c r="B114" s="39" t="s">
        <v>55</v>
      </c>
      <c r="C114" s="5" t="s">
        <v>56</v>
      </c>
      <c r="D114" s="39"/>
      <c r="E114" s="39"/>
      <c r="F114" s="39"/>
      <c r="G114" s="29">
        <f t="shared" si="1"/>
        <v>0</v>
      </c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5"/>
      <c r="Z114" s="25"/>
    </row>
    <row r="115" spans="1:26" ht="15">
      <c r="A115" s="152" t="s">
        <v>301</v>
      </c>
      <c r="B115" s="40" t="s">
        <v>393</v>
      </c>
      <c r="C115" s="41" t="s">
        <v>57</v>
      </c>
      <c r="D115" s="14"/>
      <c r="E115" s="14"/>
      <c r="F115" s="14"/>
      <c r="G115" s="29">
        <f t="shared" si="1"/>
        <v>0</v>
      </c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5"/>
      <c r="Z115" s="25"/>
    </row>
    <row r="116" spans="1:26" ht="15">
      <c r="A116" s="152" t="s">
        <v>302</v>
      </c>
      <c r="B116" s="39" t="s">
        <v>58</v>
      </c>
      <c r="C116" s="5" t="s">
        <v>59</v>
      </c>
      <c r="D116" s="39"/>
      <c r="E116" s="39"/>
      <c r="F116" s="39"/>
      <c r="G116" s="29">
        <f t="shared" si="1"/>
        <v>0</v>
      </c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5"/>
      <c r="Z116" s="25"/>
    </row>
    <row r="117" spans="1:26" ht="15">
      <c r="A117" s="152" t="s">
        <v>311</v>
      </c>
      <c r="B117" s="13" t="s">
        <v>60</v>
      </c>
      <c r="C117" s="5" t="s">
        <v>61</v>
      </c>
      <c r="D117" s="13"/>
      <c r="E117" s="13"/>
      <c r="F117" s="13"/>
      <c r="G117" s="29">
        <f t="shared" si="1"/>
        <v>0</v>
      </c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5"/>
      <c r="Z117" s="25"/>
    </row>
    <row r="118" spans="1:26" ht="15">
      <c r="A118" s="152" t="s">
        <v>312</v>
      </c>
      <c r="B118" s="39" t="s">
        <v>426</v>
      </c>
      <c r="C118" s="5" t="s">
        <v>62</v>
      </c>
      <c r="D118" s="39"/>
      <c r="E118" s="39"/>
      <c r="F118" s="39"/>
      <c r="G118" s="29">
        <f t="shared" si="1"/>
        <v>0</v>
      </c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5"/>
      <c r="Z118" s="25"/>
    </row>
    <row r="119" spans="1:26" ht="15">
      <c r="A119" s="152" t="s">
        <v>313</v>
      </c>
      <c r="B119" s="39" t="s">
        <v>395</v>
      </c>
      <c r="C119" s="5" t="s">
        <v>63</v>
      </c>
      <c r="D119" s="39"/>
      <c r="E119" s="39"/>
      <c r="F119" s="39"/>
      <c r="G119" s="29">
        <f t="shared" si="1"/>
        <v>0</v>
      </c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5"/>
      <c r="Z119" s="25"/>
    </row>
    <row r="120" spans="1:26" ht="15">
      <c r="A120" s="152" t="s">
        <v>314</v>
      </c>
      <c r="B120" s="40" t="s">
        <v>396</v>
      </c>
      <c r="C120" s="41" t="s">
        <v>67</v>
      </c>
      <c r="D120" s="14"/>
      <c r="E120" s="14"/>
      <c r="F120" s="14"/>
      <c r="G120" s="29">
        <f t="shared" si="1"/>
        <v>0</v>
      </c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5"/>
      <c r="Z120" s="25"/>
    </row>
    <row r="121" spans="1:26" ht="15">
      <c r="A121" s="152" t="s">
        <v>315</v>
      </c>
      <c r="B121" s="13" t="s">
        <v>68</v>
      </c>
      <c r="C121" s="5" t="s">
        <v>69</v>
      </c>
      <c r="D121" s="13"/>
      <c r="E121" s="13"/>
      <c r="F121" s="13"/>
      <c r="G121" s="29">
        <f t="shared" si="1"/>
        <v>0</v>
      </c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5"/>
      <c r="Z121" s="25"/>
    </row>
    <row r="122" spans="1:26" ht="15.75">
      <c r="A122" s="152" t="s">
        <v>316</v>
      </c>
      <c r="B122" s="42" t="s">
        <v>430</v>
      </c>
      <c r="C122" s="43" t="s">
        <v>70</v>
      </c>
      <c r="D122" s="14"/>
      <c r="E122" s="14"/>
      <c r="F122" s="14"/>
      <c r="G122" s="29">
        <f t="shared" si="1"/>
        <v>0</v>
      </c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5"/>
      <c r="Z122" s="25"/>
    </row>
    <row r="123" spans="1:26" ht="15.75">
      <c r="A123" s="152" t="s">
        <v>317</v>
      </c>
      <c r="B123" s="47" t="s">
        <v>491</v>
      </c>
      <c r="C123" s="48"/>
      <c r="D123" s="44">
        <f>D122+D99</f>
        <v>116240</v>
      </c>
      <c r="E123" s="44">
        <f>E122+E99</f>
        <v>50036</v>
      </c>
      <c r="F123" s="44">
        <f>F122+F99</f>
        <v>0</v>
      </c>
      <c r="G123" s="44">
        <f>G122+G99</f>
        <v>166276</v>
      </c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spans="3:26" ht="15"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spans="3:26" ht="15"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spans="3:26" ht="15"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spans="3:26" ht="15"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spans="3:26" ht="15"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spans="3:26" ht="15"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spans="3:26" ht="15"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spans="3:26" ht="15"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spans="3:26" ht="15"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spans="3:26" ht="15"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spans="3:26" ht="15"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spans="3:26" ht="15"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spans="3:26" ht="15"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spans="3:26" ht="15"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spans="3:26" ht="15"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spans="3:26" ht="15"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spans="3:26" ht="15"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spans="3:26" ht="15"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spans="3:26" ht="15"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spans="3:26" ht="15"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spans="3:26" ht="15"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spans="3:26" ht="15"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spans="3:26" ht="15"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spans="3:26" ht="15"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spans="3:26" ht="15"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spans="3:26" ht="15"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spans="3:26" ht="15"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spans="3:26" ht="15"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spans="3:26" ht="15"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spans="3:26" ht="15"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spans="3:26" ht="15"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spans="3:26" ht="15"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spans="3:26" ht="15"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spans="3:26" ht="15"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spans="3:26" ht="15"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 spans="3:26" ht="15"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 spans="3:26" ht="15"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spans="3:26" ht="15"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spans="3:26" ht="15"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 spans="3:26" ht="15"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 spans="3:26" ht="15"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 spans="3:26" ht="15"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 spans="3:26" ht="15"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 spans="3:26" ht="15"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spans="3:26" ht="15"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spans="3:26" ht="15"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 spans="3:26" ht="15"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 spans="3:26" ht="15"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 spans="3:26" ht="15"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</sheetData>
  <sheetProtection/>
  <mergeCells count="3">
    <mergeCell ref="B1:G1"/>
    <mergeCell ref="B2:G2"/>
    <mergeCell ref="C3:G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F20" sqref="F20"/>
    </sheetView>
  </sheetViews>
  <sheetFormatPr defaultColWidth="9.140625" defaultRowHeight="15"/>
  <cols>
    <col min="2" max="2" width="88.8515625" style="0" customWidth="1"/>
    <col min="4" max="4" width="19.57421875" style="0" customWidth="1"/>
    <col min="5" max="5" width="16.57421875" style="0" customWidth="1"/>
    <col min="6" max="6" width="15.00390625" style="0" customWidth="1"/>
  </cols>
  <sheetData>
    <row r="1" spans="2:5" ht="15">
      <c r="B1" s="130"/>
      <c r="C1" s="102"/>
      <c r="D1" s="102"/>
      <c r="E1" s="102"/>
    </row>
    <row r="2" spans="2:6" ht="27" customHeight="1">
      <c r="B2" s="189" t="s">
        <v>519</v>
      </c>
      <c r="C2" s="195"/>
      <c r="D2" s="195"/>
      <c r="E2" s="195"/>
      <c r="F2" s="195"/>
    </row>
    <row r="3" spans="2:6" ht="22.5" customHeight="1">
      <c r="B3" s="192" t="s">
        <v>652</v>
      </c>
      <c r="C3" s="190"/>
      <c r="D3" s="190"/>
      <c r="E3" s="190"/>
      <c r="F3" s="190"/>
    </row>
    <row r="4" spans="2:6" ht="15">
      <c r="B4" s="196" t="s">
        <v>842</v>
      </c>
      <c r="C4" s="196"/>
      <c r="D4" s="196"/>
      <c r="E4" s="196"/>
      <c r="F4" s="196"/>
    </row>
    <row r="5" spans="1:6" ht="18">
      <c r="A5" s="155"/>
      <c r="B5" s="146" t="s">
        <v>177</v>
      </c>
      <c r="C5" s="146" t="s">
        <v>178</v>
      </c>
      <c r="D5" s="146" t="s">
        <v>179</v>
      </c>
      <c r="E5" s="146" t="s">
        <v>180</v>
      </c>
      <c r="F5" s="146" t="s">
        <v>181</v>
      </c>
    </row>
    <row r="6" spans="1:6" ht="15">
      <c r="A6" s="29"/>
      <c r="B6" s="44" t="s">
        <v>614</v>
      </c>
      <c r="C6" s="29"/>
      <c r="D6" s="29"/>
      <c r="E6" s="29"/>
      <c r="F6" s="29"/>
    </row>
    <row r="7" spans="1:6" ht="31.5" customHeight="1">
      <c r="A7" s="29"/>
      <c r="B7" s="86" t="s">
        <v>710</v>
      </c>
      <c r="C7" s="87" t="s">
        <v>711</v>
      </c>
      <c r="D7" s="76" t="s">
        <v>646</v>
      </c>
      <c r="E7" s="76" t="s">
        <v>647</v>
      </c>
      <c r="F7" s="76" t="s">
        <v>648</v>
      </c>
    </row>
    <row r="8" spans="1:6" ht="15" customHeight="1">
      <c r="A8" s="153" t="s">
        <v>183</v>
      </c>
      <c r="B8" s="156" t="s">
        <v>129</v>
      </c>
      <c r="C8" s="44"/>
      <c r="D8" s="44">
        <v>2314</v>
      </c>
      <c r="E8" s="44">
        <v>50</v>
      </c>
      <c r="F8" s="44">
        <v>2264</v>
      </c>
    </row>
    <row r="9" spans="1:6" ht="15" customHeight="1">
      <c r="A9" s="153" t="s">
        <v>184</v>
      </c>
      <c r="B9" s="156" t="s">
        <v>130</v>
      </c>
      <c r="C9" s="44"/>
      <c r="D9" s="44">
        <v>1700</v>
      </c>
      <c r="E9" s="44">
        <v>50</v>
      </c>
      <c r="F9" s="44">
        <v>1650</v>
      </c>
    </row>
    <row r="10" spans="1:6" ht="33.75" customHeight="1">
      <c r="A10" s="153" t="s">
        <v>185</v>
      </c>
      <c r="B10" s="88" t="s">
        <v>639</v>
      </c>
      <c r="C10" s="52" t="s">
        <v>121</v>
      </c>
      <c r="D10" s="133">
        <f>SUM(D8:D9)</f>
        <v>4014</v>
      </c>
      <c r="E10" s="133">
        <f>SUM(E8:E9)</f>
        <v>100</v>
      </c>
      <c r="F10" s="133">
        <f>SUM(F8:F9)</f>
        <v>3914</v>
      </c>
    </row>
    <row r="11" spans="1:6" ht="30.75" customHeight="1">
      <c r="A11" s="153" t="s">
        <v>186</v>
      </c>
      <c r="B11" s="88" t="s">
        <v>640</v>
      </c>
      <c r="C11" s="41" t="s">
        <v>156</v>
      </c>
      <c r="D11" s="133">
        <v>0</v>
      </c>
      <c r="E11" s="133">
        <v>0</v>
      </c>
      <c r="F11" s="133">
        <v>0</v>
      </c>
    </row>
    <row r="12" spans="1:6" ht="15" customHeight="1">
      <c r="A12" s="153" t="s">
        <v>187</v>
      </c>
      <c r="B12" s="81" t="s">
        <v>511</v>
      </c>
      <c r="C12" s="81" t="s">
        <v>105</v>
      </c>
      <c r="D12" s="44">
        <v>82000</v>
      </c>
      <c r="E12" s="44">
        <v>300</v>
      </c>
      <c r="F12" s="44">
        <v>81700</v>
      </c>
    </row>
    <row r="13" spans="1:6" ht="15" customHeight="1">
      <c r="A13" s="153" t="s">
        <v>188</v>
      </c>
      <c r="B13" s="81" t="s">
        <v>512</v>
      </c>
      <c r="C13" s="81" t="s">
        <v>105</v>
      </c>
      <c r="D13" s="44"/>
      <c r="E13" s="44"/>
      <c r="F13" s="44"/>
    </row>
    <row r="14" spans="1:6" ht="15" customHeight="1">
      <c r="A14" s="153" t="s">
        <v>189</v>
      </c>
      <c r="B14" s="81" t="s">
        <v>513</v>
      </c>
      <c r="C14" s="81" t="s">
        <v>105</v>
      </c>
      <c r="D14" s="44"/>
      <c r="E14" s="44"/>
      <c r="F14" s="44"/>
    </row>
    <row r="15" spans="1:6" ht="15" customHeight="1">
      <c r="A15" s="153" t="s">
        <v>190</v>
      </c>
      <c r="B15" s="81" t="s">
        <v>514</v>
      </c>
      <c r="C15" s="81" t="s">
        <v>105</v>
      </c>
      <c r="D15" s="44">
        <v>5000</v>
      </c>
      <c r="E15" s="44">
        <v>100</v>
      </c>
      <c r="F15" s="44">
        <v>4900</v>
      </c>
    </row>
    <row r="16" spans="1:6" ht="15" customHeight="1">
      <c r="A16" s="153" t="s">
        <v>191</v>
      </c>
      <c r="B16" s="81" t="s">
        <v>444</v>
      </c>
      <c r="C16" s="90" t="s">
        <v>110</v>
      </c>
      <c r="D16" s="44">
        <v>7000</v>
      </c>
      <c r="E16" s="44"/>
      <c r="F16" s="44">
        <v>7000</v>
      </c>
    </row>
    <row r="17" spans="1:6" ht="15" customHeight="1">
      <c r="A17" s="153" t="s">
        <v>192</v>
      </c>
      <c r="B17" s="81" t="s">
        <v>442</v>
      </c>
      <c r="C17" s="90" t="s">
        <v>106</v>
      </c>
      <c r="D17" s="44">
        <v>80600</v>
      </c>
      <c r="E17" s="44">
        <v>800</v>
      </c>
      <c r="F17" s="44">
        <v>79800</v>
      </c>
    </row>
    <row r="18" spans="1:6" ht="15" customHeight="1">
      <c r="A18" s="153" t="s">
        <v>193</v>
      </c>
      <c r="B18" s="88" t="s">
        <v>641</v>
      </c>
      <c r="C18" s="45" t="s">
        <v>644</v>
      </c>
      <c r="D18" s="133">
        <f>SUM(D12:D17)</f>
        <v>174600</v>
      </c>
      <c r="E18" s="133">
        <f>SUM(E12:E17)</f>
        <v>1200</v>
      </c>
      <c r="F18" s="133">
        <f>SUM(F12:F17)</f>
        <v>173400</v>
      </c>
    </row>
    <row r="19" spans="1:6" ht="15" customHeight="1">
      <c r="A19" s="153" t="s">
        <v>194</v>
      </c>
      <c r="B19" s="89" t="s">
        <v>132</v>
      </c>
      <c r="C19" s="44"/>
      <c r="D19" s="44">
        <v>23000</v>
      </c>
      <c r="E19" s="44">
        <v>500</v>
      </c>
      <c r="F19" s="44">
        <v>22500</v>
      </c>
    </row>
    <row r="20" spans="1:6" ht="33.75" customHeight="1">
      <c r="A20" s="153" t="s">
        <v>195</v>
      </c>
      <c r="B20" s="88" t="s">
        <v>642</v>
      </c>
      <c r="C20" s="45" t="s">
        <v>645</v>
      </c>
      <c r="D20" s="133">
        <f>SUM(D19:D19)</f>
        <v>23000</v>
      </c>
      <c r="E20" s="133">
        <f>SUM(E19:E19)</f>
        <v>500</v>
      </c>
      <c r="F20" s="133">
        <f>SUM(F19:F19)</f>
        <v>22500</v>
      </c>
    </row>
    <row r="21" spans="1:6" ht="15" customHeight="1">
      <c r="A21" s="153" t="s">
        <v>196</v>
      </c>
      <c r="B21" s="89" t="s">
        <v>131</v>
      </c>
      <c r="C21" s="44"/>
      <c r="D21" s="44">
        <v>2600</v>
      </c>
      <c r="E21" s="44">
        <v>300</v>
      </c>
      <c r="F21" s="44">
        <v>2300</v>
      </c>
    </row>
    <row r="22" spans="1:6" ht="18.75" customHeight="1">
      <c r="A22" s="153" t="s">
        <v>197</v>
      </c>
      <c r="B22" s="88" t="s">
        <v>643</v>
      </c>
      <c r="C22" s="45"/>
      <c r="D22" s="133">
        <f>SUM(D21:D21)</f>
        <v>2600</v>
      </c>
      <c r="E22" s="133">
        <f>SUM(E21:E21)</f>
        <v>300</v>
      </c>
      <c r="F22" s="133">
        <f>SUM(F21:F21)</f>
        <v>2300</v>
      </c>
    </row>
    <row r="23" ht="15" customHeight="1"/>
    <row r="24" ht="15" customHeight="1"/>
    <row r="25" ht="15" customHeight="1"/>
  </sheetData>
  <sheetProtection/>
  <mergeCells count="3">
    <mergeCell ref="B2:F2"/>
    <mergeCell ref="B3:F3"/>
    <mergeCell ref="B4:F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F15" sqref="F15"/>
    </sheetView>
  </sheetViews>
  <sheetFormatPr defaultColWidth="9.140625" defaultRowHeight="15"/>
  <cols>
    <col min="2" max="2" width="71.57421875" style="0" customWidth="1"/>
    <col min="3" max="3" width="14.140625" style="0" customWidth="1"/>
    <col min="4" max="4" width="11.421875" style="0" customWidth="1"/>
    <col min="6" max="6" width="12.28125" style="0" customWidth="1"/>
    <col min="7" max="7" width="14.140625" style="0" customWidth="1"/>
  </cols>
  <sheetData>
    <row r="1" spans="2:7" ht="15">
      <c r="B1" s="210" t="s">
        <v>841</v>
      </c>
      <c r="C1" s="193"/>
      <c r="D1" s="193"/>
      <c r="E1" s="193"/>
      <c r="F1" s="193"/>
      <c r="G1" s="193"/>
    </row>
    <row r="2" spans="2:7" ht="18">
      <c r="B2" s="150" t="s">
        <v>519</v>
      </c>
      <c r="C2" s="151"/>
      <c r="D2" s="151"/>
      <c r="E2" s="151"/>
      <c r="F2" s="151"/>
      <c r="G2" s="177" t="s">
        <v>810</v>
      </c>
    </row>
    <row r="3" spans="1:7" ht="18">
      <c r="A3" s="180"/>
      <c r="B3" s="178" t="s">
        <v>177</v>
      </c>
      <c r="C3" s="178" t="s">
        <v>178</v>
      </c>
      <c r="D3" s="178" t="s">
        <v>179</v>
      </c>
      <c r="E3" s="178" t="s">
        <v>180</v>
      </c>
      <c r="F3" s="178" t="s">
        <v>181</v>
      </c>
      <c r="G3" s="178" t="s">
        <v>182</v>
      </c>
    </row>
    <row r="4" spans="1:7" ht="39.75" customHeight="1">
      <c r="A4" s="154" t="s">
        <v>183</v>
      </c>
      <c r="B4" s="179" t="s">
        <v>493</v>
      </c>
      <c r="C4" s="181" t="s">
        <v>449</v>
      </c>
      <c r="D4" s="181" t="s">
        <v>450</v>
      </c>
      <c r="E4" s="181" t="s">
        <v>451</v>
      </c>
      <c r="F4" s="181" t="s">
        <v>452</v>
      </c>
      <c r="G4" s="181" t="s">
        <v>453</v>
      </c>
    </row>
    <row r="5" spans="1:7" ht="18.75">
      <c r="A5" s="154" t="s">
        <v>184</v>
      </c>
      <c r="B5" s="44" t="s">
        <v>692</v>
      </c>
      <c r="C5" s="182">
        <v>6094</v>
      </c>
      <c r="D5" s="182">
        <v>70882</v>
      </c>
      <c r="E5" s="182">
        <v>31159</v>
      </c>
      <c r="F5" s="182">
        <v>13220</v>
      </c>
      <c r="G5" s="182">
        <f>SUM(C5:F5)</f>
        <v>121355</v>
      </c>
    </row>
    <row r="6" spans="1:7" ht="18.75">
      <c r="A6" s="154" t="s">
        <v>185</v>
      </c>
      <c r="B6" s="44" t="s">
        <v>693</v>
      </c>
      <c r="C6" s="182">
        <v>1604</v>
      </c>
      <c r="D6" s="182">
        <v>19778</v>
      </c>
      <c r="E6" s="182">
        <v>8832</v>
      </c>
      <c r="F6" s="182">
        <v>3664</v>
      </c>
      <c r="G6" s="182">
        <f aca="true" t="shared" si="0" ref="G6:G24">SUM(C6:F6)</f>
        <v>33878</v>
      </c>
    </row>
    <row r="7" spans="1:7" ht="18.75">
      <c r="A7" s="154" t="s">
        <v>186</v>
      </c>
      <c r="B7" s="44" t="s">
        <v>694</v>
      </c>
      <c r="C7" s="182">
        <v>65361</v>
      </c>
      <c r="D7" s="182">
        <v>73646</v>
      </c>
      <c r="E7" s="182">
        <v>7359</v>
      </c>
      <c r="F7" s="182">
        <v>23116</v>
      </c>
      <c r="G7" s="182">
        <f t="shared" si="0"/>
        <v>169482</v>
      </c>
    </row>
    <row r="8" spans="1:7" ht="18.75">
      <c r="A8" s="154" t="s">
        <v>187</v>
      </c>
      <c r="B8" s="44" t="s">
        <v>695</v>
      </c>
      <c r="C8" s="182">
        <v>4424</v>
      </c>
      <c r="D8" s="182">
        <v>1970</v>
      </c>
      <c r="E8" s="182"/>
      <c r="F8" s="182"/>
      <c r="G8" s="182">
        <f t="shared" si="0"/>
        <v>6394</v>
      </c>
    </row>
    <row r="9" spans="1:7" ht="18.75">
      <c r="A9" s="154" t="s">
        <v>188</v>
      </c>
      <c r="B9" s="44" t="s">
        <v>696</v>
      </c>
      <c r="C9" s="182">
        <v>74100</v>
      </c>
      <c r="D9" s="182"/>
      <c r="E9" s="182"/>
      <c r="F9" s="182"/>
      <c r="G9" s="182">
        <f t="shared" si="0"/>
        <v>74100</v>
      </c>
    </row>
    <row r="10" spans="1:7" ht="18.75">
      <c r="A10" s="154" t="s">
        <v>189</v>
      </c>
      <c r="B10" s="44" t="s">
        <v>697</v>
      </c>
      <c r="C10" s="182">
        <v>210931</v>
      </c>
      <c r="D10" s="182"/>
      <c r="E10" s="182"/>
      <c r="F10" s="182"/>
      <c r="G10" s="182">
        <f t="shared" si="0"/>
        <v>210931</v>
      </c>
    </row>
    <row r="11" spans="1:7" ht="18.75">
      <c r="A11" s="154" t="s">
        <v>190</v>
      </c>
      <c r="B11" s="44" t="s">
        <v>698</v>
      </c>
      <c r="C11" s="182">
        <v>49639</v>
      </c>
      <c r="D11" s="182"/>
      <c r="E11" s="182"/>
      <c r="F11" s="182"/>
      <c r="G11" s="182">
        <f t="shared" si="0"/>
        <v>49639</v>
      </c>
    </row>
    <row r="12" spans="1:7" ht="18.75">
      <c r="A12" s="154" t="s">
        <v>191</v>
      </c>
      <c r="B12" s="44" t="s">
        <v>699</v>
      </c>
      <c r="C12" s="182">
        <v>25259</v>
      </c>
      <c r="D12" s="182"/>
      <c r="E12" s="182"/>
      <c r="F12" s="182"/>
      <c r="G12" s="182">
        <f t="shared" si="0"/>
        <v>25259</v>
      </c>
    </row>
    <row r="13" spans="1:7" ht="18.75">
      <c r="A13" s="154" t="s">
        <v>192</v>
      </c>
      <c r="B13" s="185" t="s">
        <v>691</v>
      </c>
      <c r="C13" s="183">
        <f>SUM(C5:C12)</f>
        <v>437412</v>
      </c>
      <c r="D13" s="183">
        <f>SUM(D5:D12)</f>
        <v>166276</v>
      </c>
      <c r="E13" s="183">
        <f>SUM(E5:E12)</f>
        <v>47350</v>
      </c>
      <c r="F13" s="183">
        <f>SUM(F5:F12)</f>
        <v>40000</v>
      </c>
      <c r="G13" s="183">
        <f>SUM(G5:G12)</f>
        <v>691038</v>
      </c>
    </row>
    <row r="14" spans="1:7" ht="18.75">
      <c r="A14" s="154" t="s">
        <v>193</v>
      </c>
      <c r="B14" s="185" t="s">
        <v>700</v>
      </c>
      <c r="C14" s="183">
        <v>240986</v>
      </c>
      <c r="D14" s="183"/>
      <c r="E14" s="183"/>
      <c r="F14" s="183"/>
      <c r="G14" s="183">
        <f t="shared" si="0"/>
        <v>240986</v>
      </c>
    </row>
    <row r="15" spans="1:7" ht="18.75">
      <c r="A15" s="154" t="s">
        <v>194</v>
      </c>
      <c r="B15" s="77" t="s">
        <v>491</v>
      </c>
      <c r="C15" s="184">
        <f>C13+C14</f>
        <v>678398</v>
      </c>
      <c r="D15" s="184">
        <f>SUM(D5:D12)</f>
        <v>166276</v>
      </c>
      <c r="E15" s="184">
        <f>E13+E14</f>
        <v>47350</v>
      </c>
      <c r="F15" s="184">
        <f>F13+F14</f>
        <v>40000</v>
      </c>
      <c r="G15" s="184">
        <f>SUM(C15:F15)</f>
        <v>932024</v>
      </c>
    </row>
    <row r="16" spans="1:7" ht="18.75">
      <c r="A16" s="154" t="s">
        <v>195</v>
      </c>
      <c r="B16" s="44" t="s">
        <v>702</v>
      </c>
      <c r="C16" s="182">
        <v>178280</v>
      </c>
      <c r="D16" s="182"/>
      <c r="E16" s="182"/>
      <c r="F16" s="182"/>
      <c r="G16" s="182">
        <f t="shared" si="0"/>
        <v>178280</v>
      </c>
    </row>
    <row r="17" spans="1:7" ht="18.75">
      <c r="A17" s="154" t="s">
        <v>196</v>
      </c>
      <c r="B17" s="44" t="s">
        <v>703</v>
      </c>
      <c r="C17" s="182"/>
      <c r="D17" s="182"/>
      <c r="E17" s="182"/>
      <c r="F17" s="182"/>
      <c r="G17" s="182">
        <f t="shared" si="0"/>
        <v>0</v>
      </c>
    </row>
    <row r="18" spans="1:7" ht="18.75">
      <c r="A18" s="154" t="s">
        <v>197</v>
      </c>
      <c r="B18" s="44" t="s">
        <v>704</v>
      </c>
      <c r="C18" s="182">
        <v>178000</v>
      </c>
      <c r="D18" s="182"/>
      <c r="E18" s="182"/>
      <c r="F18" s="182"/>
      <c r="G18" s="182">
        <f t="shared" si="0"/>
        <v>178000</v>
      </c>
    </row>
    <row r="19" spans="1:7" ht="18.75">
      <c r="A19" s="154" t="s">
        <v>198</v>
      </c>
      <c r="B19" s="44" t="s">
        <v>705</v>
      </c>
      <c r="C19" s="182">
        <v>34313</v>
      </c>
      <c r="D19" s="182">
        <v>7373</v>
      </c>
      <c r="E19" s="182"/>
      <c r="F19" s="182">
        <v>5267</v>
      </c>
      <c r="G19" s="182">
        <f t="shared" si="0"/>
        <v>46953</v>
      </c>
    </row>
    <row r="20" spans="1:7" ht="18.75">
      <c r="A20" s="154" t="s">
        <v>199</v>
      </c>
      <c r="B20" s="44" t="s">
        <v>706</v>
      </c>
      <c r="C20" s="182">
        <v>400</v>
      </c>
      <c r="D20" s="182"/>
      <c r="E20" s="182"/>
      <c r="F20" s="182"/>
      <c r="G20" s="182">
        <f t="shared" si="0"/>
        <v>400</v>
      </c>
    </row>
    <row r="21" spans="1:7" ht="18.75">
      <c r="A21" s="154" t="s">
        <v>200</v>
      </c>
      <c r="B21" s="44" t="s">
        <v>707</v>
      </c>
      <c r="C21" s="182">
        <v>15310</v>
      </c>
      <c r="D21" s="182"/>
      <c r="E21" s="182"/>
      <c r="F21" s="182"/>
      <c r="G21" s="182">
        <f t="shared" si="0"/>
        <v>15310</v>
      </c>
    </row>
    <row r="22" spans="1:7" ht="18.75">
      <c r="A22" s="154" t="s">
        <v>201</v>
      </c>
      <c r="B22" s="44" t="s">
        <v>708</v>
      </c>
      <c r="C22" s="182">
        <v>13660</v>
      </c>
      <c r="D22" s="182"/>
      <c r="E22" s="182"/>
      <c r="F22" s="182"/>
      <c r="G22" s="182">
        <f t="shared" si="0"/>
        <v>13660</v>
      </c>
    </row>
    <row r="23" spans="1:7" ht="18.75">
      <c r="A23" s="154" t="s">
        <v>202</v>
      </c>
      <c r="B23" s="185" t="s">
        <v>701</v>
      </c>
      <c r="C23" s="183">
        <f>SUM(C16:C22)</f>
        <v>419963</v>
      </c>
      <c r="D23" s="183">
        <f>SUM(D16:D22)</f>
        <v>7373</v>
      </c>
      <c r="E23" s="183">
        <f>SUM(E16:E22)</f>
        <v>0</v>
      </c>
      <c r="F23" s="183">
        <f>SUM(F16:F22)</f>
        <v>5267</v>
      </c>
      <c r="G23" s="183">
        <f>SUM(G16:G22)</f>
        <v>432603</v>
      </c>
    </row>
    <row r="24" spans="1:7" ht="18.75">
      <c r="A24" s="154" t="s">
        <v>203</v>
      </c>
      <c r="B24" s="185" t="s">
        <v>709</v>
      </c>
      <c r="C24" s="183">
        <v>258435</v>
      </c>
      <c r="D24" s="183">
        <v>158903</v>
      </c>
      <c r="E24" s="183">
        <v>47350</v>
      </c>
      <c r="F24" s="183">
        <v>34733</v>
      </c>
      <c r="G24" s="183">
        <f t="shared" si="0"/>
        <v>499421</v>
      </c>
    </row>
    <row r="25" spans="1:7" ht="18.75">
      <c r="A25" s="154" t="s">
        <v>204</v>
      </c>
      <c r="B25" s="77" t="s">
        <v>492</v>
      </c>
      <c r="C25" s="184">
        <f>C23+C24</f>
        <v>678398</v>
      </c>
      <c r="D25" s="184">
        <f>D23+D24</f>
        <v>166276</v>
      </c>
      <c r="E25" s="184">
        <f>E23+E24</f>
        <v>47350</v>
      </c>
      <c r="F25" s="184">
        <f>F23+F24</f>
        <v>40000</v>
      </c>
      <c r="G25" s="184">
        <f>G23+G24</f>
        <v>932024</v>
      </c>
    </row>
    <row r="26" spans="2:7" ht="15">
      <c r="B26" s="4"/>
      <c r="C26" s="4"/>
      <c r="D26" s="4"/>
      <c r="E26" s="4"/>
      <c r="F26" s="4"/>
      <c r="G26" s="4"/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3"/>
  <sheetViews>
    <sheetView workbookViewId="0" topLeftCell="A1">
      <selection activeCell="C3" sqref="C3:G3"/>
    </sheetView>
  </sheetViews>
  <sheetFormatPr defaultColWidth="9.140625" defaultRowHeight="15"/>
  <cols>
    <col min="2" max="2" width="61.140625" style="0" bestFit="1" customWidth="1"/>
    <col min="4" max="4" width="14.57421875" style="0" customWidth="1"/>
    <col min="5" max="6" width="16.8515625" style="0" customWidth="1"/>
    <col min="7" max="7" width="15.8515625" style="0" customWidth="1"/>
  </cols>
  <sheetData>
    <row r="1" spans="2:7" ht="15">
      <c r="B1" s="189" t="s">
        <v>458</v>
      </c>
      <c r="C1" s="190"/>
      <c r="D1" s="190"/>
      <c r="E1" s="190"/>
      <c r="F1" s="190"/>
      <c r="G1" s="191"/>
    </row>
    <row r="2" spans="2:7" ht="15">
      <c r="B2" s="192" t="s">
        <v>521</v>
      </c>
      <c r="C2" s="190"/>
      <c r="D2" s="190"/>
      <c r="E2" s="190"/>
      <c r="F2" s="190"/>
      <c r="G2" s="191"/>
    </row>
    <row r="3" spans="2:7" ht="18">
      <c r="B3" s="50"/>
      <c r="C3" s="193" t="s">
        <v>6</v>
      </c>
      <c r="D3" s="193"/>
      <c r="E3" s="193"/>
      <c r="F3" s="193"/>
      <c r="G3" s="193"/>
    </row>
    <row r="4" ht="15">
      <c r="B4" s="4" t="s">
        <v>370</v>
      </c>
    </row>
    <row r="5" spans="1:7" ht="18.75">
      <c r="A5" s="153"/>
      <c r="B5" s="146" t="s">
        <v>177</v>
      </c>
      <c r="C5" s="153" t="s">
        <v>178</v>
      </c>
      <c r="D5" s="153" t="s">
        <v>179</v>
      </c>
      <c r="E5" s="153" t="s">
        <v>180</v>
      </c>
      <c r="F5" s="153" t="s">
        <v>181</v>
      </c>
      <c r="G5" s="153" t="s">
        <v>182</v>
      </c>
    </row>
    <row r="6" spans="1:7" ht="54.75" customHeight="1">
      <c r="A6" s="152" t="s">
        <v>183</v>
      </c>
      <c r="B6" s="173" t="s">
        <v>710</v>
      </c>
      <c r="C6" s="174" t="s">
        <v>711</v>
      </c>
      <c r="D6" s="175" t="s">
        <v>552</v>
      </c>
      <c r="E6" s="175" t="s">
        <v>553</v>
      </c>
      <c r="F6" s="175" t="s">
        <v>554</v>
      </c>
      <c r="G6" s="176" t="s">
        <v>655</v>
      </c>
    </row>
    <row r="7" spans="1:7" ht="15">
      <c r="A7" s="152" t="s">
        <v>184</v>
      </c>
      <c r="B7" s="30" t="s">
        <v>712</v>
      </c>
      <c r="C7" s="31" t="s">
        <v>713</v>
      </c>
      <c r="D7" s="44">
        <v>29233</v>
      </c>
      <c r="E7" s="44"/>
      <c r="F7" s="44"/>
      <c r="G7" s="29">
        <f>SUM(D7:F7)</f>
        <v>29233</v>
      </c>
    </row>
    <row r="8" spans="1:7" ht="15">
      <c r="A8" s="152" t="s">
        <v>185</v>
      </c>
      <c r="B8" s="30" t="s">
        <v>714</v>
      </c>
      <c r="C8" s="32" t="s">
        <v>715</v>
      </c>
      <c r="D8" s="44"/>
      <c r="E8" s="44"/>
      <c r="F8" s="44"/>
      <c r="G8" s="29">
        <f aca="true" t="shared" si="0" ref="G8:G71">SUM(D8:F8)</f>
        <v>0</v>
      </c>
    </row>
    <row r="9" spans="1:7" ht="15">
      <c r="A9" s="152" t="s">
        <v>186</v>
      </c>
      <c r="B9" s="30" t="s">
        <v>716</v>
      </c>
      <c r="C9" s="32" t="s">
        <v>717</v>
      </c>
      <c r="D9" s="44"/>
      <c r="E9" s="44"/>
      <c r="F9" s="44"/>
      <c r="G9" s="29">
        <f t="shared" si="0"/>
        <v>0</v>
      </c>
    </row>
    <row r="10" spans="1:7" ht="18.75" customHeight="1">
      <c r="A10" s="152" t="s">
        <v>187</v>
      </c>
      <c r="B10" s="33" t="s">
        <v>718</v>
      </c>
      <c r="C10" s="32" t="s">
        <v>719</v>
      </c>
      <c r="D10" s="44">
        <v>488</v>
      </c>
      <c r="E10" s="44"/>
      <c r="F10" s="44"/>
      <c r="G10" s="29">
        <f t="shared" si="0"/>
        <v>488</v>
      </c>
    </row>
    <row r="11" spans="1:7" ht="23.25" customHeight="1">
      <c r="A11" s="152" t="s">
        <v>188</v>
      </c>
      <c r="B11" s="33" t="s">
        <v>720</v>
      </c>
      <c r="C11" s="32" t="s">
        <v>721</v>
      </c>
      <c r="D11" s="44"/>
      <c r="E11" s="44"/>
      <c r="F11" s="44"/>
      <c r="G11" s="29">
        <f t="shared" si="0"/>
        <v>0</v>
      </c>
    </row>
    <row r="12" spans="1:7" ht="25.5" customHeight="1">
      <c r="A12" s="152" t="s">
        <v>189</v>
      </c>
      <c r="B12" s="33" t="s">
        <v>722</v>
      </c>
      <c r="C12" s="32" t="s">
        <v>723</v>
      </c>
      <c r="D12" s="44"/>
      <c r="E12" s="44"/>
      <c r="F12" s="44"/>
      <c r="G12" s="29">
        <f t="shared" si="0"/>
        <v>0</v>
      </c>
    </row>
    <row r="13" spans="1:7" ht="25.5" customHeight="1">
      <c r="A13" s="152" t="s">
        <v>190</v>
      </c>
      <c r="B13" s="33" t="s">
        <v>724</v>
      </c>
      <c r="C13" s="32" t="s">
        <v>725</v>
      </c>
      <c r="D13" s="44"/>
      <c r="E13" s="44"/>
      <c r="F13" s="44"/>
      <c r="G13" s="29">
        <f t="shared" si="0"/>
        <v>0</v>
      </c>
    </row>
    <row r="14" spans="1:7" ht="24" customHeight="1">
      <c r="A14" s="152" t="s">
        <v>191</v>
      </c>
      <c r="B14" s="33" t="s">
        <v>726</v>
      </c>
      <c r="C14" s="32" t="s">
        <v>727</v>
      </c>
      <c r="D14" s="44"/>
      <c r="E14" s="44"/>
      <c r="F14" s="44"/>
      <c r="G14" s="29">
        <f t="shared" si="0"/>
        <v>0</v>
      </c>
    </row>
    <row r="15" spans="1:7" ht="21.75" customHeight="1">
      <c r="A15" s="152" t="s">
        <v>192</v>
      </c>
      <c r="B15" s="5" t="s">
        <v>728</v>
      </c>
      <c r="C15" s="32" t="s">
        <v>729</v>
      </c>
      <c r="D15" s="44">
        <v>360</v>
      </c>
      <c r="E15" s="44"/>
      <c r="F15" s="44"/>
      <c r="G15" s="29">
        <f t="shared" si="0"/>
        <v>360</v>
      </c>
    </row>
    <row r="16" spans="1:7" ht="25.5" customHeight="1">
      <c r="A16" s="152" t="s">
        <v>193</v>
      </c>
      <c r="B16" s="5" t="s">
        <v>730</v>
      </c>
      <c r="C16" s="32" t="s">
        <v>731</v>
      </c>
      <c r="D16" s="44"/>
      <c r="E16" s="44"/>
      <c r="F16" s="44"/>
      <c r="G16" s="29">
        <f t="shared" si="0"/>
        <v>0</v>
      </c>
    </row>
    <row r="17" spans="1:7" ht="27" customHeight="1">
      <c r="A17" s="152" t="s">
        <v>194</v>
      </c>
      <c r="B17" s="5" t="s">
        <v>732</v>
      </c>
      <c r="C17" s="32" t="s">
        <v>733</v>
      </c>
      <c r="D17" s="44"/>
      <c r="E17" s="44"/>
      <c r="F17" s="44"/>
      <c r="G17" s="29">
        <f t="shared" si="0"/>
        <v>0</v>
      </c>
    </row>
    <row r="18" spans="1:7" ht="21" customHeight="1">
      <c r="A18" s="152" t="s">
        <v>195</v>
      </c>
      <c r="B18" s="5" t="s">
        <v>734</v>
      </c>
      <c r="C18" s="32" t="s">
        <v>735</v>
      </c>
      <c r="D18" s="44"/>
      <c r="E18" s="44"/>
      <c r="F18" s="44"/>
      <c r="G18" s="29">
        <f t="shared" si="0"/>
        <v>0</v>
      </c>
    </row>
    <row r="19" spans="1:7" ht="21" customHeight="1">
      <c r="A19" s="152" t="s">
        <v>196</v>
      </c>
      <c r="B19" s="5" t="s">
        <v>397</v>
      </c>
      <c r="C19" s="32" t="s">
        <v>736</v>
      </c>
      <c r="D19" s="44"/>
      <c r="E19" s="44">
        <v>1078</v>
      </c>
      <c r="F19" s="44"/>
      <c r="G19" s="29">
        <f t="shared" si="0"/>
        <v>1078</v>
      </c>
    </row>
    <row r="20" spans="1:7" ht="18" customHeight="1">
      <c r="A20" s="152" t="s">
        <v>197</v>
      </c>
      <c r="B20" s="34" t="s">
        <v>337</v>
      </c>
      <c r="C20" s="35" t="s">
        <v>737</v>
      </c>
      <c r="D20" s="44">
        <f>SUM(D7:D19)</f>
        <v>30081</v>
      </c>
      <c r="E20" s="44">
        <f>SUM(E7:E19)</f>
        <v>1078</v>
      </c>
      <c r="F20" s="44">
        <f>SUM(F7:F19)</f>
        <v>0</v>
      </c>
      <c r="G20" s="29">
        <f t="shared" si="0"/>
        <v>31159</v>
      </c>
    </row>
    <row r="21" spans="1:7" ht="20.25" customHeight="1">
      <c r="A21" s="152" t="s">
        <v>198</v>
      </c>
      <c r="B21" s="5" t="s">
        <v>738</v>
      </c>
      <c r="C21" s="32" t="s">
        <v>739</v>
      </c>
      <c r="D21" s="44"/>
      <c r="E21" s="44"/>
      <c r="F21" s="44"/>
      <c r="G21" s="29">
        <f t="shared" si="0"/>
        <v>0</v>
      </c>
    </row>
    <row r="22" spans="1:7" ht="24.75" customHeight="1">
      <c r="A22" s="152" t="s">
        <v>199</v>
      </c>
      <c r="B22" s="5" t="s">
        <v>740</v>
      </c>
      <c r="C22" s="32" t="s">
        <v>741</v>
      </c>
      <c r="D22" s="44"/>
      <c r="E22" s="44"/>
      <c r="F22" s="44"/>
      <c r="G22" s="29">
        <f t="shared" si="0"/>
        <v>0</v>
      </c>
    </row>
    <row r="23" spans="1:7" ht="23.25" customHeight="1">
      <c r="A23" s="152" t="s">
        <v>200</v>
      </c>
      <c r="B23" s="6" t="s">
        <v>742</v>
      </c>
      <c r="C23" s="32" t="s">
        <v>743</v>
      </c>
      <c r="D23" s="44"/>
      <c r="E23" s="44"/>
      <c r="F23" s="44"/>
      <c r="G23" s="29">
        <f t="shared" si="0"/>
        <v>0</v>
      </c>
    </row>
    <row r="24" spans="1:7" ht="23.25" customHeight="1">
      <c r="A24" s="152" t="s">
        <v>201</v>
      </c>
      <c r="B24" s="7" t="s">
        <v>338</v>
      </c>
      <c r="C24" s="35" t="s">
        <v>744</v>
      </c>
      <c r="D24" s="44">
        <f>SUM(D21:D23)</f>
        <v>0</v>
      </c>
      <c r="E24" s="44"/>
      <c r="F24" s="44"/>
      <c r="G24" s="29">
        <f t="shared" si="0"/>
        <v>0</v>
      </c>
    </row>
    <row r="25" spans="1:7" ht="24" customHeight="1">
      <c r="A25" s="152" t="s">
        <v>202</v>
      </c>
      <c r="B25" s="53" t="s">
        <v>427</v>
      </c>
      <c r="C25" s="54" t="s">
        <v>745</v>
      </c>
      <c r="D25" s="44">
        <f>D20+D24</f>
        <v>30081</v>
      </c>
      <c r="E25" s="44">
        <f>E20+E24</f>
        <v>1078</v>
      </c>
      <c r="F25" s="44">
        <f>F20+F24</f>
        <v>0</v>
      </c>
      <c r="G25" s="44">
        <f>G20+G24</f>
        <v>31159</v>
      </c>
    </row>
    <row r="26" spans="1:7" ht="24.75" customHeight="1">
      <c r="A26" s="152" t="s">
        <v>203</v>
      </c>
      <c r="B26" s="41" t="s">
        <v>398</v>
      </c>
      <c r="C26" s="54" t="s">
        <v>746</v>
      </c>
      <c r="D26" s="44">
        <v>8455</v>
      </c>
      <c r="E26" s="44">
        <v>377</v>
      </c>
      <c r="F26" s="44"/>
      <c r="G26" s="29">
        <f t="shared" si="0"/>
        <v>8832</v>
      </c>
    </row>
    <row r="27" spans="1:7" ht="27.75" customHeight="1">
      <c r="A27" s="152" t="s">
        <v>204</v>
      </c>
      <c r="B27" s="5" t="s">
        <v>747</v>
      </c>
      <c r="C27" s="32" t="s">
        <v>748</v>
      </c>
      <c r="D27" s="44">
        <v>490</v>
      </c>
      <c r="E27" s="44"/>
      <c r="F27" s="44"/>
      <c r="G27" s="29">
        <f t="shared" si="0"/>
        <v>490</v>
      </c>
    </row>
    <row r="28" spans="1:7" ht="24" customHeight="1">
      <c r="A28" s="152" t="s">
        <v>214</v>
      </c>
      <c r="B28" s="5" t="s">
        <v>749</v>
      </c>
      <c r="C28" s="32" t="s">
        <v>750</v>
      </c>
      <c r="D28" s="44">
        <v>467</v>
      </c>
      <c r="E28" s="44"/>
      <c r="F28" s="44"/>
      <c r="G28" s="29">
        <f t="shared" si="0"/>
        <v>467</v>
      </c>
    </row>
    <row r="29" spans="1:7" ht="20.25" customHeight="1">
      <c r="A29" s="152" t="s">
        <v>215</v>
      </c>
      <c r="B29" s="5" t="s">
        <v>751</v>
      </c>
      <c r="C29" s="32" t="s">
        <v>752</v>
      </c>
      <c r="D29" s="44"/>
      <c r="E29" s="44"/>
      <c r="F29" s="44"/>
      <c r="G29" s="29">
        <f t="shared" si="0"/>
        <v>0</v>
      </c>
    </row>
    <row r="30" spans="1:7" ht="21" customHeight="1">
      <c r="A30" s="152" t="s">
        <v>216</v>
      </c>
      <c r="B30" s="7" t="s">
        <v>339</v>
      </c>
      <c r="C30" s="35" t="s">
        <v>753</v>
      </c>
      <c r="D30" s="44">
        <f>SUM(D27:D29)</f>
        <v>957</v>
      </c>
      <c r="E30" s="44">
        <f>SUM(E27:E29)</f>
        <v>0</v>
      </c>
      <c r="F30" s="44">
        <f>SUM(F27:F29)</f>
        <v>0</v>
      </c>
      <c r="G30" s="44">
        <f>SUM(G27:G29)</f>
        <v>957</v>
      </c>
    </row>
    <row r="31" spans="1:7" ht="21" customHeight="1">
      <c r="A31" s="152" t="s">
        <v>217</v>
      </c>
      <c r="B31" s="5" t="s">
        <v>754</v>
      </c>
      <c r="C31" s="32" t="s">
        <v>755</v>
      </c>
      <c r="D31" s="44"/>
      <c r="E31" s="44"/>
      <c r="F31" s="44"/>
      <c r="G31" s="29">
        <f t="shared" si="0"/>
        <v>0</v>
      </c>
    </row>
    <row r="32" spans="1:7" ht="24.75" customHeight="1">
      <c r="A32" s="152" t="s">
        <v>218</v>
      </c>
      <c r="B32" s="5" t="s">
        <v>756</v>
      </c>
      <c r="C32" s="32" t="s">
        <v>757</v>
      </c>
      <c r="D32" s="44">
        <v>102</v>
      </c>
      <c r="E32" s="44"/>
      <c r="F32" s="44"/>
      <c r="G32" s="29">
        <f t="shared" si="0"/>
        <v>102</v>
      </c>
    </row>
    <row r="33" spans="1:7" ht="22.5" customHeight="1">
      <c r="A33" s="152" t="s">
        <v>219</v>
      </c>
      <c r="B33" s="7" t="s">
        <v>428</v>
      </c>
      <c r="C33" s="35" t="s">
        <v>758</v>
      </c>
      <c r="D33" s="44">
        <f>SUM(D31:D32)</f>
        <v>102</v>
      </c>
      <c r="E33" s="44">
        <f>SUM(E31:E32)</f>
        <v>0</v>
      </c>
      <c r="F33" s="44">
        <f>SUM(F31:F32)</f>
        <v>0</v>
      </c>
      <c r="G33" s="44">
        <f>SUM(G31:G32)</f>
        <v>102</v>
      </c>
    </row>
    <row r="34" spans="1:7" ht="20.25" customHeight="1">
      <c r="A34" s="152" t="s">
        <v>220</v>
      </c>
      <c r="B34" s="5" t="s">
        <v>759</v>
      </c>
      <c r="C34" s="32" t="s">
        <v>760</v>
      </c>
      <c r="D34" s="44">
        <v>2600</v>
      </c>
      <c r="E34" s="44"/>
      <c r="F34" s="44"/>
      <c r="G34" s="29">
        <f t="shared" si="0"/>
        <v>2600</v>
      </c>
    </row>
    <row r="35" spans="1:7" ht="25.5" customHeight="1">
      <c r="A35" s="152" t="s">
        <v>221</v>
      </c>
      <c r="B35" s="5" t="s">
        <v>761</v>
      </c>
      <c r="C35" s="32" t="s">
        <v>762</v>
      </c>
      <c r="D35" s="44"/>
      <c r="E35" s="44"/>
      <c r="F35" s="44"/>
      <c r="G35" s="29">
        <f t="shared" si="0"/>
        <v>0</v>
      </c>
    </row>
    <row r="36" spans="1:7" ht="24" customHeight="1">
      <c r="A36" s="152" t="s">
        <v>222</v>
      </c>
      <c r="B36" s="5" t="s">
        <v>399</v>
      </c>
      <c r="C36" s="32" t="s">
        <v>763</v>
      </c>
      <c r="D36" s="44"/>
      <c r="E36" s="44"/>
      <c r="F36" s="44"/>
      <c r="G36" s="29">
        <f t="shared" si="0"/>
        <v>0</v>
      </c>
    </row>
    <row r="37" spans="1:7" ht="25.5" customHeight="1">
      <c r="A37" s="152" t="s">
        <v>223</v>
      </c>
      <c r="B37" s="5" t="s">
        <v>764</v>
      </c>
      <c r="C37" s="32" t="s">
        <v>765</v>
      </c>
      <c r="D37" s="44">
        <v>694</v>
      </c>
      <c r="E37" s="44"/>
      <c r="F37" s="44"/>
      <c r="G37" s="29">
        <f t="shared" si="0"/>
        <v>694</v>
      </c>
    </row>
    <row r="38" spans="1:7" ht="24" customHeight="1">
      <c r="A38" s="152" t="s">
        <v>224</v>
      </c>
      <c r="B38" s="10" t="s">
        <v>400</v>
      </c>
      <c r="C38" s="32" t="s">
        <v>766</v>
      </c>
      <c r="D38" s="44"/>
      <c r="E38" s="44"/>
      <c r="F38" s="44"/>
      <c r="G38" s="29">
        <f t="shared" si="0"/>
        <v>0</v>
      </c>
    </row>
    <row r="39" spans="1:7" ht="15">
      <c r="A39" s="152" t="s">
        <v>225</v>
      </c>
      <c r="B39" s="6" t="s">
        <v>767</v>
      </c>
      <c r="C39" s="32" t="s">
        <v>768</v>
      </c>
      <c r="D39" s="44"/>
      <c r="E39" s="44">
        <v>501</v>
      </c>
      <c r="F39" s="44"/>
      <c r="G39" s="29">
        <f t="shared" si="0"/>
        <v>501</v>
      </c>
    </row>
    <row r="40" spans="1:7" ht="18" customHeight="1">
      <c r="A40" s="152" t="s">
        <v>226</v>
      </c>
      <c r="B40" s="5" t="s">
        <v>401</v>
      </c>
      <c r="C40" s="32" t="s">
        <v>769</v>
      </c>
      <c r="D40" s="44">
        <v>100</v>
      </c>
      <c r="E40" s="44">
        <v>494</v>
      </c>
      <c r="F40" s="44"/>
      <c r="G40" s="29">
        <f t="shared" si="0"/>
        <v>594</v>
      </c>
    </row>
    <row r="41" spans="1:7" ht="25.5" customHeight="1">
      <c r="A41" s="152" t="s">
        <v>227</v>
      </c>
      <c r="B41" s="7" t="s">
        <v>340</v>
      </c>
      <c r="C41" s="35" t="s">
        <v>770</v>
      </c>
      <c r="D41" s="44">
        <f>SUM(D34:D40)</f>
        <v>3394</v>
      </c>
      <c r="E41" s="44">
        <f>SUM(E34:E40)</f>
        <v>995</v>
      </c>
      <c r="F41" s="44">
        <f>SUM(F34:F40)</f>
        <v>0</v>
      </c>
      <c r="G41" s="44">
        <f>SUM(G34:G40)</f>
        <v>4389</v>
      </c>
    </row>
    <row r="42" spans="1:7" ht="21.75" customHeight="1">
      <c r="A42" s="152" t="s">
        <v>228</v>
      </c>
      <c r="B42" s="5" t="s">
        <v>771</v>
      </c>
      <c r="C42" s="32" t="s">
        <v>772</v>
      </c>
      <c r="D42" s="44">
        <v>40</v>
      </c>
      <c r="E42" s="44"/>
      <c r="F42" s="44"/>
      <c r="G42" s="29">
        <f t="shared" si="0"/>
        <v>40</v>
      </c>
    </row>
    <row r="43" spans="1:7" ht="21" customHeight="1">
      <c r="A43" s="152" t="s">
        <v>229</v>
      </c>
      <c r="B43" s="5" t="s">
        <v>773</v>
      </c>
      <c r="C43" s="32" t="s">
        <v>774</v>
      </c>
      <c r="D43" s="44">
        <v>100</v>
      </c>
      <c r="E43" s="44"/>
      <c r="F43" s="44"/>
      <c r="G43" s="29">
        <f t="shared" si="0"/>
        <v>100</v>
      </c>
    </row>
    <row r="44" spans="1:7" ht="21.75" customHeight="1">
      <c r="A44" s="152" t="s">
        <v>230</v>
      </c>
      <c r="B44" s="7" t="s">
        <v>341</v>
      </c>
      <c r="C44" s="35" t="s">
        <v>775</v>
      </c>
      <c r="D44" s="44">
        <f>SUM(D42:D43)</f>
        <v>140</v>
      </c>
      <c r="E44" s="44">
        <f>SUM(E42:E43)</f>
        <v>0</v>
      </c>
      <c r="F44" s="44">
        <f>SUM(F42:F43)</f>
        <v>0</v>
      </c>
      <c r="G44" s="44">
        <f>SUM(G42:G43)</f>
        <v>140</v>
      </c>
    </row>
    <row r="45" spans="1:7" ht="20.25" customHeight="1">
      <c r="A45" s="152" t="s">
        <v>231</v>
      </c>
      <c r="B45" s="5" t="s">
        <v>776</v>
      </c>
      <c r="C45" s="32" t="s">
        <v>777</v>
      </c>
      <c r="D45" s="44">
        <v>1564</v>
      </c>
      <c r="E45" s="44"/>
      <c r="F45" s="44"/>
      <c r="G45" s="29">
        <f t="shared" si="0"/>
        <v>1564</v>
      </c>
    </row>
    <row r="46" spans="1:7" ht="21.75" customHeight="1">
      <c r="A46" s="152" t="s">
        <v>232</v>
      </c>
      <c r="B46" s="5" t="s">
        <v>778</v>
      </c>
      <c r="C46" s="32" t="s">
        <v>779</v>
      </c>
      <c r="D46" s="44"/>
      <c r="E46" s="44"/>
      <c r="F46" s="44"/>
      <c r="G46" s="29">
        <f t="shared" si="0"/>
        <v>0</v>
      </c>
    </row>
    <row r="47" spans="1:7" ht="23.25" customHeight="1">
      <c r="A47" s="152" t="s">
        <v>233</v>
      </c>
      <c r="B47" s="5" t="s">
        <v>402</v>
      </c>
      <c r="C47" s="32" t="s">
        <v>780</v>
      </c>
      <c r="D47" s="44"/>
      <c r="E47" s="44"/>
      <c r="F47" s="44"/>
      <c r="G47" s="29">
        <f t="shared" si="0"/>
        <v>0</v>
      </c>
    </row>
    <row r="48" spans="1:7" ht="21.75" customHeight="1">
      <c r="A48" s="152" t="s">
        <v>234</v>
      </c>
      <c r="B48" s="5" t="s">
        <v>403</v>
      </c>
      <c r="C48" s="32" t="s">
        <v>781</v>
      </c>
      <c r="D48" s="44"/>
      <c r="E48" s="44"/>
      <c r="F48" s="44"/>
      <c r="G48" s="29">
        <f t="shared" si="0"/>
        <v>0</v>
      </c>
    </row>
    <row r="49" spans="1:7" ht="24.75" customHeight="1">
      <c r="A49" s="152" t="s">
        <v>235</v>
      </c>
      <c r="B49" s="5" t="s">
        <v>782</v>
      </c>
      <c r="C49" s="32" t="s">
        <v>783</v>
      </c>
      <c r="D49" s="44">
        <v>207</v>
      </c>
      <c r="E49" s="44"/>
      <c r="F49" s="44"/>
      <c r="G49" s="29">
        <f t="shared" si="0"/>
        <v>207</v>
      </c>
    </row>
    <row r="50" spans="1:7" ht="21" customHeight="1">
      <c r="A50" s="152" t="s">
        <v>236</v>
      </c>
      <c r="B50" s="7" t="s">
        <v>342</v>
      </c>
      <c r="C50" s="35" t="s">
        <v>784</v>
      </c>
      <c r="D50" s="44">
        <f>SUM(D45:D49)</f>
        <v>1771</v>
      </c>
      <c r="E50" s="44">
        <f>SUM(E45:E49)</f>
        <v>0</v>
      </c>
      <c r="F50" s="44">
        <f>SUM(F45:F49)</f>
        <v>0</v>
      </c>
      <c r="G50" s="44">
        <f>SUM(G45:G49)</f>
        <v>1771</v>
      </c>
    </row>
    <row r="51" spans="1:7" ht="26.25" customHeight="1">
      <c r="A51" s="152" t="s">
        <v>237</v>
      </c>
      <c r="B51" s="41" t="s">
        <v>343</v>
      </c>
      <c r="C51" s="54" t="s">
        <v>785</v>
      </c>
      <c r="D51" s="44">
        <f>D50+D44+D41+D33+D30</f>
        <v>6364</v>
      </c>
      <c r="E51" s="44">
        <f>E50+E44+E41+E33+E30</f>
        <v>995</v>
      </c>
      <c r="F51" s="44">
        <f>F50+F44+F41+F33+F30</f>
        <v>0</v>
      </c>
      <c r="G51" s="44">
        <f>G50+G44+G41+G33+G30</f>
        <v>7359</v>
      </c>
    </row>
    <row r="52" spans="1:7" ht="21.75" customHeight="1">
      <c r="A52" s="152" t="s">
        <v>238</v>
      </c>
      <c r="B52" s="13" t="s">
        <v>786</v>
      </c>
      <c r="C52" s="32" t="s">
        <v>787</v>
      </c>
      <c r="D52" s="44"/>
      <c r="E52" s="44"/>
      <c r="F52" s="44"/>
      <c r="G52" s="29">
        <f t="shared" si="0"/>
        <v>0</v>
      </c>
    </row>
    <row r="53" spans="1:7" ht="24.75" customHeight="1">
      <c r="A53" s="152" t="s">
        <v>239</v>
      </c>
      <c r="B53" s="13" t="s">
        <v>344</v>
      </c>
      <c r="C53" s="32" t="s">
        <v>788</v>
      </c>
      <c r="D53" s="44"/>
      <c r="E53" s="44"/>
      <c r="F53" s="44"/>
      <c r="G53" s="29">
        <f t="shared" si="0"/>
        <v>0</v>
      </c>
    </row>
    <row r="54" spans="1:7" ht="24" customHeight="1">
      <c r="A54" s="152" t="s">
        <v>240</v>
      </c>
      <c r="B54" s="17" t="s">
        <v>404</v>
      </c>
      <c r="C54" s="32" t="s">
        <v>789</v>
      </c>
      <c r="D54" s="44"/>
      <c r="E54" s="44"/>
      <c r="F54" s="44"/>
      <c r="G54" s="29">
        <f t="shared" si="0"/>
        <v>0</v>
      </c>
    </row>
    <row r="55" spans="1:7" ht="20.25" customHeight="1">
      <c r="A55" s="152" t="s">
        <v>241</v>
      </c>
      <c r="B55" s="17" t="s">
        <v>405</v>
      </c>
      <c r="C55" s="32" t="s">
        <v>790</v>
      </c>
      <c r="D55" s="44"/>
      <c r="E55" s="44"/>
      <c r="F55" s="44"/>
      <c r="G55" s="29">
        <f t="shared" si="0"/>
        <v>0</v>
      </c>
    </row>
    <row r="56" spans="1:7" ht="20.25" customHeight="1">
      <c r="A56" s="152" t="s">
        <v>242</v>
      </c>
      <c r="B56" s="17" t="s">
        <v>406</v>
      </c>
      <c r="C56" s="32" t="s">
        <v>791</v>
      </c>
      <c r="D56" s="44"/>
      <c r="E56" s="44"/>
      <c r="F56" s="44"/>
      <c r="G56" s="29">
        <f t="shared" si="0"/>
        <v>0</v>
      </c>
    </row>
    <row r="57" spans="1:7" ht="18.75" customHeight="1">
      <c r="A57" s="152" t="s">
        <v>243</v>
      </c>
      <c r="B57" s="13" t="s">
        <v>407</v>
      </c>
      <c r="C57" s="32" t="s">
        <v>792</v>
      </c>
      <c r="D57" s="44"/>
      <c r="E57" s="44"/>
      <c r="F57" s="44"/>
      <c r="G57" s="29">
        <f t="shared" si="0"/>
        <v>0</v>
      </c>
    </row>
    <row r="58" spans="1:7" ht="21" customHeight="1">
      <c r="A58" s="152" t="s">
        <v>244</v>
      </c>
      <c r="B58" s="13" t="s">
        <v>408</v>
      </c>
      <c r="C58" s="32" t="s">
        <v>793</v>
      </c>
      <c r="D58" s="44"/>
      <c r="E58" s="44"/>
      <c r="F58" s="44"/>
      <c r="G58" s="29">
        <f t="shared" si="0"/>
        <v>0</v>
      </c>
    </row>
    <row r="59" spans="1:7" ht="18.75" customHeight="1">
      <c r="A59" s="152" t="s">
        <v>245</v>
      </c>
      <c r="B59" s="13" t="s">
        <v>409</v>
      </c>
      <c r="C59" s="32" t="s">
        <v>794</v>
      </c>
      <c r="D59" s="44"/>
      <c r="E59" s="44"/>
      <c r="F59" s="44"/>
      <c r="G59" s="29">
        <f t="shared" si="0"/>
        <v>0</v>
      </c>
    </row>
    <row r="60" spans="1:7" ht="17.25" customHeight="1">
      <c r="A60" s="152" t="s">
        <v>246</v>
      </c>
      <c r="B60" s="51" t="s">
        <v>376</v>
      </c>
      <c r="C60" s="54" t="s">
        <v>795</v>
      </c>
      <c r="D60" s="44">
        <f>SUM(D52:D59)</f>
        <v>0</v>
      </c>
      <c r="E60" s="44"/>
      <c r="F60" s="44"/>
      <c r="G60" s="29">
        <f t="shared" si="0"/>
        <v>0</v>
      </c>
    </row>
    <row r="61" spans="1:7" ht="19.5" customHeight="1">
      <c r="A61" s="152" t="s">
        <v>247</v>
      </c>
      <c r="B61" s="12" t="s">
        <v>410</v>
      </c>
      <c r="C61" s="32" t="s">
        <v>796</v>
      </c>
      <c r="D61" s="44"/>
      <c r="E61" s="44"/>
      <c r="F61" s="44"/>
      <c r="G61" s="29">
        <f t="shared" si="0"/>
        <v>0</v>
      </c>
    </row>
    <row r="62" spans="1:7" ht="21.75" customHeight="1">
      <c r="A62" s="152" t="s">
        <v>248</v>
      </c>
      <c r="B62" s="12" t="s">
        <v>797</v>
      </c>
      <c r="C62" s="32" t="s">
        <v>798</v>
      </c>
      <c r="D62" s="44"/>
      <c r="E62" s="44"/>
      <c r="F62" s="44"/>
      <c r="G62" s="29">
        <f t="shared" si="0"/>
        <v>0</v>
      </c>
    </row>
    <row r="63" spans="1:7" ht="23.25" customHeight="1">
      <c r="A63" s="152" t="s">
        <v>249</v>
      </c>
      <c r="B63" s="12" t="s">
        <v>799</v>
      </c>
      <c r="C63" s="32" t="s">
        <v>800</v>
      </c>
      <c r="D63" s="44"/>
      <c r="E63" s="44"/>
      <c r="F63" s="44"/>
      <c r="G63" s="29">
        <f t="shared" si="0"/>
        <v>0</v>
      </c>
    </row>
    <row r="64" spans="1:7" ht="24.75" customHeight="1">
      <c r="A64" s="152" t="s">
        <v>250</v>
      </c>
      <c r="B64" s="12" t="s">
        <v>377</v>
      </c>
      <c r="C64" s="32" t="s">
        <v>801</v>
      </c>
      <c r="D64" s="44"/>
      <c r="E64" s="44"/>
      <c r="F64" s="44"/>
      <c r="G64" s="29">
        <f t="shared" si="0"/>
        <v>0</v>
      </c>
    </row>
    <row r="65" spans="1:7" ht="21.75" customHeight="1">
      <c r="A65" s="152" t="s">
        <v>251</v>
      </c>
      <c r="B65" s="12" t="s">
        <v>411</v>
      </c>
      <c r="C65" s="32" t="s">
        <v>802</v>
      </c>
      <c r="D65" s="44"/>
      <c r="E65" s="44"/>
      <c r="F65" s="44"/>
      <c r="G65" s="29">
        <f t="shared" si="0"/>
        <v>0</v>
      </c>
    </row>
    <row r="66" spans="1:7" ht="24" customHeight="1">
      <c r="A66" s="152" t="s">
        <v>252</v>
      </c>
      <c r="B66" s="12" t="s">
        <v>379</v>
      </c>
      <c r="C66" s="32" t="s">
        <v>803</v>
      </c>
      <c r="D66" s="44"/>
      <c r="E66" s="44"/>
      <c r="F66" s="44"/>
      <c r="G66" s="29">
        <f t="shared" si="0"/>
        <v>0</v>
      </c>
    </row>
    <row r="67" spans="1:7" ht="24.75" customHeight="1">
      <c r="A67" s="152" t="s">
        <v>253</v>
      </c>
      <c r="B67" s="12" t="s">
        <v>412</v>
      </c>
      <c r="C67" s="32" t="s">
        <v>804</v>
      </c>
      <c r="D67" s="44"/>
      <c r="E67" s="44"/>
      <c r="F67" s="44"/>
      <c r="G67" s="29">
        <f t="shared" si="0"/>
        <v>0</v>
      </c>
    </row>
    <row r="68" spans="1:7" ht="23.25" customHeight="1">
      <c r="A68" s="152" t="s">
        <v>254</v>
      </c>
      <c r="B68" s="12" t="s">
        <v>413</v>
      </c>
      <c r="C68" s="32" t="s">
        <v>805</v>
      </c>
      <c r="D68" s="44"/>
      <c r="E68" s="44"/>
      <c r="F68" s="44"/>
      <c r="G68" s="29">
        <f t="shared" si="0"/>
        <v>0</v>
      </c>
    </row>
    <row r="69" spans="1:7" ht="22.5" customHeight="1">
      <c r="A69" s="152" t="s">
        <v>255</v>
      </c>
      <c r="B69" s="12" t="s">
        <v>806</v>
      </c>
      <c r="C69" s="32" t="s">
        <v>807</v>
      </c>
      <c r="D69" s="44"/>
      <c r="E69" s="44"/>
      <c r="F69" s="44"/>
      <c r="G69" s="29">
        <f t="shared" si="0"/>
        <v>0</v>
      </c>
    </row>
    <row r="70" spans="1:7" ht="15">
      <c r="A70" s="152" t="s">
        <v>256</v>
      </c>
      <c r="B70" s="20" t="s">
        <v>808</v>
      </c>
      <c r="C70" s="32" t="s">
        <v>809</v>
      </c>
      <c r="D70" s="44"/>
      <c r="E70" s="44"/>
      <c r="F70" s="44"/>
      <c r="G70" s="29">
        <f t="shared" si="0"/>
        <v>0</v>
      </c>
    </row>
    <row r="71" spans="1:7" ht="24" customHeight="1">
      <c r="A71" s="152" t="s">
        <v>257</v>
      </c>
      <c r="B71" s="12" t="s">
        <v>414</v>
      </c>
      <c r="C71" s="32" t="s">
        <v>820</v>
      </c>
      <c r="D71" s="44"/>
      <c r="E71" s="44"/>
      <c r="F71" s="44"/>
      <c r="G71" s="29">
        <f t="shared" si="0"/>
        <v>0</v>
      </c>
    </row>
    <row r="72" spans="1:7" ht="15">
      <c r="A72" s="152" t="s">
        <v>258</v>
      </c>
      <c r="B72" s="20" t="s">
        <v>582</v>
      </c>
      <c r="C72" s="32" t="s">
        <v>821</v>
      </c>
      <c r="D72" s="44"/>
      <c r="E72" s="44"/>
      <c r="F72" s="44"/>
      <c r="G72" s="29">
        <f aca="true" t="shared" si="1" ref="G72:G122">SUM(D72:F72)</f>
        <v>0</v>
      </c>
    </row>
    <row r="73" spans="1:7" ht="15">
      <c r="A73" s="152" t="s">
        <v>259</v>
      </c>
      <c r="B73" s="20" t="s">
        <v>583</v>
      </c>
      <c r="C73" s="32" t="s">
        <v>821</v>
      </c>
      <c r="D73" s="44"/>
      <c r="E73" s="44"/>
      <c r="F73" s="44"/>
      <c r="G73" s="29">
        <f t="shared" si="1"/>
        <v>0</v>
      </c>
    </row>
    <row r="74" spans="1:7" ht="25.5" customHeight="1">
      <c r="A74" s="152" t="s">
        <v>260</v>
      </c>
      <c r="B74" s="51" t="s">
        <v>382</v>
      </c>
      <c r="C74" s="54" t="s">
        <v>822</v>
      </c>
      <c r="D74" s="44">
        <f>SUM(D61:D73)</f>
        <v>0</v>
      </c>
      <c r="E74" s="44"/>
      <c r="F74" s="44"/>
      <c r="G74" s="29">
        <f t="shared" si="1"/>
        <v>0</v>
      </c>
    </row>
    <row r="75" spans="1:7" ht="15.75">
      <c r="A75" s="152" t="s">
        <v>261</v>
      </c>
      <c r="B75" s="62" t="s">
        <v>551</v>
      </c>
      <c r="C75" s="54"/>
      <c r="D75" s="44"/>
      <c r="E75" s="44"/>
      <c r="F75" s="44"/>
      <c r="G75" s="29">
        <f t="shared" si="1"/>
        <v>0</v>
      </c>
    </row>
    <row r="76" spans="1:7" ht="15">
      <c r="A76" s="152" t="s">
        <v>262</v>
      </c>
      <c r="B76" s="36" t="s">
        <v>823</v>
      </c>
      <c r="C76" s="32" t="s">
        <v>824</v>
      </c>
      <c r="D76" s="44"/>
      <c r="E76" s="44"/>
      <c r="F76" s="44"/>
      <c r="G76" s="29">
        <f t="shared" si="1"/>
        <v>0</v>
      </c>
    </row>
    <row r="77" spans="1:7" ht="15">
      <c r="A77" s="152" t="s">
        <v>263</v>
      </c>
      <c r="B77" s="36" t="s">
        <v>415</v>
      </c>
      <c r="C77" s="32" t="s">
        <v>825</v>
      </c>
      <c r="D77" s="44"/>
      <c r="E77" s="44"/>
      <c r="F77" s="44"/>
      <c r="G77" s="29">
        <f t="shared" si="1"/>
        <v>0</v>
      </c>
    </row>
    <row r="78" spans="1:7" ht="15">
      <c r="A78" s="152" t="s">
        <v>264</v>
      </c>
      <c r="B78" s="36" t="s">
        <v>826</v>
      </c>
      <c r="C78" s="32" t="s">
        <v>827</v>
      </c>
      <c r="D78" s="44"/>
      <c r="E78" s="44"/>
      <c r="F78" s="44"/>
      <c r="G78" s="29">
        <f t="shared" si="1"/>
        <v>0</v>
      </c>
    </row>
    <row r="79" spans="1:7" ht="15">
      <c r="A79" s="152" t="s">
        <v>265</v>
      </c>
      <c r="B79" s="36" t="s">
        <v>828</v>
      </c>
      <c r="C79" s="32" t="s">
        <v>829</v>
      </c>
      <c r="D79" s="44"/>
      <c r="E79" s="44"/>
      <c r="F79" s="44"/>
      <c r="G79" s="29">
        <f t="shared" si="1"/>
        <v>0</v>
      </c>
    </row>
    <row r="80" spans="1:7" ht="15">
      <c r="A80" s="152" t="s">
        <v>266</v>
      </c>
      <c r="B80" s="6" t="s">
        <v>830</v>
      </c>
      <c r="C80" s="32" t="s">
        <v>831</v>
      </c>
      <c r="D80" s="44"/>
      <c r="E80" s="44"/>
      <c r="F80" s="44"/>
      <c r="G80" s="29">
        <f t="shared" si="1"/>
        <v>0</v>
      </c>
    </row>
    <row r="81" spans="1:7" ht="15">
      <c r="A81" s="152" t="s">
        <v>267</v>
      </c>
      <c r="B81" s="6" t="s">
        <v>832</v>
      </c>
      <c r="C81" s="32" t="s">
        <v>833</v>
      </c>
      <c r="D81" s="44"/>
      <c r="E81" s="44"/>
      <c r="F81" s="44"/>
      <c r="G81" s="29">
        <f t="shared" si="1"/>
        <v>0</v>
      </c>
    </row>
    <row r="82" spans="1:7" ht="15">
      <c r="A82" s="152" t="s">
        <v>268</v>
      </c>
      <c r="B82" s="6" t="s">
        <v>834</v>
      </c>
      <c r="C82" s="32" t="s">
        <v>835</v>
      </c>
      <c r="D82" s="44"/>
      <c r="E82" s="44"/>
      <c r="F82" s="44"/>
      <c r="G82" s="29">
        <f t="shared" si="1"/>
        <v>0</v>
      </c>
    </row>
    <row r="83" spans="1:7" ht="15">
      <c r="A83" s="152" t="s">
        <v>269</v>
      </c>
      <c r="B83" s="52" t="s">
        <v>384</v>
      </c>
      <c r="C83" s="54" t="s">
        <v>836</v>
      </c>
      <c r="D83" s="44"/>
      <c r="E83" s="44"/>
      <c r="F83" s="44"/>
      <c r="G83" s="29">
        <f t="shared" si="1"/>
        <v>0</v>
      </c>
    </row>
    <row r="84" spans="1:7" ht="22.5" customHeight="1">
      <c r="A84" s="152" t="s">
        <v>270</v>
      </c>
      <c r="B84" s="13" t="s">
        <v>10</v>
      </c>
      <c r="C84" s="32" t="s">
        <v>11</v>
      </c>
      <c r="D84" s="44"/>
      <c r="E84" s="44"/>
      <c r="F84" s="44"/>
      <c r="G84" s="29">
        <f t="shared" si="1"/>
        <v>0</v>
      </c>
    </row>
    <row r="85" spans="1:7" ht="28.5" customHeight="1">
      <c r="A85" s="152" t="s">
        <v>271</v>
      </c>
      <c r="B85" s="13" t="s">
        <v>12</v>
      </c>
      <c r="C85" s="32" t="s">
        <v>13</v>
      </c>
      <c r="D85" s="44"/>
      <c r="E85" s="44"/>
      <c r="F85" s="44"/>
      <c r="G85" s="29">
        <f t="shared" si="1"/>
        <v>0</v>
      </c>
    </row>
    <row r="86" spans="1:7" ht="20.25" customHeight="1">
      <c r="A86" s="152" t="s">
        <v>272</v>
      </c>
      <c r="B86" s="13" t="s">
        <v>14</v>
      </c>
      <c r="C86" s="32" t="s">
        <v>15</v>
      </c>
      <c r="D86" s="44"/>
      <c r="E86" s="44"/>
      <c r="F86" s="44"/>
      <c r="G86" s="29">
        <f t="shared" si="1"/>
        <v>0</v>
      </c>
    </row>
    <row r="87" spans="1:7" ht="24" customHeight="1">
      <c r="A87" s="152" t="s">
        <v>273</v>
      </c>
      <c r="B87" s="13" t="s">
        <v>16</v>
      </c>
      <c r="C87" s="32" t="s">
        <v>17</v>
      </c>
      <c r="D87" s="44"/>
      <c r="E87" s="44"/>
      <c r="F87" s="44"/>
      <c r="G87" s="29">
        <f t="shared" si="1"/>
        <v>0</v>
      </c>
    </row>
    <row r="88" spans="1:7" ht="15">
      <c r="A88" s="152" t="s">
        <v>274</v>
      </c>
      <c r="B88" s="51" t="s">
        <v>385</v>
      </c>
      <c r="C88" s="54" t="s">
        <v>18</v>
      </c>
      <c r="D88" s="44"/>
      <c r="E88" s="44"/>
      <c r="F88" s="44"/>
      <c r="G88" s="29">
        <f t="shared" si="1"/>
        <v>0</v>
      </c>
    </row>
    <row r="89" spans="1:7" ht="24.75" customHeight="1">
      <c r="A89" s="152" t="s">
        <v>275</v>
      </c>
      <c r="B89" s="13" t="s">
        <v>19</v>
      </c>
      <c r="C89" s="32" t="s">
        <v>20</v>
      </c>
      <c r="D89" s="44"/>
      <c r="E89" s="44"/>
      <c r="F89" s="44"/>
      <c r="G89" s="29">
        <f t="shared" si="1"/>
        <v>0</v>
      </c>
    </row>
    <row r="90" spans="1:7" ht="23.25" customHeight="1">
      <c r="A90" s="152" t="s">
        <v>276</v>
      </c>
      <c r="B90" s="13" t="s">
        <v>416</v>
      </c>
      <c r="C90" s="32" t="s">
        <v>21</v>
      </c>
      <c r="D90" s="44"/>
      <c r="E90" s="44"/>
      <c r="F90" s="44"/>
      <c r="G90" s="29">
        <f t="shared" si="1"/>
        <v>0</v>
      </c>
    </row>
    <row r="91" spans="1:7" ht="21" customHeight="1">
      <c r="A91" s="152" t="s">
        <v>277</v>
      </c>
      <c r="B91" s="13" t="s">
        <v>417</v>
      </c>
      <c r="C91" s="32" t="s">
        <v>22</v>
      </c>
      <c r="D91" s="44"/>
      <c r="E91" s="44"/>
      <c r="F91" s="44"/>
      <c r="G91" s="29">
        <f t="shared" si="1"/>
        <v>0</v>
      </c>
    </row>
    <row r="92" spans="1:7" ht="22.5" customHeight="1">
      <c r="A92" s="152" t="s">
        <v>278</v>
      </c>
      <c r="B92" s="13" t="s">
        <v>418</v>
      </c>
      <c r="C92" s="32" t="s">
        <v>23</v>
      </c>
      <c r="D92" s="44"/>
      <c r="E92" s="44"/>
      <c r="F92" s="44"/>
      <c r="G92" s="29">
        <f t="shared" si="1"/>
        <v>0</v>
      </c>
    </row>
    <row r="93" spans="1:7" ht="21" customHeight="1">
      <c r="A93" s="152" t="s">
        <v>279</v>
      </c>
      <c r="B93" s="13" t="s">
        <v>419</v>
      </c>
      <c r="C93" s="32" t="s">
        <v>24</v>
      </c>
      <c r="D93" s="44"/>
      <c r="E93" s="44"/>
      <c r="F93" s="44"/>
      <c r="G93" s="29">
        <f t="shared" si="1"/>
        <v>0</v>
      </c>
    </row>
    <row r="94" spans="1:7" ht="20.25" customHeight="1">
      <c r="A94" s="152" t="s">
        <v>280</v>
      </c>
      <c r="B94" s="13" t="s">
        <v>420</v>
      </c>
      <c r="C94" s="32" t="s">
        <v>25</v>
      </c>
      <c r="D94" s="44"/>
      <c r="E94" s="44"/>
      <c r="F94" s="44"/>
      <c r="G94" s="29">
        <f t="shared" si="1"/>
        <v>0</v>
      </c>
    </row>
    <row r="95" spans="1:7" ht="15">
      <c r="A95" s="152" t="s">
        <v>281</v>
      </c>
      <c r="B95" s="13" t="s">
        <v>26</v>
      </c>
      <c r="C95" s="32" t="s">
        <v>27</v>
      </c>
      <c r="D95" s="44"/>
      <c r="E95" s="44"/>
      <c r="F95" s="44"/>
      <c r="G95" s="29">
        <f t="shared" si="1"/>
        <v>0</v>
      </c>
    </row>
    <row r="96" spans="1:7" ht="24" customHeight="1">
      <c r="A96" s="152" t="s">
        <v>282</v>
      </c>
      <c r="B96" s="13" t="s">
        <v>421</v>
      </c>
      <c r="C96" s="32" t="s">
        <v>28</v>
      </c>
      <c r="D96" s="44"/>
      <c r="E96" s="44"/>
      <c r="F96" s="44"/>
      <c r="G96" s="29">
        <f t="shared" si="1"/>
        <v>0</v>
      </c>
    </row>
    <row r="97" spans="1:7" ht="24.75" customHeight="1">
      <c r="A97" s="152" t="s">
        <v>283</v>
      </c>
      <c r="B97" s="51" t="s">
        <v>386</v>
      </c>
      <c r="C97" s="54" t="s">
        <v>29</v>
      </c>
      <c r="D97" s="44"/>
      <c r="E97" s="44"/>
      <c r="F97" s="44"/>
      <c r="G97" s="29">
        <f t="shared" si="1"/>
        <v>0</v>
      </c>
    </row>
    <row r="98" spans="1:7" ht="15.75">
      <c r="A98" s="152" t="s">
        <v>284</v>
      </c>
      <c r="B98" s="62" t="s">
        <v>550</v>
      </c>
      <c r="C98" s="54"/>
      <c r="D98" s="44"/>
      <c r="E98" s="44"/>
      <c r="F98" s="44"/>
      <c r="G98" s="29">
        <f t="shared" si="1"/>
        <v>0</v>
      </c>
    </row>
    <row r="99" spans="1:7" ht="15.75">
      <c r="A99" s="152" t="s">
        <v>285</v>
      </c>
      <c r="B99" s="37" t="s">
        <v>429</v>
      </c>
      <c r="C99" s="38" t="s">
        <v>30</v>
      </c>
      <c r="D99" s="44">
        <f>D25+D26+D51+D60+D74+D83+D88+D97</f>
        <v>44900</v>
      </c>
      <c r="E99" s="44">
        <f>E25+E26+E51+E60+E74+E83+E88+E97</f>
        <v>2450</v>
      </c>
      <c r="F99" s="44">
        <f>F25+F26+F51+F60+F74+F83+F88+F97</f>
        <v>0</v>
      </c>
      <c r="G99" s="44">
        <f>G25+G26+G51+G60+G74+G83+G88+G97</f>
        <v>47350</v>
      </c>
    </row>
    <row r="100" spans="1:7" ht="22.5" customHeight="1">
      <c r="A100" s="152" t="s">
        <v>286</v>
      </c>
      <c r="B100" s="13" t="s">
        <v>422</v>
      </c>
      <c r="C100" s="5" t="s">
        <v>31</v>
      </c>
      <c r="D100" s="13"/>
      <c r="E100" s="13"/>
      <c r="F100" s="13"/>
      <c r="G100" s="29">
        <f t="shared" si="1"/>
        <v>0</v>
      </c>
    </row>
    <row r="101" spans="1:7" ht="27" customHeight="1">
      <c r="A101" s="152" t="s">
        <v>287</v>
      </c>
      <c r="B101" s="13" t="s">
        <v>33</v>
      </c>
      <c r="C101" s="5" t="s">
        <v>34</v>
      </c>
      <c r="D101" s="13"/>
      <c r="E101" s="13"/>
      <c r="F101" s="13"/>
      <c r="G101" s="29">
        <f t="shared" si="1"/>
        <v>0</v>
      </c>
    </row>
    <row r="102" spans="1:7" ht="21.75" customHeight="1">
      <c r="A102" s="152" t="s">
        <v>288</v>
      </c>
      <c r="B102" s="13" t="s">
        <v>423</v>
      </c>
      <c r="C102" s="5" t="s">
        <v>35</v>
      </c>
      <c r="D102" s="13"/>
      <c r="E102" s="13"/>
      <c r="F102" s="13"/>
      <c r="G102" s="29">
        <f t="shared" si="1"/>
        <v>0</v>
      </c>
    </row>
    <row r="103" spans="1:7" ht="24" customHeight="1">
      <c r="A103" s="152" t="s">
        <v>289</v>
      </c>
      <c r="B103" s="15" t="s">
        <v>391</v>
      </c>
      <c r="C103" s="7" t="s">
        <v>36</v>
      </c>
      <c r="D103" s="15"/>
      <c r="E103" s="15"/>
      <c r="F103" s="15"/>
      <c r="G103" s="29">
        <f t="shared" si="1"/>
        <v>0</v>
      </c>
    </row>
    <row r="104" spans="1:7" ht="15">
      <c r="A104" s="152" t="s">
        <v>290</v>
      </c>
      <c r="B104" s="39" t="s">
        <v>424</v>
      </c>
      <c r="C104" s="5" t="s">
        <v>37</v>
      </c>
      <c r="D104" s="39"/>
      <c r="E104" s="39"/>
      <c r="F104" s="39"/>
      <c r="G104" s="29">
        <f t="shared" si="1"/>
        <v>0</v>
      </c>
    </row>
    <row r="105" spans="1:7" ht="15">
      <c r="A105" s="152" t="s">
        <v>291</v>
      </c>
      <c r="B105" s="39" t="s">
        <v>394</v>
      </c>
      <c r="C105" s="5" t="s">
        <v>40</v>
      </c>
      <c r="D105" s="39"/>
      <c r="E105" s="39"/>
      <c r="F105" s="39"/>
      <c r="G105" s="29">
        <f t="shared" si="1"/>
        <v>0</v>
      </c>
    </row>
    <row r="106" spans="1:7" ht="24.75" customHeight="1">
      <c r="A106" s="152" t="s">
        <v>292</v>
      </c>
      <c r="B106" s="13" t="s">
        <v>41</v>
      </c>
      <c r="C106" s="5" t="s">
        <v>42</v>
      </c>
      <c r="D106" s="13"/>
      <c r="E106" s="13"/>
      <c r="F106" s="13"/>
      <c r="G106" s="29">
        <f t="shared" si="1"/>
        <v>0</v>
      </c>
    </row>
    <row r="107" spans="1:7" ht="22.5" customHeight="1">
      <c r="A107" s="152" t="s">
        <v>293</v>
      </c>
      <c r="B107" s="13" t="s">
        <v>425</v>
      </c>
      <c r="C107" s="5" t="s">
        <v>43</v>
      </c>
      <c r="D107" s="13"/>
      <c r="E107" s="13"/>
      <c r="F107" s="13"/>
      <c r="G107" s="29">
        <f t="shared" si="1"/>
        <v>0</v>
      </c>
    </row>
    <row r="108" spans="1:7" ht="15">
      <c r="A108" s="152" t="s">
        <v>294</v>
      </c>
      <c r="B108" s="14" t="s">
        <v>392</v>
      </c>
      <c r="C108" s="7" t="s">
        <v>44</v>
      </c>
      <c r="D108" s="14"/>
      <c r="E108" s="14"/>
      <c r="F108" s="14"/>
      <c r="G108" s="29">
        <f t="shared" si="1"/>
        <v>0</v>
      </c>
    </row>
    <row r="109" spans="1:7" ht="15">
      <c r="A109" s="152" t="s">
        <v>295</v>
      </c>
      <c r="B109" s="39" t="s">
        <v>45</v>
      </c>
      <c r="C109" s="5" t="s">
        <v>46</v>
      </c>
      <c r="D109" s="39"/>
      <c r="E109" s="39"/>
      <c r="F109" s="39"/>
      <c r="G109" s="29">
        <f t="shared" si="1"/>
        <v>0</v>
      </c>
    </row>
    <row r="110" spans="1:7" ht="15">
      <c r="A110" s="152" t="s">
        <v>296</v>
      </c>
      <c r="B110" s="39" t="s">
        <v>47</v>
      </c>
      <c r="C110" s="5" t="s">
        <v>48</v>
      </c>
      <c r="D110" s="39"/>
      <c r="E110" s="39"/>
      <c r="F110" s="39"/>
      <c r="G110" s="29">
        <f t="shared" si="1"/>
        <v>0</v>
      </c>
    </row>
    <row r="111" spans="1:7" ht="15">
      <c r="A111" s="152" t="s">
        <v>297</v>
      </c>
      <c r="B111" s="14" t="s">
        <v>49</v>
      </c>
      <c r="C111" s="7" t="s">
        <v>50</v>
      </c>
      <c r="D111" s="39"/>
      <c r="E111" s="39"/>
      <c r="F111" s="39"/>
      <c r="G111" s="29">
        <f t="shared" si="1"/>
        <v>0</v>
      </c>
    </row>
    <row r="112" spans="1:7" ht="15">
      <c r="A112" s="152" t="s">
        <v>298</v>
      </c>
      <c r="B112" s="39" t="s">
        <v>51</v>
      </c>
      <c r="C112" s="5" t="s">
        <v>52</v>
      </c>
      <c r="D112" s="39"/>
      <c r="E112" s="39"/>
      <c r="F112" s="39"/>
      <c r="G112" s="29">
        <f t="shared" si="1"/>
        <v>0</v>
      </c>
    </row>
    <row r="113" spans="1:7" ht="15">
      <c r="A113" s="152" t="s">
        <v>299</v>
      </c>
      <c r="B113" s="39" t="s">
        <v>53</v>
      </c>
      <c r="C113" s="5" t="s">
        <v>54</v>
      </c>
      <c r="D113" s="39"/>
      <c r="E113" s="39"/>
      <c r="F113" s="39"/>
      <c r="G113" s="29">
        <f t="shared" si="1"/>
        <v>0</v>
      </c>
    </row>
    <row r="114" spans="1:7" ht="15">
      <c r="A114" s="152" t="s">
        <v>300</v>
      </c>
      <c r="B114" s="39" t="s">
        <v>55</v>
      </c>
      <c r="C114" s="5" t="s">
        <v>56</v>
      </c>
      <c r="D114" s="39"/>
      <c r="E114" s="39"/>
      <c r="F114" s="39"/>
      <c r="G114" s="29">
        <f t="shared" si="1"/>
        <v>0</v>
      </c>
    </row>
    <row r="115" spans="1:7" ht="15">
      <c r="A115" s="152" t="s">
        <v>301</v>
      </c>
      <c r="B115" s="40" t="s">
        <v>393</v>
      </c>
      <c r="C115" s="41" t="s">
        <v>57</v>
      </c>
      <c r="D115" s="14"/>
      <c r="E115" s="14"/>
      <c r="F115" s="14"/>
      <c r="G115" s="29">
        <f t="shared" si="1"/>
        <v>0</v>
      </c>
    </row>
    <row r="116" spans="1:7" ht="15">
      <c r="A116" s="152" t="s">
        <v>302</v>
      </c>
      <c r="B116" s="39" t="s">
        <v>58</v>
      </c>
      <c r="C116" s="5" t="s">
        <v>59</v>
      </c>
      <c r="D116" s="39"/>
      <c r="E116" s="39"/>
      <c r="F116" s="39"/>
      <c r="G116" s="29">
        <f t="shared" si="1"/>
        <v>0</v>
      </c>
    </row>
    <row r="117" spans="1:7" ht="21" customHeight="1">
      <c r="A117" s="152" t="s">
        <v>311</v>
      </c>
      <c r="B117" s="13" t="s">
        <v>60</v>
      </c>
      <c r="C117" s="5" t="s">
        <v>61</v>
      </c>
      <c r="D117" s="13"/>
      <c r="E117" s="13"/>
      <c r="F117" s="13"/>
      <c r="G117" s="29">
        <f t="shared" si="1"/>
        <v>0</v>
      </c>
    </row>
    <row r="118" spans="1:7" ht="15">
      <c r="A118" s="152" t="s">
        <v>312</v>
      </c>
      <c r="B118" s="39" t="s">
        <v>426</v>
      </c>
      <c r="C118" s="5" t="s">
        <v>62</v>
      </c>
      <c r="D118" s="39"/>
      <c r="E118" s="39"/>
      <c r="F118" s="39"/>
      <c r="G118" s="29">
        <f t="shared" si="1"/>
        <v>0</v>
      </c>
    </row>
    <row r="119" spans="1:7" ht="15">
      <c r="A119" s="152" t="s">
        <v>313</v>
      </c>
      <c r="B119" s="39" t="s">
        <v>395</v>
      </c>
      <c r="C119" s="5" t="s">
        <v>63</v>
      </c>
      <c r="D119" s="39"/>
      <c r="E119" s="39"/>
      <c r="F119" s="39"/>
      <c r="G119" s="29">
        <f t="shared" si="1"/>
        <v>0</v>
      </c>
    </row>
    <row r="120" spans="1:7" ht="15">
      <c r="A120" s="152" t="s">
        <v>314</v>
      </c>
      <c r="B120" s="40" t="s">
        <v>396</v>
      </c>
      <c r="C120" s="41" t="s">
        <v>67</v>
      </c>
      <c r="D120" s="14"/>
      <c r="E120" s="14"/>
      <c r="F120" s="14"/>
      <c r="G120" s="29">
        <f t="shared" si="1"/>
        <v>0</v>
      </c>
    </row>
    <row r="121" spans="1:7" ht="25.5" customHeight="1">
      <c r="A121" s="152" t="s">
        <v>315</v>
      </c>
      <c r="B121" s="13" t="s">
        <v>68</v>
      </c>
      <c r="C121" s="5" t="s">
        <v>69</v>
      </c>
      <c r="D121" s="13"/>
      <c r="E121" s="13"/>
      <c r="F121" s="13"/>
      <c r="G121" s="29">
        <f t="shared" si="1"/>
        <v>0</v>
      </c>
    </row>
    <row r="122" spans="1:7" ht="15.75">
      <c r="A122" s="152" t="s">
        <v>316</v>
      </c>
      <c r="B122" s="42" t="s">
        <v>430</v>
      </c>
      <c r="C122" s="43" t="s">
        <v>70</v>
      </c>
      <c r="D122" s="14"/>
      <c r="E122" s="14"/>
      <c r="F122" s="14"/>
      <c r="G122" s="29">
        <f t="shared" si="1"/>
        <v>0</v>
      </c>
    </row>
    <row r="123" spans="1:7" ht="15.75">
      <c r="A123" s="152" t="s">
        <v>317</v>
      </c>
      <c r="B123" s="47" t="s">
        <v>491</v>
      </c>
      <c r="C123" s="48"/>
      <c r="D123" s="44">
        <f>D99+D122</f>
        <v>44900</v>
      </c>
      <c r="E123" s="44">
        <f>E99+E122</f>
        <v>2450</v>
      </c>
      <c r="F123" s="44">
        <f>F99+F122</f>
        <v>0</v>
      </c>
      <c r="G123" s="44">
        <f>G99+G122</f>
        <v>47350</v>
      </c>
    </row>
  </sheetData>
  <mergeCells count="3">
    <mergeCell ref="B1:G1"/>
    <mergeCell ref="B2:G2"/>
    <mergeCell ref="C3:G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72"/>
  <sheetViews>
    <sheetView zoomScalePageLayoutView="0" workbookViewId="0" topLeftCell="B1">
      <selection activeCell="C3" sqref="C3:G3"/>
    </sheetView>
  </sheetViews>
  <sheetFormatPr defaultColWidth="9.140625" defaultRowHeight="15"/>
  <cols>
    <col min="2" max="2" width="105.140625" style="0" customWidth="1"/>
    <col min="4" max="4" width="17.140625" style="0" customWidth="1"/>
    <col min="5" max="5" width="20.140625" style="0" customWidth="1"/>
    <col min="6" max="6" width="18.8515625" style="0" customWidth="1"/>
    <col min="7" max="7" width="14.140625" style="0" customWidth="1"/>
  </cols>
  <sheetData>
    <row r="1" spans="2:7" ht="24.75" customHeight="1">
      <c r="B1" s="189" t="s">
        <v>458</v>
      </c>
      <c r="C1" s="190"/>
      <c r="D1" s="190"/>
      <c r="E1" s="190"/>
      <c r="F1" s="190"/>
      <c r="G1" s="191"/>
    </row>
    <row r="2" spans="2:7" ht="21.75" customHeight="1">
      <c r="B2" s="192" t="s">
        <v>521</v>
      </c>
      <c r="C2" s="190"/>
      <c r="D2" s="190"/>
      <c r="E2" s="190"/>
      <c r="F2" s="190"/>
      <c r="G2" s="191"/>
    </row>
    <row r="3" spans="2:7" ht="18">
      <c r="B3" s="50"/>
      <c r="C3" s="194" t="s">
        <v>854</v>
      </c>
      <c r="D3" s="194"/>
      <c r="E3" s="194"/>
      <c r="F3" s="194"/>
      <c r="G3" s="194"/>
    </row>
    <row r="4" ht="15">
      <c r="B4" s="4" t="s">
        <v>814</v>
      </c>
    </row>
    <row r="5" spans="1:7" ht="18.75">
      <c r="A5" s="29"/>
      <c r="B5" s="146" t="s">
        <v>177</v>
      </c>
      <c r="C5" s="153" t="s">
        <v>178</v>
      </c>
      <c r="D5" s="153" t="s">
        <v>179</v>
      </c>
      <c r="E5" s="153" t="s">
        <v>180</v>
      </c>
      <c r="F5" s="153" t="s">
        <v>181</v>
      </c>
      <c r="G5" s="153" t="s">
        <v>182</v>
      </c>
    </row>
    <row r="6" spans="1:7" ht="45">
      <c r="A6" s="152" t="s">
        <v>183</v>
      </c>
      <c r="B6" s="2" t="s">
        <v>710</v>
      </c>
      <c r="C6" s="3" t="s">
        <v>711</v>
      </c>
      <c r="D6" s="64" t="s">
        <v>552</v>
      </c>
      <c r="E6" s="64" t="s">
        <v>553</v>
      </c>
      <c r="F6" s="64" t="s">
        <v>554</v>
      </c>
      <c r="G6" s="108" t="s">
        <v>655</v>
      </c>
    </row>
    <row r="7" spans="1:7" ht="15">
      <c r="A7" s="152" t="s">
        <v>184</v>
      </c>
      <c r="B7" s="30" t="s">
        <v>712</v>
      </c>
      <c r="C7" s="31" t="s">
        <v>713</v>
      </c>
      <c r="D7" s="44">
        <v>9853</v>
      </c>
      <c r="E7" s="44">
        <v>2231</v>
      </c>
      <c r="F7" s="44"/>
      <c r="G7" s="29">
        <f>SUM(D7:F7)</f>
        <v>12084</v>
      </c>
    </row>
    <row r="8" spans="1:7" ht="15">
      <c r="A8" s="152" t="s">
        <v>185</v>
      </c>
      <c r="B8" s="30" t="s">
        <v>714</v>
      </c>
      <c r="C8" s="32" t="s">
        <v>715</v>
      </c>
      <c r="D8" s="44"/>
      <c r="E8" s="44"/>
      <c r="F8" s="44"/>
      <c r="G8" s="29">
        <f aca="true" t="shared" si="0" ref="G8:G71">SUM(D8:F8)</f>
        <v>0</v>
      </c>
    </row>
    <row r="9" spans="1:7" ht="15">
      <c r="A9" s="152" t="s">
        <v>186</v>
      </c>
      <c r="B9" s="30" t="s">
        <v>716</v>
      </c>
      <c r="C9" s="32" t="s">
        <v>717</v>
      </c>
      <c r="D9" s="44"/>
      <c r="E9" s="44"/>
      <c r="F9" s="44"/>
      <c r="G9" s="29">
        <f t="shared" si="0"/>
        <v>0</v>
      </c>
    </row>
    <row r="10" spans="1:7" ht="15">
      <c r="A10" s="152" t="s">
        <v>187</v>
      </c>
      <c r="B10" s="33" t="s">
        <v>718</v>
      </c>
      <c r="C10" s="32" t="s">
        <v>719</v>
      </c>
      <c r="D10" s="44"/>
      <c r="E10" s="44"/>
      <c r="F10" s="44"/>
      <c r="G10" s="29">
        <f t="shared" si="0"/>
        <v>0</v>
      </c>
    </row>
    <row r="11" spans="1:7" ht="15">
      <c r="A11" s="152" t="s">
        <v>188</v>
      </c>
      <c r="B11" s="33" t="s">
        <v>720</v>
      </c>
      <c r="C11" s="32" t="s">
        <v>721</v>
      </c>
      <c r="D11" s="44"/>
      <c r="E11" s="44"/>
      <c r="F11" s="44"/>
      <c r="G11" s="29">
        <f t="shared" si="0"/>
        <v>0</v>
      </c>
    </row>
    <row r="12" spans="1:7" ht="15">
      <c r="A12" s="152" t="s">
        <v>189</v>
      </c>
      <c r="B12" s="33" t="s">
        <v>722</v>
      </c>
      <c r="C12" s="32" t="s">
        <v>723</v>
      </c>
      <c r="D12" s="44"/>
      <c r="E12" s="44"/>
      <c r="F12" s="44"/>
      <c r="G12" s="29">
        <f t="shared" si="0"/>
        <v>0</v>
      </c>
    </row>
    <row r="13" spans="1:7" ht="15">
      <c r="A13" s="152" t="s">
        <v>190</v>
      </c>
      <c r="B13" s="33" t="s">
        <v>724</v>
      </c>
      <c r="C13" s="32" t="s">
        <v>725</v>
      </c>
      <c r="D13" s="44"/>
      <c r="E13" s="44"/>
      <c r="F13" s="44"/>
      <c r="G13" s="29">
        <f t="shared" si="0"/>
        <v>0</v>
      </c>
    </row>
    <row r="14" spans="1:7" ht="15">
      <c r="A14" s="152" t="s">
        <v>191</v>
      </c>
      <c r="B14" s="33" t="s">
        <v>726</v>
      </c>
      <c r="C14" s="32" t="s">
        <v>727</v>
      </c>
      <c r="D14" s="44"/>
      <c r="E14" s="44"/>
      <c r="F14" s="44"/>
      <c r="G14" s="29">
        <f t="shared" si="0"/>
        <v>0</v>
      </c>
    </row>
    <row r="15" spans="1:7" ht="15">
      <c r="A15" s="152" t="s">
        <v>192</v>
      </c>
      <c r="B15" s="5" t="s">
        <v>728</v>
      </c>
      <c r="C15" s="32" t="s">
        <v>729</v>
      </c>
      <c r="D15" s="44">
        <v>140</v>
      </c>
      <c r="E15" s="44"/>
      <c r="F15" s="44"/>
      <c r="G15" s="29">
        <f t="shared" si="0"/>
        <v>140</v>
      </c>
    </row>
    <row r="16" spans="1:7" ht="15">
      <c r="A16" s="152" t="s">
        <v>193</v>
      </c>
      <c r="B16" s="5" t="s">
        <v>730</v>
      </c>
      <c r="C16" s="32" t="s">
        <v>731</v>
      </c>
      <c r="D16" s="44"/>
      <c r="E16" s="44"/>
      <c r="F16" s="44"/>
      <c r="G16" s="29">
        <f t="shared" si="0"/>
        <v>0</v>
      </c>
    </row>
    <row r="17" spans="1:7" ht="15">
      <c r="A17" s="152" t="s">
        <v>194</v>
      </c>
      <c r="B17" s="5" t="s">
        <v>732</v>
      </c>
      <c r="C17" s="32" t="s">
        <v>733</v>
      </c>
      <c r="D17" s="44"/>
      <c r="E17" s="44"/>
      <c r="F17" s="44"/>
      <c r="G17" s="29">
        <f t="shared" si="0"/>
        <v>0</v>
      </c>
    </row>
    <row r="18" spans="1:7" ht="15">
      <c r="A18" s="152" t="s">
        <v>195</v>
      </c>
      <c r="B18" s="5" t="s">
        <v>734</v>
      </c>
      <c r="C18" s="32" t="s">
        <v>735</v>
      </c>
      <c r="D18" s="44">
        <v>20</v>
      </c>
      <c r="E18" s="44">
        <v>676</v>
      </c>
      <c r="F18" s="44"/>
      <c r="G18" s="29">
        <f t="shared" si="0"/>
        <v>696</v>
      </c>
    </row>
    <row r="19" spans="1:7" ht="15">
      <c r="A19" s="152" t="s">
        <v>196</v>
      </c>
      <c r="B19" s="5" t="s">
        <v>397</v>
      </c>
      <c r="C19" s="32" t="s">
        <v>736</v>
      </c>
      <c r="D19" s="44"/>
      <c r="E19" s="44"/>
      <c r="F19" s="44"/>
      <c r="G19" s="29">
        <f t="shared" si="0"/>
        <v>0</v>
      </c>
    </row>
    <row r="20" spans="1:7" ht="15">
      <c r="A20" s="152" t="s">
        <v>197</v>
      </c>
      <c r="B20" s="34" t="s">
        <v>337</v>
      </c>
      <c r="C20" s="35" t="s">
        <v>737</v>
      </c>
      <c r="D20" s="44">
        <f>SUM(D7:D19)</f>
        <v>10013</v>
      </c>
      <c r="E20" s="44">
        <f>SUM(E7:E19)</f>
        <v>2907</v>
      </c>
      <c r="F20" s="44">
        <f>SUM(F7:F19)</f>
        <v>0</v>
      </c>
      <c r="G20" s="29">
        <f t="shared" si="0"/>
        <v>12920</v>
      </c>
    </row>
    <row r="21" spans="1:7" ht="15">
      <c r="A21" s="152" t="s">
        <v>198</v>
      </c>
      <c r="B21" s="5" t="s">
        <v>738</v>
      </c>
      <c r="C21" s="32" t="s">
        <v>739</v>
      </c>
      <c r="D21" s="44"/>
      <c r="E21" s="44"/>
      <c r="F21" s="44"/>
      <c r="G21" s="29">
        <f t="shared" si="0"/>
        <v>0</v>
      </c>
    </row>
    <row r="22" spans="1:7" ht="15">
      <c r="A22" s="152" t="s">
        <v>199</v>
      </c>
      <c r="B22" s="5" t="s">
        <v>740</v>
      </c>
      <c r="C22" s="32" t="s">
        <v>741</v>
      </c>
      <c r="D22" s="44"/>
      <c r="E22" s="44"/>
      <c r="F22" s="44"/>
      <c r="G22" s="29">
        <f t="shared" si="0"/>
        <v>0</v>
      </c>
    </row>
    <row r="23" spans="1:7" ht="15">
      <c r="A23" s="152" t="s">
        <v>200</v>
      </c>
      <c r="B23" s="6" t="s">
        <v>742</v>
      </c>
      <c r="C23" s="32" t="s">
        <v>743</v>
      </c>
      <c r="D23" s="44"/>
      <c r="E23" s="44">
        <v>300</v>
      </c>
      <c r="F23" s="44"/>
      <c r="G23" s="29">
        <f t="shared" si="0"/>
        <v>300</v>
      </c>
    </row>
    <row r="24" spans="1:7" ht="15">
      <c r="A24" s="152" t="s">
        <v>201</v>
      </c>
      <c r="B24" s="7" t="s">
        <v>338</v>
      </c>
      <c r="C24" s="35" t="s">
        <v>744</v>
      </c>
      <c r="D24" s="44">
        <f>SUM(D21:D23)</f>
        <v>0</v>
      </c>
      <c r="E24" s="44">
        <f>SUM(E21:E23)</f>
        <v>300</v>
      </c>
      <c r="F24" s="44">
        <f>SUM(F21:F23)</f>
        <v>0</v>
      </c>
      <c r="G24" s="29">
        <f t="shared" si="0"/>
        <v>300</v>
      </c>
    </row>
    <row r="25" spans="1:7" ht="15">
      <c r="A25" s="152" t="s">
        <v>202</v>
      </c>
      <c r="B25" s="53" t="s">
        <v>427</v>
      </c>
      <c r="C25" s="54" t="s">
        <v>745</v>
      </c>
      <c r="D25" s="44">
        <f>D20+D24</f>
        <v>10013</v>
      </c>
      <c r="E25" s="44">
        <f>E20+E24</f>
        <v>3207</v>
      </c>
      <c r="F25" s="44">
        <f>F20+F24</f>
        <v>0</v>
      </c>
      <c r="G25" s="29">
        <f t="shared" si="0"/>
        <v>13220</v>
      </c>
    </row>
    <row r="26" spans="1:7" ht="15">
      <c r="A26" s="152" t="s">
        <v>203</v>
      </c>
      <c r="B26" s="41" t="s">
        <v>398</v>
      </c>
      <c r="C26" s="54" t="s">
        <v>746</v>
      </c>
      <c r="D26" s="44">
        <v>2761</v>
      </c>
      <c r="E26" s="44">
        <v>903</v>
      </c>
      <c r="F26" s="44"/>
      <c r="G26" s="29">
        <f t="shared" si="0"/>
        <v>3664</v>
      </c>
    </row>
    <row r="27" spans="1:7" ht="15">
      <c r="A27" s="152" t="s">
        <v>204</v>
      </c>
      <c r="B27" s="5" t="s">
        <v>747</v>
      </c>
      <c r="C27" s="32" t="s">
        <v>748</v>
      </c>
      <c r="D27" s="44">
        <v>552</v>
      </c>
      <c r="E27" s="44">
        <v>100</v>
      </c>
      <c r="F27" s="44"/>
      <c r="G27" s="29">
        <f t="shared" si="0"/>
        <v>652</v>
      </c>
    </row>
    <row r="28" spans="1:7" ht="15">
      <c r="A28" s="152" t="s">
        <v>214</v>
      </c>
      <c r="B28" s="5" t="s">
        <v>749</v>
      </c>
      <c r="C28" s="32" t="s">
        <v>750</v>
      </c>
      <c r="D28" s="44">
        <v>202</v>
      </c>
      <c r="E28" s="44">
        <v>40</v>
      </c>
      <c r="F28" s="44"/>
      <c r="G28" s="29">
        <f t="shared" si="0"/>
        <v>242</v>
      </c>
    </row>
    <row r="29" spans="1:7" ht="15">
      <c r="A29" s="152" t="s">
        <v>215</v>
      </c>
      <c r="B29" s="5" t="s">
        <v>751</v>
      </c>
      <c r="C29" s="32" t="s">
        <v>752</v>
      </c>
      <c r="D29" s="44"/>
      <c r="E29" s="44">
        <v>300</v>
      </c>
      <c r="F29" s="44"/>
      <c r="G29" s="29">
        <f t="shared" si="0"/>
        <v>300</v>
      </c>
    </row>
    <row r="30" spans="1:7" ht="15">
      <c r="A30" s="152" t="s">
        <v>216</v>
      </c>
      <c r="B30" s="7" t="s">
        <v>339</v>
      </c>
      <c r="C30" s="35" t="s">
        <v>753</v>
      </c>
      <c r="D30" s="44">
        <f>SUM(D27:D29)</f>
        <v>754</v>
      </c>
      <c r="E30" s="44">
        <f>SUM(E27:E29)</f>
        <v>440</v>
      </c>
      <c r="F30" s="44">
        <f>SUM(F27:F29)</f>
        <v>0</v>
      </c>
      <c r="G30" s="29">
        <f t="shared" si="0"/>
        <v>1194</v>
      </c>
    </row>
    <row r="31" spans="1:7" ht="15">
      <c r="A31" s="152" t="s">
        <v>217</v>
      </c>
      <c r="B31" s="5" t="s">
        <v>754</v>
      </c>
      <c r="C31" s="32" t="s">
        <v>755</v>
      </c>
      <c r="D31" s="44"/>
      <c r="E31" s="44"/>
      <c r="F31" s="44"/>
      <c r="G31" s="29">
        <f t="shared" si="0"/>
        <v>0</v>
      </c>
    </row>
    <row r="32" spans="1:7" ht="15">
      <c r="A32" s="152" t="s">
        <v>218</v>
      </c>
      <c r="B32" s="5" t="s">
        <v>756</v>
      </c>
      <c r="C32" s="32" t="s">
        <v>757</v>
      </c>
      <c r="D32" s="44">
        <v>200</v>
      </c>
      <c r="E32" s="44">
        <v>270</v>
      </c>
      <c r="F32" s="44"/>
      <c r="G32" s="29">
        <f t="shared" si="0"/>
        <v>470</v>
      </c>
    </row>
    <row r="33" spans="1:7" ht="15" customHeight="1">
      <c r="A33" s="152" t="s">
        <v>219</v>
      </c>
      <c r="B33" s="7" t="s">
        <v>428</v>
      </c>
      <c r="C33" s="35" t="s">
        <v>758</v>
      </c>
      <c r="D33" s="44">
        <f>SUM(D31:D32)</f>
        <v>200</v>
      </c>
      <c r="E33" s="44">
        <f>SUM(E31:E32)</f>
        <v>270</v>
      </c>
      <c r="F33" s="44">
        <f>SUM(F31:F32)</f>
        <v>0</v>
      </c>
      <c r="G33" s="29">
        <f t="shared" si="0"/>
        <v>470</v>
      </c>
    </row>
    <row r="34" spans="1:7" ht="15">
      <c r="A34" s="152" t="s">
        <v>220</v>
      </c>
      <c r="B34" s="5" t="s">
        <v>759</v>
      </c>
      <c r="C34" s="32" t="s">
        <v>760</v>
      </c>
      <c r="D34" s="44">
        <v>2580</v>
      </c>
      <c r="E34" s="44">
        <v>450</v>
      </c>
      <c r="F34" s="44"/>
      <c r="G34" s="29">
        <f t="shared" si="0"/>
        <v>3030</v>
      </c>
    </row>
    <row r="35" spans="1:7" ht="15">
      <c r="A35" s="152" t="s">
        <v>221</v>
      </c>
      <c r="B35" s="5" t="s">
        <v>761</v>
      </c>
      <c r="C35" s="32" t="s">
        <v>762</v>
      </c>
      <c r="D35" s="44"/>
      <c r="E35" s="44"/>
      <c r="F35" s="44"/>
      <c r="G35" s="29">
        <f t="shared" si="0"/>
        <v>0</v>
      </c>
    </row>
    <row r="36" spans="1:7" ht="15">
      <c r="A36" s="152" t="s">
        <v>222</v>
      </c>
      <c r="B36" s="5" t="s">
        <v>399</v>
      </c>
      <c r="C36" s="32" t="s">
        <v>763</v>
      </c>
      <c r="D36" s="44"/>
      <c r="E36" s="44">
        <v>200</v>
      </c>
      <c r="F36" s="44"/>
      <c r="G36" s="29">
        <f t="shared" si="0"/>
        <v>200</v>
      </c>
    </row>
    <row r="37" spans="1:7" ht="15">
      <c r="A37" s="152" t="s">
        <v>223</v>
      </c>
      <c r="B37" s="5" t="s">
        <v>764</v>
      </c>
      <c r="C37" s="32" t="s">
        <v>765</v>
      </c>
      <c r="D37" s="44">
        <v>245</v>
      </c>
      <c r="E37" s="44">
        <v>545</v>
      </c>
      <c r="F37" s="44"/>
      <c r="G37" s="29">
        <f t="shared" si="0"/>
        <v>790</v>
      </c>
    </row>
    <row r="38" spans="1:7" ht="15">
      <c r="A38" s="152" t="s">
        <v>224</v>
      </c>
      <c r="B38" s="10" t="s">
        <v>400</v>
      </c>
      <c r="C38" s="32" t="s">
        <v>766</v>
      </c>
      <c r="D38" s="44"/>
      <c r="E38" s="44"/>
      <c r="F38" s="44"/>
      <c r="G38" s="29">
        <f t="shared" si="0"/>
        <v>0</v>
      </c>
    </row>
    <row r="39" spans="1:7" ht="15">
      <c r="A39" s="152" t="s">
        <v>225</v>
      </c>
      <c r="B39" s="6" t="s">
        <v>767</v>
      </c>
      <c r="C39" s="32" t="s">
        <v>768</v>
      </c>
      <c r="D39" s="44"/>
      <c r="E39" s="44"/>
      <c r="F39" s="44"/>
      <c r="G39" s="29">
        <f t="shared" si="0"/>
        <v>0</v>
      </c>
    </row>
    <row r="40" spans="1:7" ht="15">
      <c r="A40" s="152" t="s">
        <v>226</v>
      </c>
      <c r="B40" s="5" t="s">
        <v>401</v>
      </c>
      <c r="C40" s="32" t="s">
        <v>769</v>
      </c>
      <c r="D40" s="44"/>
      <c r="E40" s="44">
        <v>260</v>
      </c>
      <c r="F40" s="44"/>
      <c r="G40" s="29">
        <f t="shared" si="0"/>
        <v>260</v>
      </c>
    </row>
    <row r="41" spans="1:7" ht="15">
      <c r="A41" s="152" t="s">
        <v>227</v>
      </c>
      <c r="B41" s="7" t="s">
        <v>340</v>
      </c>
      <c r="C41" s="35" t="s">
        <v>770</v>
      </c>
      <c r="D41" s="44">
        <f>SUM(D34:D40)</f>
        <v>2825</v>
      </c>
      <c r="E41" s="44">
        <f>SUM(E34:E40)</f>
        <v>1455</v>
      </c>
      <c r="F41" s="44">
        <f>SUM(F34:F40)</f>
        <v>0</v>
      </c>
      <c r="G41" s="44">
        <f>SUM(G34:G40)</f>
        <v>4280</v>
      </c>
    </row>
    <row r="42" spans="1:7" ht="15">
      <c r="A42" s="152" t="s">
        <v>228</v>
      </c>
      <c r="B42" s="5" t="s">
        <v>771</v>
      </c>
      <c r="C42" s="32" t="s">
        <v>772</v>
      </c>
      <c r="D42" s="44">
        <v>120</v>
      </c>
      <c r="E42" s="44">
        <v>40</v>
      </c>
      <c r="F42" s="44"/>
      <c r="G42" s="29">
        <f t="shared" si="0"/>
        <v>160</v>
      </c>
    </row>
    <row r="43" spans="1:7" ht="15">
      <c r="A43" s="152" t="s">
        <v>229</v>
      </c>
      <c r="B43" s="5" t="s">
        <v>773</v>
      </c>
      <c r="C43" s="32" t="s">
        <v>774</v>
      </c>
      <c r="D43" s="44">
        <v>2565</v>
      </c>
      <c r="E43" s="44">
        <v>8292</v>
      </c>
      <c r="F43" s="44"/>
      <c r="G43" s="29">
        <f t="shared" si="0"/>
        <v>10857</v>
      </c>
    </row>
    <row r="44" spans="1:7" ht="15">
      <c r="A44" s="152" t="s">
        <v>230</v>
      </c>
      <c r="B44" s="7" t="s">
        <v>341</v>
      </c>
      <c r="C44" s="35" t="s">
        <v>775</v>
      </c>
      <c r="D44" s="44">
        <f>SUM(D42:D43)</f>
        <v>2685</v>
      </c>
      <c r="E44" s="44">
        <f>SUM(E42:E43)</f>
        <v>8332</v>
      </c>
      <c r="F44" s="44">
        <f>SUM(F42:F43)</f>
        <v>0</v>
      </c>
      <c r="G44" s="44">
        <f>SUM(G42:G43)</f>
        <v>11017</v>
      </c>
    </row>
    <row r="45" spans="1:7" ht="15">
      <c r="A45" s="152" t="s">
        <v>231</v>
      </c>
      <c r="B45" s="5" t="s">
        <v>776</v>
      </c>
      <c r="C45" s="32" t="s">
        <v>777</v>
      </c>
      <c r="D45" s="44">
        <v>1551</v>
      </c>
      <c r="E45" s="44">
        <v>2859</v>
      </c>
      <c r="F45" s="44"/>
      <c r="G45" s="29">
        <f t="shared" si="0"/>
        <v>4410</v>
      </c>
    </row>
    <row r="46" spans="1:7" ht="15">
      <c r="A46" s="152" t="s">
        <v>232</v>
      </c>
      <c r="B46" s="5" t="s">
        <v>778</v>
      </c>
      <c r="C46" s="32" t="s">
        <v>779</v>
      </c>
      <c r="D46" s="44">
        <v>400</v>
      </c>
      <c r="E46" s="44"/>
      <c r="F46" s="44"/>
      <c r="G46" s="29">
        <f t="shared" si="0"/>
        <v>400</v>
      </c>
    </row>
    <row r="47" spans="1:7" ht="15">
      <c r="A47" s="152" t="s">
        <v>233</v>
      </c>
      <c r="B47" s="5" t="s">
        <v>402</v>
      </c>
      <c r="C47" s="32" t="s">
        <v>780</v>
      </c>
      <c r="D47" s="44"/>
      <c r="E47" s="44"/>
      <c r="F47" s="44"/>
      <c r="G47" s="29">
        <f t="shared" si="0"/>
        <v>0</v>
      </c>
    </row>
    <row r="48" spans="1:7" ht="15">
      <c r="A48" s="152" t="s">
        <v>234</v>
      </c>
      <c r="B48" s="5" t="s">
        <v>403</v>
      </c>
      <c r="C48" s="32" t="s">
        <v>781</v>
      </c>
      <c r="D48" s="44"/>
      <c r="E48" s="44"/>
      <c r="F48" s="44"/>
      <c r="G48" s="29">
        <f t="shared" si="0"/>
        <v>0</v>
      </c>
    </row>
    <row r="49" spans="1:7" ht="15">
      <c r="A49" s="152" t="s">
        <v>235</v>
      </c>
      <c r="B49" s="5" t="s">
        <v>782</v>
      </c>
      <c r="C49" s="32" t="s">
        <v>783</v>
      </c>
      <c r="D49" s="44">
        <v>515</v>
      </c>
      <c r="E49" s="44">
        <v>830</v>
      </c>
      <c r="F49" s="44"/>
      <c r="G49" s="29">
        <f t="shared" si="0"/>
        <v>1345</v>
      </c>
    </row>
    <row r="50" spans="1:7" ht="15">
      <c r="A50" s="152" t="s">
        <v>236</v>
      </c>
      <c r="B50" s="7" t="s">
        <v>342</v>
      </c>
      <c r="C50" s="35" t="s">
        <v>784</v>
      </c>
      <c r="D50" s="44">
        <f>SUM(D45:D49)</f>
        <v>2466</v>
      </c>
      <c r="E50" s="44">
        <f>SUM(E45:E49)</f>
        <v>3689</v>
      </c>
      <c r="F50" s="44">
        <f>SUM(F45:F49)</f>
        <v>0</v>
      </c>
      <c r="G50" s="44">
        <f>SUM(G45:G49)</f>
        <v>6155</v>
      </c>
    </row>
    <row r="51" spans="1:7" ht="15">
      <c r="A51" s="152" t="s">
        <v>237</v>
      </c>
      <c r="B51" s="41" t="s">
        <v>343</v>
      </c>
      <c r="C51" s="54" t="s">
        <v>785</v>
      </c>
      <c r="D51" s="44">
        <f>D30+D33+D41+D44+D50</f>
        <v>8930</v>
      </c>
      <c r="E51" s="44">
        <f>E30+E33+E41+E44+E50</f>
        <v>14186</v>
      </c>
      <c r="F51" s="44">
        <f>F30+F33+F41+F44+F50</f>
        <v>0</v>
      </c>
      <c r="G51" s="44">
        <f>G30+G33+G41+G44+G50</f>
        <v>23116</v>
      </c>
    </row>
    <row r="52" spans="1:7" ht="15">
      <c r="A52" s="152" t="s">
        <v>238</v>
      </c>
      <c r="B52" s="13" t="s">
        <v>786</v>
      </c>
      <c r="C52" s="32" t="s">
        <v>787</v>
      </c>
      <c r="D52" s="44"/>
      <c r="E52" s="44"/>
      <c r="F52" s="44"/>
      <c r="G52" s="29">
        <f t="shared" si="0"/>
        <v>0</v>
      </c>
    </row>
    <row r="53" spans="1:7" ht="15">
      <c r="A53" s="152" t="s">
        <v>239</v>
      </c>
      <c r="B53" s="13" t="s">
        <v>344</v>
      </c>
      <c r="C53" s="32" t="s">
        <v>788</v>
      </c>
      <c r="D53" s="44"/>
      <c r="E53" s="44"/>
      <c r="F53" s="44"/>
      <c r="G53" s="29">
        <f t="shared" si="0"/>
        <v>0</v>
      </c>
    </row>
    <row r="54" spans="1:7" ht="15">
      <c r="A54" s="152" t="s">
        <v>240</v>
      </c>
      <c r="B54" s="17" t="s">
        <v>404</v>
      </c>
      <c r="C54" s="32" t="s">
        <v>789</v>
      </c>
      <c r="D54" s="44"/>
      <c r="E54" s="44"/>
      <c r="F54" s="44"/>
      <c r="G54" s="29">
        <f t="shared" si="0"/>
        <v>0</v>
      </c>
    </row>
    <row r="55" spans="1:7" ht="15">
      <c r="A55" s="152" t="s">
        <v>241</v>
      </c>
      <c r="B55" s="17" t="s">
        <v>405</v>
      </c>
      <c r="C55" s="32" t="s">
        <v>790</v>
      </c>
      <c r="D55" s="44"/>
      <c r="E55" s="44"/>
      <c r="F55" s="44"/>
      <c r="G55" s="29">
        <f t="shared" si="0"/>
        <v>0</v>
      </c>
    </row>
    <row r="56" spans="1:7" ht="15">
      <c r="A56" s="152" t="s">
        <v>242</v>
      </c>
      <c r="B56" s="17" t="s">
        <v>406</v>
      </c>
      <c r="C56" s="32" t="s">
        <v>791</v>
      </c>
      <c r="D56" s="44"/>
      <c r="E56" s="44"/>
      <c r="F56" s="44"/>
      <c r="G56" s="29">
        <f t="shared" si="0"/>
        <v>0</v>
      </c>
    </row>
    <row r="57" spans="1:7" ht="15">
      <c r="A57" s="152" t="s">
        <v>243</v>
      </c>
      <c r="B57" s="13" t="s">
        <v>407</v>
      </c>
      <c r="C57" s="32" t="s">
        <v>792</v>
      </c>
      <c r="D57" s="44"/>
      <c r="E57" s="44"/>
      <c r="F57" s="44"/>
      <c r="G57" s="29">
        <f t="shared" si="0"/>
        <v>0</v>
      </c>
    </row>
    <row r="58" spans="1:7" ht="15">
      <c r="A58" s="152" t="s">
        <v>244</v>
      </c>
      <c r="B58" s="13" t="s">
        <v>408</v>
      </c>
      <c r="C58" s="32" t="s">
        <v>793</v>
      </c>
      <c r="D58" s="44"/>
      <c r="E58" s="44"/>
      <c r="F58" s="44"/>
      <c r="G58" s="29">
        <f t="shared" si="0"/>
        <v>0</v>
      </c>
    </row>
    <row r="59" spans="1:7" ht="15">
      <c r="A59" s="152" t="s">
        <v>245</v>
      </c>
      <c r="B59" s="13" t="s">
        <v>409</v>
      </c>
      <c r="C59" s="32" t="s">
        <v>794</v>
      </c>
      <c r="D59" s="44"/>
      <c r="E59" s="44"/>
      <c r="F59" s="44"/>
      <c r="G59" s="29">
        <f t="shared" si="0"/>
        <v>0</v>
      </c>
    </row>
    <row r="60" spans="1:7" ht="15">
      <c r="A60" s="152" t="s">
        <v>246</v>
      </c>
      <c r="B60" s="51" t="s">
        <v>376</v>
      </c>
      <c r="C60" s="54" t="s">
        <v>795</v>
      </c>
      <c r="D60" s="44"/>
      <c r="E60" s="44"/>
      <c r="F60" s="44"/>
      <c r="G60" s="29">
        <f t="shared" si="0"/>
        <v>0</v>
      </c>
    </row>
    <row r="61" spans="1:7" ht="15">
      <c r="A61" s="152" t="s">
        <v>247</v>
      </c>
      <c r="B61" s="12" t="s">
        <v>410</v>
      </c>
      <c r="C61" s="32" t="s">
        <v>796</v>
      </c>
      <c r="D61" s="44"/>
      <c r="E61" s="44"/>
      <c r="F61" s="44"/>
      <c r="G61" s="29">
        <f t="shared" si="0"/>
        <v>0</v>
      </c>
    </row>
    <row r="62" spans="1:7" ht="15">
      <c r="A62" s="152" t="s">
        <v>248</v>
      </c>
      <c r="B62" s="12" t="s">
        <v>797</v>
      </c>
      <c r="C62" s="32" t="s">
        <v>798</v>
      </c>
      <c r="D62" s="44"/>
      <c r="E62" s="44"/>
      <c r="F62" s="44"/>
      <c r="G62" s="29">
        <f t="shared" si="0"/>
        <v>0</v>
      </c>
    </row>
    <row r="63" spans="1:7" ht="15">
      <c r="A63" s="152" t="s">
        <v>249</v>
      </c>
      <c r="B63" s="12" t="s">
        <v>799</v>
      </c>
      <c r="C63" s="32" t="s">
        <v>800</v>
      </c>
      <c r="D63" s="44"/>
      <c r="E63" s="44"/>
      <c r="F63" s="44"/>
      <c r="G63" s="29">
        <f t="shared" si="0"/>
        <v>0</v>
      </c>
    </row>
    <row r="64" spans="1:7" ht="15">
      <c r="A64" s="152" t="s">
        <v>250</v>
      </c>
      <c r="B64" s="12" t="s">
        <v>377</v>
      </c>
      <c r="C64" s="32" t="s">
        <v>801</v>
      </c>
      <c r="D64" s="44"/>
      <c r="E64" s="44"/>
      <c r="F64" s="44"/>
      <c r="G64" s="29">
        <f t="shared" si="0"/>
        <v>0</v>
      </c>
    </row>
    <row r="65" spans="1:7" ht="15">
      <c r="A65" s="152" t="s">
        <v>251</v>
      </c>
      <c r="B65" s="12" t="s">
        <v>411</v>
      </c>
      <c r="C65" s="32" t="s">
        <v>802</v>
      </c>
      <c r="D65" s="44"/>
      <c r="E65" s="44"/>
      <c r="F65" s="44"/>
      <c r="G65" s="29">
        <f t="shared" si="0"/>
        <v>0</v>
      </c>
    </row>
    <row r="66" spans="1:7" ht="15">
      <c r="A66" s="152" t="s">
        <v>252</v>
      </c>
      <c r="B66" s="12" t="s">
        <v>379</v>
      </c>
      <c r="C66" s="32" t="s">
        <v>803</v>
      </c>
      <c r="D66" s="44"/>
      <c r="E66" s="44"/>
      <c r="F66" s="44"/>
      <c r="G66" s="29">
        <f t="shared" si="0"/>
        <v>0</v>
      </c>
    </row>
    <row r="67" spans="1:7" ht="15">
      <c r="A67" s="152" t="s">
        <v>253</v>
      </c>
      <c r="B67" s="12" t="s">
        <v>412</v>
      </c>
      <c r="C67" s="32" t="s">
        <v>804</v>
      </c>
      <c r="D67" s="44"/>
      <c r="E67" s="44"/>
      <c r="F67" s="44"/>
      <c r="G67" s="29">
        <f t="shared" si="0"/>
        <v>0</v>
      </c>
    </row>
    <row r="68" spans="1:7" ht="15">
      <c r="A68" s="152" t="s">
        <v>254</v>
      </c>
      <c r="B68" s="12" t="s">
        <v>413</v>
      </c>
      <c r="C68" s="32" t="s">
        <v>805</v>
      </c>
      <c r="D68" s="44"/>
      <c r="E68" s="44"/>
      <c r="F68" s="44"/>
      <c r="G68" s="29">
        <f t="shared" si="0"/>
        <v>0</v>
      </c>
    </row>
    <row r="69" spans="1:7" ht="15">
      <c r="A69" s="152" t="s">
        <v>255</v>
      </c>
      <c r="B69" s="12" t="s">
        <v>806</v>
      </c>
      <c r="C69" s="32" t="s">
        <v>807</v>
      </c>
      <c r="D69" s="44"/>
      <c r="E69" s="44"/>
      <c r="F69" s="44"/>
      <c r="G69" s="29">
        <f t="shared" si="0"/>
        <v>0</v>
      </c>
    </row>
    <row r="70" spans="1:7" ht="15">
      <c r="A70" s="152" t="s">
        <v>256</v>
      </c>
      <c r="B70" s="20" t="s">
        <v>808</v>
      </c>
      <c r="C70" s="32" t="s">
        <v>809</v>
      </c>
      <c r="D70" s="44"/>
      <c r="E70" s="44"/>
      <c r="F70" s="44"/>
      <c r="G70" s="29">
        <f t="shared" si="0"/>
        <v>0</v>
      </c>
    </row>
    <row r="71" spans="1:7" ht="15">
      <c r="A71" s="152" t="s">
        <v>257</v>
      </c>
      <c r="B71" s="12" t="s">
        <v>414</v>
      </c>
      <c r="C71" s="32" t="s">
        <v>820</v>
      </c>
      <c r="D71" s="44"/>
      <c r="E71" s="44"/>
      <c r="F71" s="44"/>
      <c r="G71" s="29">
        <f t="shared" si="0"/>
        <v>0</v>
      </c>
    </row>
    <row r="72" spans="1:7" ht="15">
      <c r="A72" s="152" t="s">
        <v>258</v>
      </c>
      <c r="B72" s="20" t="s">
        <v>582</v>
      </c>
      <c r="C72" s="32" t="s">
        <v>821</v>
      </c>
      <c r="D72" s="44"/>
      <c r="E72" s="44"/>
      <c r="F72" s="44"/>
      <c r="G72" s="29">
        <f aca="true" t="shared" si="1" ref="G72:G122">SUM(D72:F72)</f>
        <v>0</v>
      </c>
    </row>
    <row r="73" spans="1:7" ht="15">
      <c r="A73" s="152" t="s">
        <v>259</v>
      </c>
      <c r="B73" s="20" t="s">
        <v>583</v>
      </c>
      <c r="C73" s="32" t="s">
        <v>821</v>
      </c>
      <c r="D73" s="44"/>
      <c r="E73" s="44"/>
      <c r="F73" s="44"/>
      <c r="G73" s="29">
        <f t="shared" si="1"/>
        <v>0</v>
      </c>
    </row>
    <row r="74" spans="1:7" ht="15">
      <c r="A74" s="152" t="s">
        <v>260</v>
      </c>
      <c r="B74" s="51" t="s">
        <v>382</v>
      </c>
      <c r="C74" s="54" t="s">
        <v>822</v>
      </c>
      <c r="D74" s="44"/>
      <c r="E74" s="44"/>
      <c r="F74" s="44"/>
      <c r="G74" s="29">
        <f t="shared" si="1"/>
        <v>0</v>
      </c>
    </row>
    <row r="75" spans="1:7" ht="15.75">
      <c r="A75" s="152" t="s">
        <v>261</v>
      </c>
      <c r="B75" s="62" t="s">
        <v>551</v>
      </c>
      <c r="C75" s="54"/>
      <c r="D75" s="44"/>
      <c r="E75" s="44"/>
      <c r="F75" s="44"/>
      <c r="G75" s="29">
        <f t="shared" si="1"/>
        <v>0</v>
      </c>
    </row>
    <row r="76" spans="1:7" ht="15">
      <c r="A76" s="152" t="s">
        <v>262</v>
      </c>
      <c r="B76" s="36" t="s">
        <v>823</v>
      </c>
      <c r="C76" s="32" t="s">
        <v>824</v>
      </c>
      <c r="D76" s="44"/>
      <c r="E76" s="44"/>
      <c r="F76" s="44"/>
      <c r="G76" s="29">
        <f t="shared" si="1"/>
        <v>0</v>
      </c>
    </row>
    <row r="77" spans="1:7" ht="15">
      <c r="A77" s="152" t="s">
        <v>263</v>
      </c>
      <c r="B77" s="36" t="s">
        <v>415</v>
      </c>
      <c r="C77" s="32" t="s">
        <v>825</v>
      </c>
      <c r="D77" s="44"/>
      <c r="E77" s="44"/>
      <c r="F77" s="44"/>
      <c r="G77" s="29">
        <f t="shared" si="1"/>
        <v>0</v>
      </c>
    </row>
    <row r="78" spans="1:7" ht="15">
      <c r="A78" s="152" t="s">
        <v>264</v>
      </c>
      <c r="B78" s="36" t="s">
        <v>826</v>
      </c>
      <c r="C78" s="32" t="s">
        <v>827</v>
      </c>
      <c r="D78" s="44"/>
      <c r="E78" s="44"/>
      <c r="F78" s="44"/>
      <c r="G78" s="29">
        <f t="shared" si="1"/>
        <v>0</v>
      </c>
    </row>
    <row r="79" spans="1:7" ht="15">
      <c r="A79" s="152" t="s">
        <v>265</v>
      </c>
      <c r="B79" s="36" t="s">
        <v>828</v>
      </c>
      <c r="C79" s="32" t="s">
        <v>829</v>
      </c>
      <c r="D79" s="44"/>
      <c r="E79" s="44"/>
      <c r="F79" s="44"/>
      <c r="G79" s="29">
        <f t="shared" si="1"/>
        <v>0</v>
      </c>
    </row>
    <row r="80" spans="1:7" ht="15">
      <c r="A80" s="152" t="s">
        <v>266</v>
      </c>
      <c r="B80" s="6" t="s">
        <v>830</v>
      </c>
      <c r="C80" s="32" t="s">
        <v>831</v>
      </c>
      <c r="D80" s="44"/>
      <c r="E80" s="44"/>
      <c r="F80" s="44"/>
      <c r="G80" s="29">
        <f t="shared" si="1"/>
        <v>0</v>
      </c>
    </row>
    <row r="81" spans="1:7" ht="15">
      <c r="A81" s="152" t="s">
        <v>267</v>
      </c>
      <c r="B81" s="6" t="s">
        <v>832</v>
      </c>
      <c r="C81" s="32" t="s">
        <v>833</v>
      </c>
      <c r="D81" s="44"/>
      <c r="E81" s="44"/>
      <c r="F81" s="44"/>
      <c r="G81" s="29">
        <f t="shared" si="1"/>
        <v>0</v>
      </c>
    </row>
    <row r="82" spans="1:7" ht="15">
      <c r="A82" s="152" t="s">
        <v>268</v>
      </c>
      <c r="B82" s="6" t="s">
        <v>834</v>
      </c>
      <c r="C82" s="32" t="s">
        <v>835</v>
      </c>
      <c r="D82" s="44"/>
      <c r="E82" s="44"/>
      <c r="F82" s="44"/>
      <c r="G82" s="29">
        <f t="shared" si="1"/>
        <v>0</v>
      </c>
    </row>
    <row r="83" spans="1:7" ht="15">
      <c r="A83" s="152" t="s">
        <v>269</v>
      </c>
      <c r="B83" s="52" t="s">
        <v>384</v>
      </c>
      <c r="C83" s="54" t="s">
        <v>836</v>
      </c>
      <c r="D83" s="44"/>
      <c r="E83" s="44"/>
      <c r="F83" s="44"/>
      <c r="G83" s="29">
        <f t="shared" si="1"/>
        <v>0</v>
      </c>
    </row>
    <row r="84" spans="1:7" ht="15">
      <c r="A84" s="152" t="s">
        <v>270</v>
      </c>
      <c r="B84" s="13" t="s">
        <v>10</v>
      </c>
      <c r="C84" s="32" t="s">
        <v>11</v>
      </c>
      <c r="D84" s="44"/>
      <c r="E84" s="44"/>
      <c r="F84" s="44"/>
      <c r="G84" s="29">
        <f t="shared" si="1"/>
        <v>0</v>
      </c>
    </row>
    <row r="85" spans="1:7" ht="15">
      <c r="A85" s="152" t="s">
        <v>271</v>
      </c>
      <c r="B85" s="13" t="s">
        <v>12</v>
      </c>
      <c r="C85" s="32" t="s">
        <v>13</v>
      </c>
      <c r="D85" s="44"/>
      <c r="E85" s="44"/>
      <c r="F85" s="44"/>
      <c r="G85" s="29">
        <f t="shared" si="1"/>
        <v>0</v>
      </c>
    </row>
    <row r="86" spans="1:7" ht="15">
      <c r="A86" s="152" t="s">
        <v>272</v>
      </c>
      <c r="B86" s="13" t="s">
        <v>14</v>
      </c>
      <c r="C86" s="32" t="s">
        <v>15</v>
      </c>
      <c r="D86" s="44"/>
      <c r="E86" s="44"/>
      <c r="F86" s="44"/>
      <c r="G86" s="29">
        <f t="shared" si="1"/>
        <v>0</v>
      </c>
    </row>
    <row r="87" spans="1:7" ht="15">
      <c r="A87" s="152" t="s">
        <v>273</v>
      </c>
      <c r="B87" s="13" t="s">
        <v>16</v>
      </c>
      <c r="C87" s="32" t="s">
        <v>17</v>
      </c>
      <c r="D87" s="44"/>
      <c r="E87" s="44"/>
      <c r="F87" s="44"/>
      <c r="G87" s="29">
        <f t="shared" si="1"/>
        <v>0</v>
      </c>
    </row>
    <row r="88" spans="1:7" ht="15">
      <c r="A88" s="152" t="s">
        <v>274</v>
      </c>
      <c r="B88" s="51" t="s">
        <v>385</v>
      </c>
      <c r="C88" s="54" t="s">
        <v>18</v>
      </c>
      <c r="D88" s="44"/>
      <c r="E88" s="44"/>
      <c r="F88" s="44"/>
      <c r="G88" s="29">
        <f t="shared" si="1"/>
        <v>0</v>
      </c>
    </row>
    <row r="89" spans="1:7" ht="15">
      <c r="A89" s="152" t="s">
        <v>275</v>
      </c>
      <c r="B89" s="13" t="s">
        <v>19</v>
      </c>
      <c r="C89" s="32" t="s">
        <v>20</v>
      </c>
      <c r="D89" s="44"/>
      <c r="E89" s="44"/>
      <c r="F89" s="44"/>
      <c r="G89" s="29">
        <f t="shared" si="1"/>
        <v>0</v>
      </c>
    </row>
    <row r="90" spans="1:7" ht="15">
      <c r="A90" s="152" t="s">
        <v>276</v>
      </c>
      <c r="B90" s="13" t="s">
        <v>416</v>
      </c>
      <c r="C90" s="32" t="s">
        <v>21</v>
      </c>
      <c r="D90" s="44"/>
      <c r="E90" s="44"/>
      <c r="F90" s="44"/>
      <c r="G90" s="29">
        <f t="shared" si="1"/>
        <v>0</v>
      </c>
    </row>
    <row r="91" spans="1:7" ht="15">
      <c r="A91" s="152" t="s">
        <v>277</v>
      </c>
      <c r="B91" s="13" t="s">
        <v>417</v>
      </c>
      <c r="C91" s="32" t="s">
        <v>22</v>
      </c>
      <c r="D91" s="44"/>
      <c r="E91" s="44"/>
      <c r="F91" s="44"/>
      <c r="G91" s="29">
        <f t="shared" si="1"/>
        <v>0</v>
      </c>
    </row>
    <row r="92" spans="1:7" ht="15">
      <c r="A92" s="152" t="s">
        <v>278</v>
      </c>
      <c r="B92" s="13" t="s">
        <v>418</v>
      </c>
      <c r="C92" s="32" t="s">
        <v>23</v>
      </c>
      <c r="D92" s="44"/>
      <c r="E92" s="44"/>
      <c r="F92" s="44"/>
      <c r="G92" s="29">
        <f t="shared" si="1"/>
        <v>0</v>
      </c>
    </row>
    <row r="93" spans="1:7" ht="15">
      <c r="A93" s="152" t="s">
        <v>279</v>
      </c>
      <c r="B93" s="13" t="s">
        <v>419</v>
      </c>
      <c r="C93" s="32" t="s">
        <v>24</v>
      </c>
      <c r="D93" s="44"/>
      <c r="E93" s="44"/>
      <c r="F93" s="44"/>
      <c r="G93" s="29">
        <f t="shared" si="1"/>
        <v>0</v>
      </c>
    </row>
    <row r="94" spans="1:7" ht="15">
      <c r="A94" s="152" t="s">
        <v>280</v>
      </c>
      <c r="B94" s="13" t="s">
        <v>420</v>
      </c>
      <c r="C94" s="32" t="s">
        <v>25</v>
      </c>
      <c r="D94" s="44"/>
      <c r="E94" s="44"/>
      <c r="F94" s="44"/>
      <c r="G94" s="29">
        <f t="shared" si="1"/>
        <v>0</v>
      </c>
    </row>
    <row r="95" spans="1:7" ht="15">
      <c r="A95" s="152" t="s">
        <v>281</v>
      </c>
      <c r="B95" s="13" t="s">
        <v>26</v>
      </c>
      <c r="C95" s="32" t="s">
        <v>27</v>
      </c>
      <c r="D95" s="44"/>
      <c r="E95" s="44"/>
      <c r="F95" s="44"/>
      <c r="G95" s="29">
        <f t="shared" si="1"/>
        <v>0</v>
      </c>
    </row>
    <row r="96" spans="1:7" ht="15">
      <c r="A96" s="152" t="s">
        <v>282</v>
      </c>
      <c r="B96" s="13" t="s">
        <v>421</v>
      </c>
      <c r="C96" s="32" t="s">
        <v>28</v>
      </c>
      <c r="D96" s="44"/>
      <c r="E96" s="44"/>
      <c r="F96" s="44"/>
      <c r="G96" s="29">
        <f t="shared" si="1"/>
        <v>0</v>
      </c>
    </row>
    <row r="97" spans="1:7" ht="15">
      <c r="A97" s="152" t="s">
        <v>283</v>
      </c>
      <c r="B97" s="51" t="s">
        <v>386</v>
      </c>
      <c r="C97" s="54" t="s">
        <v>29</v>
      </c>
      <c r="D97" s="44"/>
      <c r="E97" s="44"/>
      <c r="F97" s="44"/>
      <c r="G97" s="29">
        <f t="shared" si="1"/>
        <v>0</v>
      </c>
    </row>
    <row r="98" spans="1:7" ht="15.75">
      <c r="A98" s="152" t="s">
        <v>284</v>
      </c>
      <c r="B98" s="62" t="s">
        <v>550</v>
      </c>
      <c r="C98" s="54"/>
      <c r="D98" s="44"/>
      <c r="E98" s="44"/>
      <c r="F98" s="44"/>
      <c r="G98" s="29">
        <f t="shared" si="1"/>
        <v>0</v>
      </c>
    </row>
    <row r="99" spans="1:7" ht="15.75">
      <c r="A99" s="152" t="s">
        <v>285</v>
      </c>
      <c r="B99" s="37" t="s">
        <v>429</v>
      </c>
      <c r="C99" s="38" t="s">
        <v>30</v>
      </c>
      <c r="D99" s="44">
        <f>D97+D88+D83+D74+D60+D51+D26+D25</f>
        <v>21704</v>
      </c>
      <c r="E99" s="44">
        <f>E97+E88+E83+E74+E60+E51+E26+E25</f>
        <v>18296</v>
      </c>
      <c r="F99" s="44">
        <f>F97+F88+F83+F74+F60+F51+F26+F25</f>
        <v>0</v>
      </c>
      <c r="G99" s="44">
        <f>G97+G88+G83+G74+G60+G51+G26+G25</f>
        <v>40000</v>
      </c>
    </row>
    <row r="100" spans="1:26" ht="15">
      <c r="A100" s="152" t="s">
        <v>286</v>
      </c>
      <c r="B100" s="13" t="s">
        <v>422</v>
      </c>
      <c r="C100" s="5" t="s">
        <v>31</v>
      </c>
      <c r="D100" s="13"/>
      <c r="E100" s="13"/>
      <c r="F100" s="13"/>
      <c r="G100" s="29">
        <f t="shared" si="1"/>
        <v>0</v>
      </c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5"/>
      <c r="Z100" s="25"/>
    </row>
    <row r="101" spans="1:26" ht="15">
      <c r="A101" s="152" t="s">
        <v>287</v>
      </c>
      <c r="B101" s="13" t="s">
        <v>33</v>
      </c>
      <c r="C101" s="5" t="s">
        <v>34</v>
      </c>
      <c r="D101" s="13"/>
      <c r="E101" s="13"/>
      <c r="F101" s="13"/>
      <c r="G101" s="29">
        <f t="shared" si="1"/>
        <v>0</v>
      </c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5"/>
      <c r="Z101" s="25"/>
    </row>
    <row r="102" spans="1:26" ht="15">
      <c r="A102" s="152" t="s">
        <v>288</v>
      </c>
      <c r="B102" s="13" t="s">
        <v>423</v>
      </c>
      <c r="C102" s="5" t="s">
        <v>35</v>
      </c>
      <c r="D102" s="13"/>
      <c r="E102" s="13"/>
      <c r="F102" s="13"/>
      <c r="G102" s="29">
        <f t="shared" si="1"/>
        <v>0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5"/>
      <c r="Z102" s="25"/>
    </row>
    <row r="103" spans="1:26" ht="15">
      <c r="A103" s="152" t="s">
        <v>289</v>
      </c>
      <c r="B103" s="15" t="s">
        <v>391</v>
      </c>
      <c r="C103" s="7" t="s">
        <v>36</v>
      </c>
      <c r="D103" s="15"/>
      <c r="E103" s="15"/>
      <c r="F103" s="15"/>
      <c r="G103" s="29">
        <f t="shared" si="1"/>
        <v>0</v>
      </c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5"/>
      <c r="Z103" s="25"/>
    </row>
    <row r="104" spans="1:26" ht="15">
      <c r="A104" s="152" t="s">
        <v>290</v>
      </c>
      <c r="B104" s="39" t="s">
        <v>424</v>
      </c>
      <c r="C104" s="5" t="s">
        <v>37</v>
      </c>
      <c r="D104" s="39"/>
      <c r="E104" s="39"/>
      <c r="F104" s="39"/>
      <c r="G104" s="29">
        <f t="shared" si="1"/>
        <v>0</v>
      </c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5"/>
      <c r="Z104" s="25"/>
    </row>
    <row r="105" spans="1:26" ht="15">
      <c r="A105" s="152" t="s">
        <v>291</v>
      </c>
      <c r="B105" s="39" t="s">
        <v>394</v>
      </c>
      <c r="C105" s="5" t="s">
        <v>40</v>
      </c>
      <c r="D105" s="39"/>
      <c r="E105" s="39"/>
      <c r="F105" s="39"/>
      <c r="G105" s="29">
        <f t="shared" si="1"/>
        <v>0</v>
      </c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5"/>
      <c r="Z105" s="25"/>
    </row>
    <row r="106" spans="1:26" ht="15">
      <c r="A106" s="152" t="s">
        <v>292</v>
      </c>
      <c r="B106" s="13" t="s">
        <v>41</v>
      </c>
      <c r="C106" s="5" t="s">
        <v>42</v>
      </c>
      <c r="D106" s="13"/>
      <c r="E106" s="13"/>
      <c r="F106" s="13"/>
      <c r="G106" s="29">
        <f t="shared" si="1"/>
        <v>0</v>
      </c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5"/>
      <c r="Z106" s="25"/>
    </row>
    <row r="107" spans="1:26" ht="15">
      <c r="A107" s="152" t="s">
        <v>293</v>
      </c>
      <c r="B107" s="13" t="s">
        <v>425</v>
      </c>
      <c r="C107" s="5" t="s">
        <v>43</v>
      </c>
      <c r="D107" s="13"/>
      <c r="E107" s="13"/>
      <c r="F107" s="13"/>
      <c r="G107" s="29">
        <f t="shared" si="1"/>
        <v>0</v>
      </c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5"/>
      <c r="Z107" s="25"/>
    </row>
    <row r="108" spans="1:26" ht="15">
      <c r="A108" s="152" t="s">
        <v>294</v>
      </c>
      <c r="B108" s="14" t="s">
        <v>392</v>
      </c>
      <c r="C108" s="7" t="s">
        <v>44</v>
      </c>
      <c r="D108" s="14"/>
      <c r="E108" s="14"/>
      <c r="F108" s="14"/>
      <c r="G108" s="29">
        <f t="shared" si="1"/>
        <v>0</v>
      </c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5"/>
      <c r="Z108" s="25"/>
    </row>
    <row r="109" spans="1:26" ht="15">
      <c r="A109" s="152" t="s">
        <v>295</v>
      </c>
      <c r="B109" s="39" t="s">
        <v>45</v>
      </c>
      <c r="C109" s="5" t="s">
        <v>46</v>
      </c>
      <c r="D109" s="39"/>
      <c r="E109" s="39"/>
      <c r="F109" s="39"/>
      <c r="G109" s="29">
        <f t="shared" si="1"/>
        <v>0</v>
      </c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5"/>
      <c r="Z109" s="25"/>
    </row>
    <row r="110" spans="1:26" ht="15">
      <c r="A110" s="152" t="s">
        <v>296</v>
      </c>
      <c r="B110" s="39" t="s">
        <v>47</v>
      </c>
      <c r="C110" s="5" t="s">
        <v>48</v>
      </c>
      <c r="D110" s="39"/>
      <c r="E110" s="39"/>
      <c r="F110" s="39"/>
      <c r="G110" s="29">
        <f t="shared" si="1"/>
        <v>0</v>
      </c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5"/>
      <c r="Z110" s="25"/>
    </row>
    <row r="111" spans="1:26" ht="15">
      <c r="A111" s="152" t="s">
        <v>297</v>
      </c>
      <c r="B111" s="14" t="s">
        <v>49</v>
      </c>
      <c r="C111" s="7" t="s">
        <v>50</v>
      </c>
      <c r="D111" s="39"/>
      <c r="E111" s="39"/>
      <c r="F111" s="39"/>
      <c r="G111" s="29">
        <f t="shared" si="1"/>
        <v>0</v>
      </c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5"/>
      <c r="Z111" s="25"/>
    </row>
    <row r="112" spans="1:26" ht="15">
      <c r="A112" s="152" t="s">
        <v>298</v>
      </c>
      <c r="B112" s="39" t="s">
        <v>51</v>
      </c>
      <c r="C112" s="5" t="s">
        <v>52</v>
      </c>
      <c r="D112" s="39"/>
      <c r="E112" s="39"/>
      <c r="F112" s="39"/>
      <c r="G112" s="29">
        <f t="shared" si="1"/>
        <v>0</v>
      </c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5"/>
      <c r="Z112" s="25"/>
    </row>
    <row r="113" spans="1:26" ht="15">
      <c r="A113" s="152" t="s">
        <v>299</v>
      </c>
      <c r="B113" s="39" t="s">
        <v>53</v>
      </c>
      <c r="C113" s="5" t="s">
        <v>54</v>
      </c>
      <c r="D113" s="39"/>
      <c r="E113" s="39"/>
      <c r="F113" s="39"/>
      <c r="G113" s="29">
        <f t="shared" si="1"/>
        <v>0</v>
      </c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5"/>
      <c r="Z113" s="25"/>
    </row>
    <row r="114" spans="1:26" ht="15">
      <c r="A114" s="152" t="s">
        <v>300</v>
      </c>
      <c r="B114" s="39" t="s">
        <v>55</v>
      </c>
      <c r="C114" s="5" t="s">
        <v>56</v>
      </c>
      <c r="D114" s="39"/>
      <c r="E114" s="39"/>
      <c r="F114" s="39"/>
      <c r="G114" s="29">
        <f t="shared" si="1"/>
        <v>0</v>
      </c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5"/>
      <c r="Z114" s="25"/>
    </row>
    <row r="115" spans="1:26" ht="15">
      <c r="A115" s="152" t="s">
        <v>301</v>
      </c>
      <c r="B115" s="40" t="s">
        <v>393</v>
      </c>
      <c r="C115" s="41" t="s">
        <v>57</v>
      </c>
      <c r="D115" s="14"/>
      <c r="E115" s="14"/>
      <c r="F115" s="14"/>
      <c r="G115" s="29">
        <f t="shared" si="1"/>
        <v>0</v>
      </c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5"/>
      <c r="Z115" s="25"/>
    </row>
    <row r="116" spans="1:26" ht="15">
      <c r="A116" s="152" t="s">
        <v>302</v>
      </c>
      <c r="B116" s="39" t="s">
        <v>58</v>
      </c>
      <c r="C116" s="5" t="s">
        <v>59</v>
      </c>
      <c r="D116" s="39"/>
      <c r="E116" s="39"/>
      <c r="F116" s="39"/>
      <c r="G116" s="29">
        <f t="shared" si="1"/>
        <v>0</v>
      </c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5"/>
      <c r="Z116" s="25"/>
    </row>
    <row r="117" spans="1:26" ht="15">
      <c r="A117" s="152" t="s">
        <v>311</v>
      </c>
      <c r="B117" s="13" t="s">
        <v>60</v>
      </c>
      <c r="C117" s="5" t="s">
        <v>61</v>
      </c>
      <c r="D117" s="13"/>
      <c r="E117" s="13"/>
      <c r="F117" s="13"/>
      <c r="G117" s="29">
        <f t="shared" si="1"/>
        <v>0</v>
      </c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5"/>
      <c r="Z117" s="25"/>
    </row>
    <row r="118" spans="1:26" ht="15">
      <c r="A118" s="152" t="s">
        <v>312</v>
      </c>
      <c r="B118" s="39" t="s">
        <v>426</v>
      </c>
      <c r="C118" s="5" t="s">
        <v>62</v>
      </c>
      <c r="D118" s="39"/>
      <c r="E118" s="39"/>
      <c r="F118" s="39"/>
      <c r="G118" s="29">
        <f t="shared" si="1"/>
        <v>0</v>
      </c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5"/>
      <c r="Z118" s="25"/>
    </row>
    <row r="119" spans="1:26" ht="15">
      <c r="A119" s="152" t="s">
        <v>313</v>
      </c>
      <c r="B119" s="39" t="s">
        <v>395</v>
      </c>
      <c r="C119" s="5" t="s">
        <v>63</v>
      </c>
      <c r="D119" s="39"/>
      <c r="E119" s="39"/>
      <c r="F119" s="39"/>
      <c r="G119" s="29">
        <f t="shared" si="1"/>
        <v>0</v>
      </c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5"/>
      <c r="Z119" s="25"/>
    </row>
    <row r="120" spans="1:26" ht="15">
      <c r="A120" s="152" t="s">
        <v>314</v>
      </c>
      <c r="B120" s="40" t="s">
        <v>396</v>
      </c>
      <c r="C120" s="41" t="s">
        <v>67</v>
      </c>
      <c r="D120" s="14"/>
      <c r="E120" s="14"/>
      <c r="F120" s="14"/>
      <c r="G120" s="29">
        <f t="shared" si="1"/>
        <v>0</v>
      </c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5"/>
      <c r="Z120" s="25"/>
    </row>
    <row r="121" spans="1:26" ht="15">
      <c r="A121" s="152" t="s">
        <v>315</v>
      </c>
      <c r="B121" s="13" t="s">
        <v>68</v>
      </c>
      <c r="C121" s="5" t="s">
        <v>69</v>
      </c>
      <c r="D121" s="13"/>
      <c r="E121" s="13"/>
      <c r="F121" s="13"/>
      <c r="G121" s="29">
        <f t="shared" si="1"/>
        <v>0</v>
      </c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5"/>
      <c r="Z121" s="25"/>
    </row>
    <row r="122" spans="1:26" ht="15.75">
      <c r="A122" s="152" t="s">
        <v>316</v>
      </c>
      <c r="B122" s="42" t="s">
        <v>430</v>
      </c>
      <c r="C122" s="43" t="s">
        <v>70</v>
      </c>
      <c r="D122" s="14"/>
      <c r="E122" s="14"/>
      <c r="F122" s="14"/>
      <c r="G122" s="29">
        <f t="shared" si="1"/>
        <v>0</v>
      </c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5"/>
      <c r="Z122" s="25"/>
    </row>
    <row r="123" spans="1:26" ht="15.75">
      <c r="A123" s="152" t="s">
        <v>317</v>
      </c>
      <c r="B123" s="47" t="s">
        <v>491</v>
      </c>
      <c r="C123" s="48"/>
      <c r="D123" s="44">
        <f>D122+D99</f>
        <v>21704</v>
      </c>
      <c r="E123" s="44">
        <f>E122+E99</f>
        <v>18296</v>
      </c>
      <c r="F123" s="44">
        <f>F122+F99</f>
        <v>0</v>
      </c>
      <c r="G123" s="44">
        <f>G122+G99</f>
        <v>40000</v>
      </c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spans="3:26" ht="15"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spans="3:26" ht="15"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spans="3:26" ht="15"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spans="3:26" ht="15"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spans="3:26" ht="15"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spans="3:26" ht="15"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spans="3:26" ht="15"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spans="3:26" ht="15"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spans="3:26" ht="15"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spans="3:26" ht="15"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spans="3:26" ht="15"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spans="3:26" ht="15"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spans="3:26" ht="15"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spans="3:26" ht="15"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spans="3:26" ht="15"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spans="3:26" ht="15"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spans="3:26" ht="15"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spans="3:26" ht="15"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spans="3:26" ht="15"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spans="3:26" ht="15"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spans="3:26" ht="15"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spans="3:26" ht="15"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spans="3:26" ht="15"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spans="3:26" ht="15"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spans="3:26" ht="15"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spans="3:26" ht="15"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spans="3:26" ht="15"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spans="3:26" ht="15"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spans="3:26" ht="15"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spans="3:26" ht="15"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spans="3:26" ht="15"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spans="3:26" ht="15"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spans="3:26" ht="15"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spans="3:26" ht="15"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spans="3:26" ht="15"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 spans="3:26" ht="15"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 spans="3:26" ht="15"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spans="3:26" ht="15"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spans="3:26" ht="15"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 spans="3:26" ht="15"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 spans="3:26" ht="15"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 spans="3:26" ht="15"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 spans="3:26" ht="15"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 spans="3:26" ht="15"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spans="3:26" ht="15"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spans="3:26" ht="15"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 spans="3:26" ht="15"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 spans="3:26" ht="15"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 spans="3:26" ht="15"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</sheetData>
  <sheetProtection/>
  <mergeCells count="3">
    <mergeCell ref="B1:G1"/>
    <mergeCell ref="B2:G2"/>
    <mergeCell ref="C3:G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4"/>
  <sheetViews>
    <sheetView zoomScalePageLayoutView="0" workbookViewId="0" topLeftCell="A88">
      <selection activeCell="C3" sqref="C3:G3"/>
    </sheetView>
  </sheetViews>
  <sheetFormatPr defaultColWidth="9.140625" defaultRowHeight="15"/>
  <cols>
    <col min="2" max="2" width="92.57421875" style="0" customWidth="1"/>
    <col min="4" max="4" width="16.421875" style="0" customWidth="1"/>
    <col min="5" max="5" width="16.00390625" style="0" customWidth="1"/>
    <col min="6" max="6" width="16.7109375" style="0" customWidth="1"/>
    <col min="7" max="7" width="14.7109375" style="0" customWidth="1"/>
  </cols>
  <sheetData>
    <row r="1" spans="2:7" ht="27" customHeight="1">
      <c r="B1" s="189" t="s">
        <v>458</v>
      </c>
      <c r="C1" s="195"/>
      <c r="D1" s="195"/>
      <c r="E1" s="195"/>
      <c r="F1" s="195"/>
      <c r="G1" s="191"/>
    </row>
    <row r="2" spans="2:7" ht="23.25" customHeight="1">
      <c r="B2" s="192" t="s">
        <v>520</v>
      </c>
      <c r="C2" s="190"/>
      <c r="D2" s="190"/>
      <c r="E2" s="190"/>
      <c r="F2" s="190"/>
      <c r="G2" s="191"/>
    </row>
    <row r="3" spans="2:7" ht="18">
      <c r="B3" s="50"/>
      <c r="C3" s="196" t="s">
        <v>5</v>
      </c>
      <c r="D3" s="196"/>
      <c r="E3" s="196"/>
      <c r="F3" s="196"/>
      <c r="G3" s="196"/>
    </row>
    <row r="4" spans="1:7" ht="18.75">
      <c r="A4" s="153"/>
      <c r="B4" s="153" t="s">
        <v>177</v>
      </c>
      <c r="C4" s="153" t="s">
        <v>178</v>
      </c>
      <c r="D4" s="153" t="s">
        <v>179</v>
      </c>
      <c r="E4" s="153" t="s">
        <v>180</v>
      </c>
      <c r="F4" s="153" t="s">
        <v>181</v>
      </c>
      <c r="G4" s="153" t="s">
        <v>182</v>
      </c>
    </row>
    <row r="5" spans="1:7" ht="45">
      <c r="A5" s="152" t="s">
        <v>183</v>
      </c>
      <c r="B5" s="2" t="s">
        <v>710</v>
      </c>
      <c r="C5" s="3" t="s">
        <v>665</v>
      </c>
      <c r="D5" s="64" t="s">
        <v>552</v>
      </c>
      <c r="E5" s="64" t="s">
        <v>553</v>
      </c>
      <c r="F5" s="64" t="s">
        <v>554</v>
      </c>
      <c r="G5" s="108" t="s">
        <v>655</v>
      </c>
    </row>
    <row r="6" spans="1:7" ht="15" customHeight="1">
      <c r="A6" s="152" t="s">
        <v>184</v>
      </c>
      <c r="B6" s="33" t="s">
        <v>71</v>
      </c>
      <c r="C6" s="6" t="s">
        <v>72</v>
      </c>
      <c r="D6" s="29">
        <v>92683</v>
      </c>
      <c r="E6" s="29"/>
      <c r="F6" s="29"/>
      <c r="G6" s="29">
        <f>D6+E6+F6</f>
        <v>92683</v>
      </c>
    </row>
    <row r="7" spans="1:7" ht="15" customHeight="1">
      <c r="A7" s="152" t="s">
        <v>185</v>
      </c>
      <c r="B7" s="5" t="s">
        <v>73</v>
      </c>
      <c r="C7" s="6" t="s">
        <v>74</v>
      </c>
      <c r="D7" s="29">
        <v>32400</v>
      </c>
      <c r="E7" s="29"/>
      <c r="F7" s="29"/>
      <c r="G7" s="29">
        <f aca="true" t="shared" si="0" ref="G7:G69">D7+E7+F7</f>
        <v>32400</v>
      </c>
    </row>
    <row r="8" spans="1:7" ht="15" customHeight="1">
      <c r="A8" s="152" t="s">
        <v>186</v>
      </c>
      <c r="B8" s="5" t="s">
        <v>75</v>
      </c>
      <c r="C8" s="6" t="s">
        <v>76</v>
      </c>
      <c r="D8" s="29">
        <v>8298</v>
      </c>
      <c r="E8" s="29"/>
      <c r="F8" s="29"/>
      <c r="G8" s="29">
        <f t="shared" si="0"/>
        <v>8298</v>
      </c>
    </row>
    <row r="9" spans="1:7" ht="15" customHeight="1">
      <c r="A9" s="152" t="s">
        <v>187</v>
      </c>
      <c r="B9" s="5" t="s">
        <v>77</v>
      </c>
      <c r="C9" s="6" t="s">
        <v>78</v>
      </c>
      <c r="D9" s="29">
        <v>2663</v>
      </c>
      <c r="E9" s="29"/>
      <c r="F9" s="29"/>
      <c r="G9" s="29">
        <f t="shared" si="0"/>
        <v>2663</v>
      </c>
    </row>
    <row r="10" spans="1:7" ht="15" customHeight="1">
      <c r="A10" s="152" t="s">
        <v>188</v>
      </c>
      <c r="B10" s="5" t="s">
        <v>79</v>
      </c>
      <c r="C10" s="6" t="s">
        <v>80</v>
      </c>
      <c r="D10" s="29">
        <v>34066</v>
      </c>
      <c r="E10" s="29"/>
      <c r="F10" s="29"/>
      <c r="G10" s="29">
        <f t="shared" si="0"/>
        <v>34066</v>
      </c>
    </row>
    <row r="11" spans="1:7" ht="15" customHeight="1">
      <c r="A11" s="152" t="s">
        <v>189</v>
      </c>
      <c r="B11" s="5" t="s">
        <v>81</v>
      </c>
      <c r="C11" s="6" t="s">
        <v>82</v>
      </c>
      <c r="D11" s="29">
        <v>8170</v>
      </c>
      <c r="E11" s="29"/>
      <c r="F11" s="29"/>
      <c r="G11" s="29">
        <f t="shared" si="0"/>
        <v>8170</v>
      </c>
    </row>
    <row r="12" spans="1:7" ht="15" customHeight="1">
      <c r="A12" s="152" t="s">
        <v>190</v>
      </c>
      <c r="B12" s="7" t="s">
        <v>494</v>
      </c>
      <c r="C12" s="8" t="s">
        <v>83</v>
      </c>
      <c r="D12" s="29">
        <f>SUM(D6:D11)</f>
        <v>178280</v>
      </c>
      <c r="E12" s="29">
        <f>SUM(E6:E11)</f>
        <v>0</v>
      </c>
      <c r="F12" s="29">
        <f>SUM(F6:F11)</f>
        <v>0</v>
      </c>
      <c r="G12" s="29">
        <f>SUM(G6:G11)</f>
        <v>178280</v>
      </c>
    </row>
    <row r="13" spans="1:7" ht="15" customHeight="1">
      <c r="A13" s="152" t="s">
        <v>191</v>
      </c>
      <c r="B13" s="5" t="s">
        <v>84</v>
      </c>
      <c r="C13" s="6" t="s">
        <v>85</v>
      </c>
      <c r="D13" s="29"/>
      <c r="E13" s="29"/>
      <c r="F13" s="29"/>
      <c r="G13" s="29">
        <f t="shared" si="0"/>
        <v>0</v>
      </c>
    </row>
    <row r="14" spans="1:7" ht="15" customHeight="1">
      <c r="A14" s="152" t="s">
        <v>192</v>
      </c>
      <c r="B14" s="5" t="s">
        <v>86</v>
      </c>
      <c r="C14" s="6" t="s">
        <v>87</v>
      </c>
      <c r="D14" s="29"/>
      <c r="E14" s="29"/>
      <c r="F14" s="29"/>
      <c r="G14" s="29">
        <f t="shared" si="0"/>
        <v>0</v>
      </c>
    </row>
    <row r="15" spans="1:7" ht="15" customHeight="1">
      <c r="A15" s="152" t="s">
        <v>193</v>
      </c>
      <c r="B15" s="5" t="s">
        <v>431</v>
      </c>
      <c r="C15" s="6" t="s">
        <v>88</v>
      </c>
      <c r="D15" s="29"/>
      <c r="E15" s="29"/>
      <c r="F15" s="29"/>
      <c r="G15" s="29">
        <f t="shared" si="0"/>
        <v>0</v>
      </c>
    </row>
    <row r="16" spans="1:7" ht="15" customHeight="1">
      <c r="A16" s="152" t="s">
        <v>194</v>
      </c>
      <c r="B16" s="5" t="s">
        <v>432</v>
      </c>
      <c r="C16" s="6" t="s">
        <v>89</v>
      </c>
      <c r="D16" s="29"/>
      <c r="E16" s="29"/>
      <c r="F16" s="29"/>
      <c r="G16" s="29">
        <f t="shared" si="0"/>
        <v>0</v>
      </c>
    </row>
    <row r="17" spans="1:7" ht="15" customHeight="1">
      <c r="A17" s="152" t="s">
        <v>195</v>
      </c>
      <c r="B17" s="5" t="s">
        <v>433</v>
      </c>
      <c r="C17" s="6" t="s">
        <v>90</v>
      </c>
      <c r="D17" s="29"/>
      <c r="E17" s="29"/>
      <c r="F17" s="29"/>
      <c r="G17" s="29">
        <f t="shared" si="0"/>
        <v>0</v>
      </c>
    </row>
    <row r="18" spans="1:7" ht="15" customHeight="1">
      <c r="A18" s="152" t="s">
        <v>196</v>
      </c>
      <c r="B18" s="41" t="s">
        <v>495</v>
      </c>
      <c r="C18" s="52" t="s">
        <v>91</v>
      </c>
      <c r="D18" s="29">
        <f>SUM(D12:D17)</f>
        <v>178280</v>
      </c>
      <c r="E18" s="29">
        <f>SUM(E12:E17)</f>
        <v>0</v>
      </c>
      <c r="F18" s="29">
        <f>SUM(F12:F17)</f>
        <v>0</v>
      </c>
      <c r="G18" s="29">
        <f>SUM(G12:G17)</f>
        <v>178280</v>
      </c>
    </row>
    <row r="19" spans="1:7" ht="15" customHeight="1">
      <c r="A19" s="152" t="s">
        <v>197</v>
      </c>
      <c r="B19" s="5" t="s">
        <v>92</v>
      </c>
      <c r="C19" s="6" t="s">
        <v>93</v>
      </c>
      <c r="D19" s="29"/>
      <c r="E19" s="29"/>
      <c r="F19" s="29"/>
      <c r="G19" s="29">
        <f t="shared" si="0"/>
        <v>0</v>
      </c>
    </row>
    <row r="20" spans="1:7" ht="15" customHeight="1">
      <c r="A20" s="152" t="s">
        <v>198</v>
      </c>
      <c r="B20" s="5" t="s">
        <v>94</v>
      </c>
      <c r="C20" s="6" t="s">
        <v>95</v>
      </c>
      <c r="D20" s="29"/>
      <c r="E20" s="29"/>
      <c r="F20" s="29"/>
      <c r="G20" s="29">
        <f t="shared" si="0"/>
        <v>0</v>
      </c>
    </row>
    <row r="21" spans="1:7" ht="15" customHeight="1">
      <c r="A21" s="152" t="s">
        <v>199</v>
      </c>
      <c r="B21" s="5" t="s">
        <v>434</v>
      </c>
      <c r="C21" s="6" t="s">
        <v>96</v>
      </c>
      <c r="D21" s="29"/>
      <c r="E21" s="29"/>
      <c r="F21" s="29"/>
      <c r="G21" s="29">
        <f t="shared" si="0"/>
        <v>0</v>
      </c>
    </row>
    <row r="22" spans="1:7" ht="15" customHeight="1">
      <c r="A22" s="152" t="s">
        <v>200</v>
      </c>
      <c r="B22" s="5" t="s">
        <v>435</v>
      </c>
      <c r="C22" s="6" t="s">
        <v>97</v>
      </c>
      <c r="D22" s="29"/>
      <c r="E22" s="29"/>
      <c r="F22" s="29"/>
      <c r="G22" s="29">
        <f t="shared" si="0"/>
        <v>0</v>
      </c>
    </row>
    <row r="23" spans="1:7" ht="15" customHeight="1">
      <c r="A23" s="152" t="s">
        <v>201</v>
      </c>
      <c r="B23" s="5" t="s">
        <v>436</v>
      </c>
      <c r="C23" s="6" t="s">
        <v>98</v>
      </c>
      <c r="D23" s="29"/>
      <c r="E23" s="29"/>
      <c r="F23" s="29"/>
      <c r="G23" s="29">
        <f t="shared" si="0"/>
        <v>0</v>
      </c>
    </row>
    <row r="24" spans="1:7" ht="15" customHeight="1">
      <c r="A24" s="152" t="s">
        <v>202</v>
      </c>
      <c r="B24" s="41" t="s">
        <v>496</v>
      </c>
      <c r="C24" s="52" t="s">
        <v>99</v>
      </c>
      <c r="D24" s="29">
        <f>SUM(D19:D23)</f>
        <v>0</v>
      </c>
      <c r="E24" s="29">
        <f>SUM(E19:E23)</f>
        <v>0</v>
      </c>
      <c r="F24" s="29">
        <f>SUM(F19:F23)</f>
        <v>0</v>
      </c>
      <c r="G24" s="29">
        <f>SUM(G19:G23)</f>
        <v>0</v>
      </c>
    </row>
    <row r="25" spans="1:7" ht="15" customHeight="1">
      <c r="A25" s="152" t="s">
        <v>203</v>
      </c>
      <c r="B25" s="5" t="s">
        <v>437</v>
      </c>
      <c r="C25" s="6" t="s">
        <v>100</v>
      </c>
      <c r="D25" s="29"/>
      <c r="E25" s="29"/>
      <c r="F25" s="29"/>
      <c r="G25" s="29">
        <f t="shared" si="0"/>
        <v>0</v>
      </c>
    </row>
    <row r="26" spans="1:7" ht="15" customHeight="1">
      <c r="A26" s="152" t="s">
        <v>204</v>
      </c>
      <c r="B26" s="5" t="s">
        <v>438</v>
      </c>
      <c r="C26" s="6" t="s">
        <v>101</v>
      </c>
      <c r="D26" s="29"/>
      <c r="E26" s="29"/>
      <c r="F26" s="29"/>
      <c r="G26" s="29">
        <f t="shared" si="0"/>
        <v>0</v>
      </c>
    </row>
    <row r="27" spans="1:7" ht="15" customHeight="1">
      <c r="A27" s="152" t="s">
        <v>214</v>
      </c>
      <c r="B27" s="7" t="s">
        <v>497</v>
      </c>
      <c r="C27" s="8" t="s">
        <v>102</v>
      </c>
      <c r="D27" s="29">
        <f>SUM(D25:D26)</f>
        <v>0</v>
      </c>
      <c r="E27" s="29">
        <f>SUM(E25:E26)</f>
        <v>0</v>
      </c>
      <c r="F27" s="29">
        <f>SUM(F25:F26)</f>
        <v>0</v>
      </c>
      <c r="G27" s="29">
        <f>SUM(G25:G26)</f>
        <v>0</v>
      </c>
    </row>
    <row r="28" spans="1:7" ht="15" customHeight="1">
      <c r="A28" s="152" t="s">
        <v>215</v>
      </c>
      <c r="B28" s="5" t="s">
        <v>439</v>
      </c>
      <c r="C28" s="6" t="s">
        <v>103</v>
      </c>
      <c r="D28" s="29"/>
      <c r="E28" s="29"/>
      <c r="F28" s="29"/>
      <c r="G28" s="29">
        <f t="shared" si="0"/>
        <v>0</v>
      </c>
    </row>
    <row r="29" spans="1:7" ht="15" customHeight="1">
      <c r="A29" s="152" t="s">
        <v>216</v>
      </c>
      <c r="B29" s="5" t="s">
        <v>440</v>
      </c>
      <c r="C29" s="6" t="s">
        <v>104</v>
      </c>
      <c r="D29" s="29"/>
      <c r="E29" s="29"/>
      <c r="F29" s="29"/>
      <c r="G29" s="29">
        <f t="shared" si="0"/>
        <v>0</v>
      </c>
    </row>
    <row r="30" spans="1:7" ht="15" customHeight="1">
      <c r="A30" s="152" t="s">
        <v>217</v>
      </c>
      <c r="B30" s="5" t="s">
        <v>441</v>
      </c>
      <c r="C30" s="6" t="s">
        <v>105</v>
      </c>
      <c r="D30" s="29"/>
      <c r="E30" s="29">
        <v>87000</v>
      </c>
      <c r="F30" s="29"/>
      <c r="G30" s="29">
        <f t="shared" si="0"/>
        <v>87000</v>
      </c>
    </row>
    <row r="31" spans="1:7" ht="15" customHeight="1">
      <c r="A31" s="152" t="s">
        <v>218</v>
      </c>
      <c r="B31" s="5" t="s">
        <v>442</v>
      </c>
      <c r="C31" s="6" t="s">
        <v>106</v>
      </c>
      <c r="D31" s="29"/>
      <c r="E31" s="29">
        <v>55600</v>
      </c>
      <c r="F31" s="29"/>
      <c r="G31" s="29">
        <f t="shared" si="0"/>
        <v>55600</v>
      </c>
    </row>
    <row r="32" spans="1:7" ht="15" customHeight="1">
      <c r="A32" s="152" t="s">
        <v>219</v>
      </c>
      <c r="B32" s="5" t="s">
        <v>443</v>
      </c>
      <c r="C32" s="6" t="s">
        <v>107</v>
      </c>
      <c r="D32" s="29"/>
      <c r="E32" s="29"/>
      <c r="F32" s="29"/>
      <c r="G32" s="29">
        <f t="shared" si="0"/>
        <v>0</v>
      </c>
    </row>
    <row r="33" spans="1:7" ht="15" customHeight="1">
      <c r="A33" s="152" t="s">
        <v>220</v>
      </c>
      <c r="B33" s="5" t="s">
        <v>108</v>
      </c>
      <c r="C33" s="6" t="s">
        <v>109</v>
      </c>
      <c r="D33" s="29"/>
      <c r="E33" s="29"/>
      <c r="F33" s="29"/>
      <c r="G33" s="29">
        <f t="shared" si="0"/>
        <v>0</v>
      </c>
    </row>
    <row r="34" spans="1:7" ht="15" customHeight="1">
      <c r="A34" s="152" t="s">
        <v>221</v>
      </c>
      <c r="B34" s="5" t="s">
        <v>444</v>
      </c>
      <c r="C34" s="6" t="s">
        <v>110</v>
      </c>
      <c r="D34" s="29">
        <v>7000</v>
      </c>
      <c r="E34" s="29"/>
      <c r="F34" s="29"/>
      <c r="G34" s="29">
        <f t="shared" si="0"/>
        <v>7000</v>
      </c>
    </row>
    <row r="35" spans="1:7" ht="15" customHeight="1">
      <c r="A35" s="152" t="s">
        <v>222</v>
      </c>
      <c r="B35" s="5" t="s">
        <v>445</v>
      </c>
      <c r="C35" s="6" t="s">
        <v>111</v>
      </c>
      <c r="D35" s="29"/>
      <c r="E35" s="29">
        <v>25800</v>
      </c>
      <c r="F35" s="29"/>
      <c r="G35" s="29">
        <f t="shared" si="0"/>
        <v>25800</v>
      </c>
    </row>
    <row r="36" spans="1:7" ht="15" customHeight="1">
      <c r="A36" s="152" t="s">
        <v>223</v>
      </c>
      <c r="B36" s="7" t="s">
        <v>498</v>
      </c>
      <c r="C36" s="8" t="s">
        <v>112</v>
      </c>
      <c r="D36" s="29">
        <f>SUM(D31:D35)</f>
        <v>7000</v>
      </c>
      <c r="E36" s="29">
        <f>SUM(E31:E35)</f>
        <v>81400</v>
      </c>
      <c r="F36" s="29">
        <f>SUM(F31:F35)</f>
        <v>0</v>
      </c>
      <c r="G36" s="29">
        <f>SUM(G31:G35)</f>
        <v>88400</v>
      </c>
    </row>
    <row r="37" spans="1:7" ht="15" customHeight="1">
      <c r="A37" s="152" t="s">
        <v>224</v>
      </c>
      <c r="B37" s="5" t="s">
        <v>446</v>
      </c>
      <c r="C37" s="6" t="s">
        <v>113</v>
      </c>
      <c r="D37" s="29"/>
      <c r="E37" s="29">
        <v>2600</v>
      </c>
      <c r="F37" s="29"/>
      <c r="G37" s="29">
        <f t="shared" si="0"/>
        <v>2600</v>
      </c>
    </row>
    <row r="38" spans="1:7" ht="15" customHeight="1">
      <c r="A38" s="152" t="s">
        <v>225</v>
      </c>
      <c r="B38" s="41" t="s">
        <v>499</v>
      </c>
      <c r="C38" s="52" t="s">
        <v>114</v>
      </c>
      <c r="D38" s="29">
        <f>D37+D36+D30+D29+D28+D27</f>
        <v>7000</v>
      </c>
      <c r="E38" s="29">
        <f>E37+E36+E30+E29+E28+E27</f>
        <v>171000</v>
      </c>
      <c r="F38" s="29">
        <f>F37+F36+F30+F29+F28+F27</f>
        <v>0</v>
      </c>
      <c r="G38" s="29">
        <f>G37+G36+G30+G29+G28+G27</f>
        <v>178000</v>
      </c>
    </row>
    <row r="39" spans="1:7" ht="15" customHeight="1">
      <c r="A39" s="152" t="s">
        <v>226</v>
      </c>
      <c r="B39" s="13" t="s">
        <v>115</v>
      </c>
      <c r="C39" s="6" t="s">
        <v>116</v>
      </c>
      <c r="D39" s="29"/>
      <c r="E39" s="29"/>
      <c r="F39" s="29"/>
      <c r="G39" s="29">
        <f t="shared" si="0"/>
        <v>0</v>
      </c>
    </row>
    <row r="40" spans="1:7" ht="15" customHeight="1">
      <c r="A40" s="152" t="s">
        <v>227</v>
      </c>
      <c r="B40" s="13" t="s">
        <v>447</v>
      </c>
      <c r="C40" s="6" t="s">
        <v>117</v>
      </c>
      <c r="D40" s="29">
        <v>24510</v>
      </c>
      <c r="E40" s="29"/>
      <c r="F40" s="29"/>
      <c r="G40" s="29">
        <f t="shared" si="0"/>
        <v>24510</v>
      </c>
    </row>
    <row r="41" spans="1:7" ht="15" customHeight="1">
      <c r="A41" s="152" t="s">
        <v>228</v>
      </c>
      <c r="B41" s="13" t="s">
        <v>448</v>
      </c>
      <c r="C41" s="6" t="s">
        <v>118</v>
      </c>
      <c r="D41" s="29"/>
      <c r="E41" s="29"/>
      <c r="F41" s="29"/>
      <c r="G41" s="29">
        <f t="shared" si="0"/>
        <v>0</v>
      </c>
    </row>
    <row r="42" spans="1:7" ht="15" customHeight="1">
      <c r="A42" s="152" t="s">
        <v>229</v>
      </c>
      <c r="B42" s="13" t="s">
        <v>473</v>
      </c>
      <c r="C42" s="6" t="s">
        <v>119</v>
      </c>
      <c r="D42" s="29"/>
      <c r="E42" s="29"/>
      <c r="F42" s="29"/>
      <c r="G42" s="29">
        <f t="shared" si="0"/>
        <v>0</v>
      </c>
    </row>
    <row r="43" spans="1:7" ht="15" customHeight="1">
      <c r="A43" s="152" t="s">
        <v>230</v>
      </c>
      <c r="B43" s="13" t="s">
        <v>120</v>
      </c>
      <c r="C43" s="6" t="s">
        <v>121</v>
      </c>
      <c r="D43" s="29">
        <v>4014</v>
      </c>
      <c r="E43" s="29"/>
      <c r="F43" s="29"/>
      <c r="G43" s="29">
        <f t="shared" si="0"/>
        <v>4014</v>
      </c>
    </row>
    <row r="44" spans="1:7" ht="15" customHeight="1">
      <c r="A44" s="152" t="s">
        <v>231</v>
      </c>
      <c r="B44" s="13" t="s">
        <v>122</v>
      </c>
      <c r="C44" s="6" t="s">
        <v>123</v>
      </c>
      <c r="D44" s="29">
        <v>1489</v>
      </c>
      <c r="E44" s="29"/>
      <c r="F44" s="29"/>
      <c r="G44" s="29">
        <f t="shared" si="0"/>
        <v>1489</v>
      </c>
    </row>
    <row r="45" spans="1:7" ht="15" customHeight="1">
      <c r="A45" s="152" t="s">
        <v>232</v>
      </c>
      <c r="B45" s="13" t="s">
        <v>124</v>
      </c>
      <c r="C45" s="6" t="s">
        <v>125</v>
      </c>
      <c r="D45" s="29"/>
      <c r="E45" s="29"/>
      <c r="F45" s="29"/>
      <c r="G45" s="29">
        <f t="shared" si="0"/>
        <v>0</v>
      </c>
    </row>
    <row r="46" spans="1:7" ht="15" customHeight="1">
      <c r="A46" s="152" t="s">
        <v>233</v>
      </c>
      <c r="B46" s="13" t="s">
        <v>474</v>
      </c>
      <c r="C46" s="6" t="s">
        <v>126</v>
      </c>
      <c r="D46" s="29">
        <v>4000</v>
      </c>
      <c r="E46" s="29"/>
      <c r="F46" s="29"/>
      <c r="G46" s="29">
        <f t="shared" si="0"/>
        <v>4000</v>
      </c>
    </row>
    <row r="47" spans="1:7" ht="15" customHeight="1">
      <c r="A47" s="152" t="s">
        <v>234</v>
      </c>
      <c r="B47" s="13" t="s">
        <v>475</v>
      </c>
      <c r="C47" s="6" t="s">
        <v>127</v>
      </c>
      <c r="D47" s="29"/>
      <c r="E47" s="29"/>
      <c r="F47" s="29"/>
      <c r="G47" s="29">
        <f t="shared" si="0"/>
        <v>0</v>
      </c>
    </row>
    <row r="48" spans="1:7" ht="15" customHeight="1">
      <c r="A48" s="152" t="s">
        <v>235</v>
      </c>
      <c r="B48" s="13" t="s">
        <v>476</v>
      </c>
      <c r="C48" s="6" t="s">
        <v>128</v>
      </c>
      <c r="D48" s="29">
        <v>300</v>
      </c>
      <c r="E48" s="29"/>
      <c r="F48" s="29"/>
      <c r="G48" s="29">
        <f t="shared" si="0"/>
        <v>300</v>
      </c>
    </row>
    <row r="49" spans="1:7" ht="15" customHeight="1">
      <c r="A49" s="152" t="s">
        <v>236</v>
      </c>
      <c r="B49" s="51" t="s">
        <v>500</v>
      </c>
      <c r="C49" s="52" t="s">
        <v>140</v>
      </c>
      <c r="D49" s="29">
        <f>SUM(D39:D48)</f>
        <v>34313</v>
      </c>
      <c r="E49" s="29">
        <f>SUM(E39:E48)</f>
        <v>0</v>
      </c>
      <c r="F49" s="29">
        <f>SUM(F39:F48)</f>
        <v>0</v>
      </c>
      <c r="G49" s="29">
        <f>SUM(G39:G48)</f>
        <v>34313</v>
      </c>
    </row>
    <row r="50" spans="1:7" ht="15" customHeight="1">
      <c r="A50" s="152" t="s">
        <v>237</v>
      </c>
      <c r="B50" s="13" t="s">
        <v>477</v>
      </c>
      <c r="C50" s="6" t="s">
        <v>141</v>
      </c>
      <c r="D50" s="29"/>
      <c r="E50" s="29"/>
      <c r="F50" s="29"/>
      <c r="G50" s="29">
        <f t="shared" si="0"/>
        <v>0</v>
      </c>
    </row>
    <row r="51" spans="1:7" ht="15" customHeight="1">
      <c r="A51" s="152" t="s">
        <v>238</v>
      </c>
      <c r="B51" s="13" t="s">
        <v>478</v>
      </c>
      <c r="C51" s="6" t="s">
        <v>142</v>
      </c>
      <c r="D51" s="29">
        <v>400</v>
      </c>
      <c r="E51" s="29"/>
      <c r="F51" s="29"/>
      <c r="G51" s="29">
        <f t="shared" si="0"/>
        <v>400</v>
      </c>
    </row>
    <row r="52" spans="1:7" ht="15" customHeight="1">
      <c r="A52" s="152" t="s">
        <v>239</v>
      </c>
      <c r="B52" s="13" t="s">
        <v>143</v>
      </c>
      <c r="C52" s="6" t="s">
        <v>144</v>
      </c>
      <c r="D52" s="29"/>
      <c r="E52" s="29"/>
      <c r="F52" s="29"/>
      <c r="G52" s="29">
        <f t="shared" si="0"/>
        <v>0</v>
      </c>
    </row>
    <row r="53" spans="1:7" ht="15" customHeight="1">
      <c r="A53" s="152" t="s">
        <v>240</v>
      </c>
      <c r="B53" s="13" t="s">
        <v>479</v>
      </c>
      <c r="C53" s="6" t="s">
        <v>145</v>
      </c>
      <c r="D53" s="29"/>
      <c r="E53" s="29"/>
      <c r="F53" s="29"/>
      <c r="G53" s="29">
        <f t="shared" si="0"/>
        <v>0</v>
      </c>
    </row>
    <row r="54" spans="1:7" ht="15" customHeight="1">
      <c r="A54" s="152" t="s">
        <v>241</v>
      </c>
      <c r="B54" s="13" t="s">
        <v>146</v>
      </c>
      <c r="C54" s="6" t="s">
        <v>147</v>
      </c>
      <c r="D54" s="29"/>
      <c r="E54" s="29"/>
      <c r="F54" s="29"/>
      <c r="G54" s="29">
        <f t="shared" si="0"/>
        <v>0</v>
      </c>
    </row>
    <row r="55" spans="1:7" ht="15" customHeight="1">
      <c r="A55" s="152" t="s">
        <v>242</v>
      </c>
      <c r="B55" s="41" t="s">
        <v>501</v>
      </c>
      <c r="C55" s="52" t="s">
        <v>148</v>
      </c>
      <c r="D55" s="29">
        <f>SUM(D50:D54)</f>
        <v>400</v>
      </c>
      <c r="E55" s="29">
        <f>SUM(E50:E54)</f>
        <v>0</v>
      </c>
      <c r="F55" s="29">
        <f>SUM(F50:F54)</f>
        <v>0</v>
      </c>
      <c r="G55" s="29">
        <f>SUM(G50:G54)</f>
        <v>400</v>
      </c>
    </row>
    <row r="56" spans="1:7" ht="15" customHeight="1">
      <c r="A56" s="152" t="s">
        <v>243</v>
      </c>
      <c r="B56" s="13" t="s">
        <v>149</v>
      </c>
      <c r="C56" s="6" t="s">
        <v>150</v>
      </c>
      <c r="D56" s="29"/>
      <c r="E56" s="29"/>
      <c r="F56" s="29"/>
      <c r="G56" s="29">
        <f t="shared" si="0"/>
        <v>0</v>
      </c>
    </row>
    <row r="57" spans="1:7" ht="15" customHeight="1">
      <c r="A57" s="152" t="s">
        <v>244</v>
      </c>
      <c r="B57" s="5" t="s">
        <v>480</v>
      </c>
      <c r="C57" s="6" t="s">
        <v>151</v>
      </c>
      <c r="D57" s="29"/>
      <c r="E57" s="29">
        <v>6200</v>
      </c>
      <c r="F57" s="29"/>
      <c r="G57" s="29">
        <f t="shared" si="0"/>
        <v>6200</v>
      </c>
    </row>
    <row r="58" spans="1:7" ht="30" customHeight="1">
      <c r="A58" s="152" t="s">
        <v>245</v>
      </c>
      <c r="B58" s="13" t="s">
        <v>481</v>
      </c>
      <c r="C58" s="6" t="s">
        <v>152</v>
      </c>
      <c r="D58" s="29">
        <v>8310</v>
      </c>
      <c r="E58" s="29">
        <v>800</v>
      </c>
      <c r="F58" s="29"/>
      <c r="G58" s="29">
        <f t="shared" si="0"/>
        <v>9110</v>
      </c>
    </row>
    <row r="59" spans="1:7" ht="15" customHeight="1">
      <c r="A59" s="152" t="s">
        <v>246</v>
      </c>
      <c r="B59" s="41" t="s">
        <v>502</v>
      </c>
      <c r="C59" s="52" t="s">
        <v>153</v>
      </c>
      <c r="D59" s="29">
        <f>SUM(D56:D58)</f>
        <v>8310</v>
      </c>
      <c r="E59" s="29">
        <f>SUM(E56:E58)</f>
        <v>7000</v>
      </c>
      <c r="F59" s="29">
        <f>SUM(F56:F58)</f>
        <v>0</v>
      </c>
      <c r="G59" s="29">
        <f>SUM(G56:G58)</f>
        <v>15310</v>
      </c>
    </row>
    <row r="60" spans="1:7" ht="15" customHeight="1">
      <c r="A60" s="152" t="s">
        <v>247</v>
      </c>
      <c r="B60" s="13" t="s">
        <v>154</v>
      </c>
      <c r="C60" s="6" t="s">
        <v>155</v>
      </c>
      <c r="D60" s="29"/>
      <c r="E60" s="29"/>
      <c r="F60" s="29"/>
      <c r="G60" s="29">
        <f t="shared" si="0"/>
        <v>0</v>
      </c>
    </row>
    <row r="61" spans="1:7" ht="25.5" customHeight="1">
      <c r="A61" s="152" t="s">
        <v>248</v>
      </c>
      <c r="B61" s="5" t="s">
        <v>482</v>
      </c>
      <c r="C61" s="6" t="s">
        <v>156</v>
      </c>
      <c r="D61" s="29"/>
      <c r="E61" s="29">
        <v>60</v>
      </c>
      <c r="F61" s="29"/>
      <c r="G61" s="29">
        <f t="shared" si="0"/>
        <v>60</v>
      </c>
    </row>
    <row r="62" spans="1:7" ht="23.25" customHeight="1">
      <c r="A62" s="152" t="s">
        <v>249</v>
      </c>
      <c r="B62" s="13" t="s">
        <v>483</v>
      </c>
      <c r="C62" s="6" t="s">
        <v>157</v>
      </c>
      <c r="D62" s="29">
        <v>6500</v>
      </c>
      <c r="E62" s="29">
        <v>7100</v>
      </c>
      <c r="F62" s="29"/>
      <c r="G62" s="29">
        <f t="shared" si="0"/>
        <v>13600</v>
      </c>
    </row>
    <row r="63" spans="1:7" ht="15" customHeight="1">
      <c r="A63" s="152" t="s">
        <v>250</v>
      </c>
      <c r="B63" s="41" t="s">
        <v>504</v>
      </c>
      <c r="C63" s="52" t="s">
        <v>158</v>
      </c>
      <c r="D63" s="29">
        <f>SUM(D60:D62)</f>
        <v>6500</v>
      </c>
      <c r="E63" s="29">
        <f>SUM(E60:E62)</f>
        <v>7160</v>
      </c>
      <c r="F63" s="29">
        <f>SUM(F60:F62)</f>
        <v>0</v>
      </c>
      <c r="G63" s="29">
        <f>SUM(G60:G62)</f>
        <v>13660</v>
      </c>
    </row>
    <row r="64" spans="1:7" ht="15.75">
      <c r="A64" s="152" t="s">
        <v>251</v>
      </c>
      <c r="B64" s="49" t="s">
        <v>503</v>
      </c>
      <c r="C64" s="37" t="s">
        <v>159</v>
      </c>
      <c r="D64" s="29">
        <f>D18+D24+D38+D49+D55+D59+D63</f>
        <v>234803</v>
      </c>
      <c r="E64" s="29">
        <f>E18+E24+E38+E49+E55+E59+E63</f>
        <v>185160</v>
      </c>
      <c r="F64" s="29">
        <f>F18+F24+F38+F49+F55+F59+F63</f>
        <v>0</v>
      </c>
      <c r="G64" s="29">
        <f>G18+G24+G38+G49+G55+G59+G63</f>
        <v>419963</v>
      </c>
    </row>
    <row r="65" spans="1:7" ht="15.75">
      <c r="A65" s="152" t="s">
        <v>252</v>
      </c>
      <c r="B65" s="66" t="s">
        <v>580</v>
      </c>
      <c r="C65" s="65"/>
      <c r="D65" s="29"/>
      <c r="E65" s="29"/>
      <c r="F65" s="29"/>
      <c r="G65" s="29">
        <f t="shared" si="0"/>
        <v>0</v>
      </c>
    </row>
    <row r="66" spans="1:7" ht="15.75">
      <c r="A66" s="152" t="s">
        <v>253</v>
      </c>
      <c r="B66" s="66" t="s">
        <v>581</v>
      </c>
      <c r="C66" s="65"/>
      <c r="D66" s="29"/>
      <c r="E66" s="29"/>
      <c r="F66" s="29"/>
      <c r="G66" s="29">
        <f t="shared" si="0"/>
        <v>0</v>
      </c>
    </row>
    <row r="67" spans="1:7" ht="15">
      <c r="A67" s="152" t="s">
        <v>254</v>
      </c>
      <c r="B67" s="39" t="s">
        <v>485</v>
      </c>
      <c r="C67" s="5" t="s">
        <v>160</v>
      </c>
      <c r="D67" s="29"/>
      <c r="E67" s="29"/>
      <c r="F67" s="29"/>
      <c r="G67" s="29">
        <f t="shared" si="0"/>
        <v>0</v>
      </c>
    </row>
    <row r="68" spans="1:7" ht="15">
      <c r="A68" s="152" t="s">
        <v>255</v>
      </c>
      <c r="B68" s="13" t="s">
        <v>161</v>
      </c>
      <c r="C68" s="5" t="s">
        <v>162</v>
      </c>
      <c r="D68" s="29"/>
      <c r="E68" s="29"/>
      <c r="F68" s="29"/>
      <c r="G68" s="29">
        <f t="shared" si="0"/>
        <v>0</v>
      </c>
    </row>
    <row r="69" spans="1:7" ht="15">
      <c r="A69" s="152" t="s">
        <v>256</v>
      </c>
      <c r="B69" s="39" t="s">
        <v>486</v>
      </c>
      <c r="C69" s="5" t="s">
        <v>163</v>
      </c>
      <c r="D69" s="29"/>
      <c r="E69" s="29"/>
      <c r="F69" s="29"/>
      <c r="G69" s="29">
        <f t="shared" si="0"/>
        <v>0</v>
      </c>
    </row>
    <row r="70" spans="1:7" ht="15">
      <c r="A70" s="152" t="s">
        <v>257</v>
      </c>
      <c r="B70" s="15" t="s">
        <v>505</v>
      </c>
      <c r="C70" s="7" t="s">
        <v>164</v>
      </c>
      <c r="D70" s="29">
        <f>SUM(D67:D69)</f>
        <v>0</v>
      </c>
      <c r="E70" s="29">
        <f>SUM(E67:E69)</f>
        <v>0</v>
      </c>
      <c r="F70" s="29">
        <f>SUM(F67:F69)</f>
        <v>0</v>
      </c>
      <c r="G70" s="29">
        <f>SUM(G67:G69)</f>
        <v>0</v>
      </c>
    </row>
    <row r="71" spans="1:7" ht="15">
      <c r="A71" s="152" t="s">
        <v>258</v>
      </c>
      <c r="B71" s="13" t="s">
        <v>487</v>
      </c>
      <c r="C71" s="5" t="s">
        <v>165</v>
      </c>
      <c r="D71" s="29"/>
      <c r="E71" s="29"/>
      <c r="F71" s="29"/>
      <c r="G71" s="29">
        <f aca="true" t="shared" si="1" ref="G71:G90">D71+E71+F71</f>
        <v>0</v>
      </c>
    </row>
    <row r="72" spans="1:7" ht="15">
      <c r="A72" s="152" t="s">
        <v>259</v>
      </c>
      <c r="B72" s="39" t="s">
        <v>166</v>
      </c>
      <c r="C72" s="5" t="s">
        <v>167</v>
      </c>
      <c r="D72" s="29"/>
      <c r="E72" s="29"/>
      <c r="F72" s="29"/>
      <c r="G72" s="29">
        <f t="shared" si="1"/>
        <v>0</v>
      </c>
    </row>
    <row r="73" spans="1:7" ht="15">
      <c r="A73" s="152" t="s">
        <v>260</v>
      </c>
      <c r="B73" s="13" t="s">
        <v>488</v>
      </c>
      <c r="C73" s="5" t="s">
        <v>168</v>
      </c>
      <c r="D73" s="29"/>
      <c r="E73" s="29">
        <v>170837</v>
      </c>
      <c r="F73" s="29"/>
      <c r="G73" s="29">
        <f t="shared" si="1"/>
        <v>170837</v>
      </c>
    </row>
    <row r="74" spans="1:7" ht="15">
      <c r="A74" s="152" t="s">
        <v>261</v>
      </c>
      <c r="B74" s="39" t="s">
        <v>169</v>
      </c>
      <c r="C74" s="5" t="s">
        <v>170</v>
      </c>
      <c r="D74" s="29"/>
      <c r="E74" s="29"/>
      <c r="F74" s="29"/>
      <c r="G74" s="29">
        <f t="shared" si="1"/>
        <v>0</v>
      </c>
    </row>
    <row r="75" spans="1:7" ht="15">
      <c r="A75" s="152" t="s">
        <v>262</v>
      </c>
      <c r="B75" s="14" t="s">
        <v>506</v>
      </c>
      <c r="C75" s="7" t="s">
        <v>171</v>
      </c>
      <c r="D75" s="29">
        <f>SUM(D71:D74)</f>
        <v>0</v>
      </c>
      <c r="E75" s="29">
        <f>SUM(E71:E74)</f>
        <v>170837</v>
      </c>
      <c r="F75" s="29">
        <f>SUM(F71:F74)</f>
        <v>0</v>
      </c>
      <c r="G75" s="29">
        <f>SUM(G71:G74)</f>
        <v>170837</v>
      </c>
    </row>
    <row r="76" spans="1:7" ht="15">
      <c r="A76" s="152" t="s">
        <v>263</v>
      </c>
      <c r="B76" s="5" t="s">
        <v>578</v>
      </c>
      <c r="C76" s="5" t="s">
        <v>172</v>
      </c>
      <c r="D76" s="29">
        <v>14192</v>
      </c>
      <c r="E76" s="29"/>
      <c r="F76" s="29"/>
      <c r="G76" s="29">
        <f t="shared" si="1"/>
        <v>14192</v>
      </c>
    </row>
    <row r="77" spans="1:7" ht="15">
      <c r="A77" s="152" t="s">
        <v>264</v>
      </c>
      <c r="B77" s="5" t="s">
        <v>579</v>
      </c>
      <c r="C77" s="5" t="s">
        <v>172</v>
      </c>
      <c r="D77" s="29"/>
      <c r="E77" s="29">
        <v>73406</v>
      </c>
      <c r="F77" s="29"/>
      <c r="G77" s="29">
        <f t="shared" si="1"/>
        <v>73406</v>
      </c>
    </row>
    <row r="78" spans="1:7" ht="15">
      <c r="A78" s="152" t="s">
        <v>265</v>
      </c>
      <c r="B78" s="5" t="s">
        <v>576</v>
      </c>
      <c r="C78" s="5" t="s">
        <v>173</v>
      </c>
      <c r="D78" s="29"/>
      <c r="E78" s="29"/>
      <c r="F78" s="29"/>
      <c r="G78" s="29">
        <f t="shared" si="1"/>
        <v>0</v>
      </c>
    </row>
    <row r="79" spans="1:7" ht="15">
      <c r="A79" s="152" t="s">
        <v>266</v>
      </c>
      <c r="B79" s="5" t="s">
        <v>577</v>
      </c>
      <c r="C79" s="5" t="s">
        <v>173</v>
      </c>
      <c r="D79" s="29"/>
      <c r="E79" s="29"/>
      <c r="F79" s="29"/>
      <c r="G79" s="29">
        <f t="shared" si="1"/>
        <v>0</v>
      </c>
    </row>
    <row r="80" spans="1:7" ht="15">
      <c r="A80" s="152" t="s">
        <v>267</v>
      </c>
      <c r="B80" s="7" t="s">
        <v>507</v>
      </c>
      <c r="C80" s="7" t="s">
        <v>174</v>
      </c>
      <c r="D80" s="29">
        <f>SUM(D76:D79)</f>
        <v>14192</v>
      </c>
      <c r="E80" s="29">
        <f>SUM(E76:E79)</f>
        <v>73406</v>
      </c>
      <c r="F80" s="29">
        <f>SUM(F76:F79)</f>
        <v>0</v>
      </c>
      <c r="G80" s="29">
        <f>SUM(G76:G79)</f>
        <v>87598</v>
      </c>
    </row>
    <row r="81" spans="1:7" ht="15">
      <c r="A81" s="152" t="s">
        <v>268</v>
      </c>
      <c r="B81" s="39" t="s">
        <v>175</v>
      </c>
      <c r="C81" s="5" t="s">
        <v>176</v>
      </c>
      <c r="D81" s="29"/>
      <c r="E81" s="29"/>
      <c r="F81" s="29"/>
      <c r="G81" s="29">
        <f t="shared" si="1"/>
        <v>0</v>
      </c>
    </row>
    <row r="82" spans="1:7" ht="15">
      <c r="A82" s="152" t="s">
        <v>269</v>
      </c>
      <c r="B82" s="39" t="s">
        <v>318</v>
      </c>
      <c r="C82" s="5" t="s">
        <v>319</v>
      </c>
      <c r="D82" s="29"/>
      <c r="E82" s="29"/>
      <c r="F82" s="29"/>
      <c r="G82" s="29">
        <f t="shared" si="1"/>
        <v>0</v>
      </c>
    </row>
    <row r="83" spans="1:7" ht="15">
      <c r="A83" s="152" t="s">
        <v>270</v>
      </c>
      <c r="B83" s="39" t="s">
        <v>320</v>
      </c>
      <c r="C83" s="5" t="s">
        <v>321</v>
      </c>
      <c r="D83" s="29"/>
      <c r="E83" s="29"/>
      <c r="F83" s="29"/>
      <c r="G83" s="29">
        <f t="shared" si="1"/>
        <v>0</v>
      </c>
    </row>
    <row r="84" spans="1:7" ht="15">
      <c r="A84" s="152" t="s">
        <v>271</v>
      </c>
      <c r="B84" s="39" t="s">
        <v>322</v>
      </c>
      <c r="C84" s="5" t="s">
        <v>323</v>
      </c>
      <c r="D84" s="29"/>
      <c r="E84" s="29"/>
      <c r="F84" s="29"/>
      <c r="G84" s="29">
        <f t="shared" si="1"/>
        <v>0</v>
      </c>
    </row>
    <row r="85" spans="1:7" ht="15">
      <c r="A85" s="152" t="s">
        <v>272</v>
      </c>
      <c r="B85" s="13" t="s">
        <v>489</v>
      </c>
      <c r="C85" s="5" t="s">
        <v>324</v>
      </c>
      <c r="D85" s="29"/>
      <c r="E85" s="29"/>
      <c r="F85" s="29"/>
      <c r="G85" s="29">
        <f t="shared" si="1"/>
        <v>0</v>
      </c>
    </row>
    <row r="86" spans="1:7" ht="15">
      <c r="A86" s="152" t="s">
        <v>273</v>
      </c>
      <c r="B86" s="15" t="s">
        <v>508</v>
      </c>
      <c r="C86" s="7" t="s">
        <v>325</v>
      </c>
      <c r="D86" s="29">
        <f>D70+D75+D80+D81+D82+D83+D84+D85</f>
        <v>14192</v>
      </c>
      <c r="E86" s="29">
        <f>E70+E75+E80+E81+E82+E83+E84+E85</f>
        <v>244243</v>
      </c>
      <c r="F86" s="29">
        <f>F70+F75+F80+F81+F82+F83+F84+F85</f>
        <v>0</v>
      </c>
      <c r="G86" s="29">
        <f>G70+G75+G80+G81+G82+G83+G84+G85</f>
        <v>258435</v>
      </c>
    </row>
    <row r="87" spans="1:7" ht="15">
      <c r="A87" s="152" t="s">
        <v>274</v>
      </c>
      <c r="B87" s="13" t="s">
        <v>326</v>
      </c>
      <c r="C87" s="5" t="s">
        <v>327</v>
      </c>
      <c r="D87" s="29"/>
      <c r="E87" s="29"/>
      <c r="F87" s="29"/>
      <c r="G87" s="29">
        <f t="shared" si="1"/>
        <v>0</v>
      </c>
    </row>
    <row r="88" spans="1:7" ht="15">
      <c r="A88" s="152" t="s">
        <v>275</v>
      </c>
      <c r="B88" s="13" t="s">
        <v>328</v>
      </c>
      <c r="C88" s="5" t="s">
        <v>329</v>
      </c>
      <c r="D88" s="29"/>
      <c r="E88" s="29"/>
      <c r="F88" s="29"/>
      <c r="G88" s="29">
        <f t="shared" si="1"/>
        <v>0</v>
      </c>
    </row>
    <row r="89" spans="1:7" ht="15">
      <c r="A89" s="152" t="s">
        <v>276</v>
      </c>
      <c r="B89" s="39" t="s">
        <v>330</v>
      </c>
      <c r="C89" s="5" t="s">
        <v>331</v>
      </c>
      <c r="D89" s="29"/>
      <c r="E89" s="29"/>
      <c r="F89" s="29"/>
      <c r="G89" s="29">
        <f t="shared" si="1"/>
        <v>0</v>
      </c>
    </row>
    <row r="90" spans="1:7" ht="15">
      <c r="A90" s="152" t="s">
        <v>277</v>
      </c>
      <c r="B90" s="39" t="s">
        <v>490</v>
      </c>
      <c r="C90" s="5" t="s">
        <v>332</v>
      </c>
      <c r="D90" s="29"/>
      <c r="E90" s="29"/>
      <c r="F90" s="29"/>
      <c r="G90" s="29">
        <f t="shared" si="1"/>
        <v>0</v>
      </c>
    </row>
    <row r="91" spans="1:7" ht="15">
      <c r="A91" s="152" t="s">
        <v>278</v>
      </c>
      <c r="B91" s="14" t="s">
        <v>509</v>
      </c>
      <c r="C91" s="7" t="s">
        <v>333</v>
      </c>
      <c r="D91" s="29">
        <f>SUM(D87:D90)</f>
        <v>0</v>
      </c>
      <c r="E91" s="29">
        <f>SUM(E87:E90)</f>
        <v>0</v>
      </c>
      <c r="F91" s="29">
        <f>SUM(F87:F90)</f>
        <v>0</v>
      </c>
      <c r="G91" s="29">
        <f>SUM(G87:G90)</f>
        <v>0</v>
      </c>
    </row>
    <row r="92" spans="1:7" ht="15">
      <c r="A92" s="152" t="s">
        <v>279</v>
      </c>
      <c r="B92" s="15" t="s">
        <v>334</v>
      </c>
      <c r="C92" s="7" t="s">
        <v>335</v>
      </c>
      <c r="D92" s="29"/>
      <c r="E92" s="29"/>
      <c r="F92" s="29"/>
      <c r="G92" s="29"/>
    </row>
    <row r="93" spans="1:7" ht="15.75">
      <c r="A93" s="152" t="s">
        <v>280</v>
      </c>
      <c r="B93" s="42" t="s">
        <v>510</v>
      </c>
      <c r="C93" s="43" t="s">
        <v>336</v>
      </c>
      <c r="D93" s="29">
        <f>D86+D91+D92</f>
        <v>14192</v>
      </c>
      <c r="E93" s="29">
        <f>E86+E91+E92</f>
        <v>244243</v>
      </c>
      <c r="F93" s="29">
        <f>F86+F91+F92</f>
        <v>0</v>
      </c>
      <c r="G93" s="29">
        <f>G86+G91+G92</f>
        <v>258435</v>
      </c>
    </row>
    <row r="94" spans="1:7" ht="15.75">
      <c r="A94" s="152" t="s">
        <v>281</v>
      </c>
      <c r="B94" s="47" t="s">
        <v>492</v>
      </c>
      <c r="C94" s="48"/>
      <c r="D94" s="29">
        <f>D64+D93</f>
        <v>248995</v>
      </c>
      <c r="E94" s="29">
        <f>E64+E93</f>
        <v>429403</v>
      </c>
      <c r="F94" s="29">
        <f>F64+F93</f>
        <v>0</v>
      </c>
      <c r="G94" s="29">
        <f>G64+G93</f>
        <v>678398</v>
      </c>
    </row>
  </sheetData>
  <sheetProtection/>
  <mergeCells count="3">
    <mergeCell ref="B1:G1"/>
    <mergeCell ref="B2:G2"/>
    <mergeCell ref="C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zoomScalePageLayoutView="0" workbookViewId="0" topLeftCell="A79">
      <selection activeCell="C3" sqref="C3:G3"/>
    </sheetView>
  </sheetViews>
  <sheetFormatPr defaultColWidth="9.140625" defaultRowHeight="15"/>
  <cols>
    <col min="2" max="2" width="92.57421875" style="0" customWidth="1"/>
    <col min="4" max="4" width="13.00390625" style="0" customWidth="1"/>
    <col min="5" max="5" width="14.140625" style="0" customWidth="1"/>
    <col min="6" max="7" width="14.00390625" style="0" customWidth="1"/>
  </cols>
  <sheetData>
    <row r="1" spans="2:7" ht="24" customHeight="1">
      <c r="B1" s="189" t="s">
        <v>458</v>
      </c>
      <c r="C1" s="195"/>
      <c r="D1" s="195"/>
      <c r="E1" s="195"/>
      <c r="F1" s="195"/>
      <c r="G1" s="191"/>
    </row>
    <row r="2" spans="2:9" ht="24" customHeight="1">
      <c r="B2" s="192" t="s">
        <v>520</v>
      </c>
      <c r="C2" s="190"/>
      <c r="D2" s="190"/>
      <c r="E2" s="190"/>
      <c r="F2" s="190"/>
      <c r="G2" s="191"/>
      <c r="I2" s="94"/>
    </row>
    <row r="3" spans="2:7" ht="18">
      <c r="B3" s="50"/>
      <c r="C3" s="193" t="s">
        <v>4</v>
      </c>
      <c r="D3" s="193"/>
      <c r="E3" s="193"/>
      <c r="F3" s="193"/>
      <c r="G3" s="193"/>
    </row>
    <row r="4" ht="15">
      <c r="B4" s="4" t="s">
        <v>369</v>
      </c>
    </row>
    <row r="5" spans="1:7" s="158" customFormat="1" ht="18.75">
      <c r="A5" s="153"/>
      <c r="B5" s="146" t="s">
        <v>177</v>
      </c>
      <c r="C5" s="153" t="s">
        <v>178</v>
      </c>
      <c r="D5" s="153" t="s">
        <v>179</v>
      </c>
      <c r="E5" s="153" t="s">
        <v>180</v>
      </c>
      <c r="F5" s="153" t="s">
        <v>181</v>
      </c>
      <c r="G5" s="153" t="s">
        <v>182</v>
      </c>
    </row>
    <row r="6" spans="1:7" ht="45">
      <c r="A6" s="152" t="s">
        <v>183</v>
      </c>
      <c r="B6" s="2" t="s">
        <v>710</v>
      </c>
      <c r="C6" s="3" t="s">
        <v>665</v>
      </c>
      <c r="D6" s="64" t="s">
        <v>552</v>
      </c>
      <c r="E6" s="64" t="s">
        <v>553</v>
      </c>
      <c r="F6" s="64" t="s">
        <v>554</v>
      </c>
      <c r="G6" s="108" t="s">
        <v>655</v>
      </c>
    </row>
    <row r="7" spans="1:7" ht="15" customHeight="1">
      <c r="A7" s="152" t="s">
        <v>184</v>
      </c>
      <c r="B7" s="33" t="s">
        <v>71</v>
      </c>
      <c r="C7" s="6" t="s">
        <v>72</v>
      </c>
      <c r="D7" s="29"/>
      <c r="E7" s="29"/>
      <c r="F7" s="29"/>
      <c r="G7" s="29">
        <f>SUM(D7:F7)</f>
        <v>0</v>
      </c>
    </row>
    <row r="8" spans="1:7" ht="15" customHeight="1">
      <c r="A8" s="152" t="s">
        <v>185</v>
      </c>
      <c r="B8" s="5" t="s">
        <v>73</v>
      </c>
      <c r="C8" s="6" t="s">
        <v>74</v>
      </c>
      <c r="D8" s="29"/>
      <c r="E8" s="29"/>
      <c r="F8" s="29"/>
      <c r="G8" s="29">
        <f aca="true" t="shared" si="0" ref="G8:G71">SUM(D8:F8)</f>
        <v>0</v>
      </c>
    </row>
    <row r="9" spans="1:7" ht="15" customHeight="1">
      <c r="A9" s="152" t="s">
        <v>186</v>
      </c>
      <c r="B9" s="5" t="s">
        <v>75</v>
      </c>
      <c r="C9" s="6" t="s">
        <v>76</v>
      </c>
      <c r="D9" s="29"/>
      <c r="E9" s="29"/>
      <c r="F9" s="29"/>
      <c r="G9" s="29">
        <f t="shared" si="0"/>
        <v>0</v>
      </c>
    </row>
    <row r="10" spans="1:7" ht="15" customHeight="1">
      <c r="A10" s="152" t="s">
        <v>187</v>
      </c>
      <c r="B10" s="5" t="s">
        <v>77</v>
      </c>
      <c r="C10" s="6" t="s">
        <v>78</v>
      </c>
      <c r="D10" s="29"/>
      <c r="E10" s="29"/>
      <c r="F10" s="29"/>
      <c r="G10" s="29">
        <f t="shared" si="0"/>
        <v>0</v>
      </c>
    </row>
    <row r="11" spans="1:7" ht="15" customHeight="1">
      <c r="A11" s="152" t="s">
        <v>188</v>
      </c>
      <c r="B11" s="5" t="s">
        <v>79</v>
      </c>
      <c r="C11" s="6" t="s">
        <v>80</v>
      </c>
      <c r="D11" s="29"/>
      <c r="E11" s="29"/>
      <c r="F11" s="29"/>
      <c r="G11" s="29">
        <f t="shared" si="0"/>
        <v>0</v>
      </c>
    </row>
    <row r="12" spans="1:7" ht="15" customHeight="1">
      <c r="A12" s="152" t="s">
        <v>189</v>
      </c>
      <c r="B12" s="5" t="s">
        <v>81</v>
      </c>
      <c r="C12" s="6" t="s">
        <v>82</v>
      </c>
      <c r="D12" s="29"/>
      <c r="E12" s="29"/>
      <c r="F12" s="29"/>
      <c r="G12" s="29">
        <f t="shared" si="0"/>
        <v>0</v>
      </c>
    </row>
    <row r="13" spans="1:7" ht="15" customHeight="1">
      <c r="A13" s="152" t="s">
        <v>190</v>
      </c>
      <c r="B13" s="7" t="s">
        <v>494</v>
      </c>
      <c r="C13" s="8" t="s">
        <v>83</v>
      </c>
      <c r="D13" s="29">
        <f>SUM(D7:D12)</f>
        <v>0</v>
      </c>
      <c r="E13" s="29">
        <f>SUM(E7:E12)</f>
        <v>0</v>
      </c>
      <c r="F13" s="29">
        <f>SUM(F7:F12)</f>
        <v>0</v>
      </c>
      <c r="G13" s="29">
        <f t="shared" si="0"/>
        <v>0</v>
      </c>
    </row>
    <row r="14" spans="1:7" ht="15" customHeight="1">
      <c r="A14" s="152" t="s">
        <v>191</v>
      </c>
      <c r="B14" s="5" t="s">
        <v>84</v>
      </c>
      <c r="C14" s="6" t="s">
        <v>85</v>
      </c>
      <c r="D14" s="29"/>
      <c r="E14" s="29"/>
      <c r="F14" s="29"/>
      <c r="G14" s="29">
        <f t="shared" si="0"/>
        <v>0</v>
      </c>
    </row>
    <row r="15" spans="1:7" ht="15" customHeight="1">
      <c r="A15" s="152" t="s">
        <v>192</v>
      </c>
      <c r="B15" s="5" t="s">
        <v>86</v>
      </c>
      <c r="C15" s="6" t="s">
        <v>87</v>
      </c>
      <c r="D15" s="29"/>
      <c r="E15" s="29"/>
      <c r="F15" s="29"/>
      <c r="G15" s="29">
        <f t="shared" si="0"/>
        <v>0</v>
      </c>
    </row>
    <row r="16" spans="1:7" ht="15" customHeight="1">
      <c r="A16" s="152" t="s">
        <v>193</v>
      </c>
      <c r="B16" s="5" t="s">
        <v>431</v>
      </c>
      <c r="C16" s="6" t="s">
        <v>88</v>
      </c>
      <c r="D16" s="29"/>
      <c r="E16" s="29"/>
      <c r="F16" s="29"/>
      <c r="G16" s="29">
        <f t="shared" si="0"/>
        <v>0</v>
      </c>
    </row>
    <row r="17" spans="1:7" ht="15" customHeight="1">
      <c r="A17" s="152" t="s">
        <v>194</v>
      </c>
      <c r="B17" s="5" t="s">
        <v>432</v>
      </c>
      <c r="C17" s="6" t="s">
        <v>89</v>
      </c>
      <c r="D17" s="29"/>
      <c r="E17" s="29"/>
      <c r="F17" s="29"/>
      <c r="G17" s="29">
        <f t="shared" si="0"/>
        <v>0</v>
      </c>
    </row>
    <row r="18" spans="1:7" ht="15" customHeight="1">
      <c r="A18" s="152" t="s">
        <v>195</v>
      </c>
      <c r="B18" s="5" t="s">
        <v>433</v>
      </c>
      <c r="C18" s="6" t="s">
        <v>90</v>
      </c>
      <c r="D18" s="29"/>
      <c r="E18" s="29"/>
      <c r="F18" s="29"/>
      <c r="G18" s="29">
        <f t="shared" si="0"/>
        <v>0</v>
      </c>
    </row>
    <row r="19" spans="1:7" ht="15" customHeight="1">
      <c r="A19" s="152" t="s">
        <v>196</v>
      </c>
      <c r="B19" s="41" t="s">
        <v>495</v>
      </c>
      <c r="C19" s="52" t="s">
        <v>91</v>
      </c>
      <c r="D19" s="29">
        <f>SUM(D13:D18)</f>
        <v>0</v>
      </c>
      <c r="E19" s="29">
        <f>SUM(E13:E18)</f>
        <v>0</v>
      </c>
      <c r="F19" s="29">
        <f>SUM(F13:F18)</f>
        <v>0</v>
      </c>
      <c r="G19" s="29">
        <f t="shared" si="0"/>
        <v>0</v>
      </c>
    </row>
    <row r="20" spans="1:7" ht="15" customHeight="1">
      <c r="A20" s="152" t="s">
        <v>197</v>
      </c>
      <c r="B20" s="5" t="s">
        <v>437</v>
      </c>
      <c r="C20" s="6" t="s">
        <v>100</v>
      </c>
      <c r="D20" s="29"/>
      <c r="E20" s="29"/>
      <c r="F20" s="29"/>
      <c r="G20" s="29">
        <f t="shared" si="0"/>
        <v>0</v>
      </c>
    </row>
    <row r="21" spans="1:7" ht="15" customHeight="1">
      <c r="A21" s="152" t="s">
        <v>198</v>
      </c>
      <c r="B21" s="5" t="s">
        <v>438</v>
      </c>
      <c r="C21" s="6" t="s">
        <v>101</v>
      </c>
      <c r="D21" s="29"/>
      <c r="E21" s="29"/>
      <c r="F21" s="29"/>
      <c r="G21" s="29">
        <f t="shared" si="0"/>
        <v>0</v>
      </c>
    </row>
    <row r="22" spans="1:7" ht="15" customHeight="1">
      <c r="A22" s="152" t="s">
        <v>199</v>
      </c>
      <c r="B22" s="7" t="s">
        <v>497</v>
      </c>
      <c r="C22" s="8" t="s">
        <v>102</v>
      </c>
      <c r="D22" s="29">
        <f>SUM(D20:D21)</f>
        <v>0</v>
      </c>
      <c r="E22" s="29">
        <f>SUM(E20:E21)</f>
        <v>0</v>
      </c>
      <c r="F22" s="29">
        <f>SUM(F20:F21)</f>
        <v>0</v>
      </c>
      <c r="G22" s="29">
        <f t="shared" si="0"/>
        <v>0</v>
      </c>
    </row>
    <row r="23" spans="1:7" ht="15" customHeight="1">
      <c r="A23" s="152" t="s">
        <v>200</v>
      </c>
      <c r="B23" s="5" t="s">
        <v>439</v>
      </c>
      <c r="C23" s="6" t="s">
        <v>103</v>
      </c>
      <c r="D23" s="29"/>
      <c r="E23" s="29"/>
      <c r="F23" s="29"/>
      <c r="G23" s="29">
        <f t="shared" si="0"/>
        <v>0</v>
      </c>
    </row>
    <row r="24" spans="1:7" ht="15" customHeight="1">
      <c r="A24" s="152" t="s">
        <v>201</v>
      </c>
      <c r="B24" s="5" t="s">
        <v>440</v>
      </c>
      <c r="C24" s="6" t="s">
        <v>104</v>
      </c>
      <c r="D24" s="29"/>
      <c r="E24" s="29"/>
      <c r="F24" s="29"/>
      <c r="G24" s="29">
        <f t="shared" si="0"/>
        <v>0</v>
      </c>
    </row>
    <row r="25" spans="1:7" ht="15" customHeight="1">
      <c r="A25" s="152" t="s">
        <v>202</v>
      </c>
      <c r="B25" s="5" t="s">
        <v>441</v>
      </c>
      <c r="C25" s="6" t="s">
        <v>105</v>
      </c>
      <c r="D25" s="29"/>
      <c r="E25" s="29"/>
      <c r="F25" s="29"/>
      <c r="G25" s="29">
        <f t="shared" si="0"/>
        <v>0</v>
      </c>
    </row>
    <row r="26" spans="1:7" ht="15" customHeight="1">
      <c r="A26" s="152" t="s">
        <v>203</v>
      </c>
      <c r="B26" s="5" t="s">
        <v>442</v>
      </c>
      <c r="C26" s="6" t="s">
        <v>106</v>
      </c>
      <c r="D26" s="29"/>
      <c r="E26" s="29"/>
      <c r="F26" s="29"/>
      <c r="G26" s="29">
        <f t="shared" si="0"/>
        <v>0</v>
      </c>
    </row>
    <row r="27" spans="1:7" ht="15" customHeight="1">
      <c r="A27" s="152" t="s">
        <v>204</v>
      </c>
      <c r="B27" s="5" t="s">
        <v>443</v>
      </c>
      <c r="C27" s="6" t="s">
        <v>107</v>
      </c>
      <c r="D27" s="29"/>
      <c r="E27" s="29"/>
      <c r="F27" s="29"/>
      <c r="G27" s="29">
        <f t="shared" si="0"/>
        <v>0</v>
      </c>
    </row>
    <row r="28" spans="1:7" ht="15" customHeight="1">
      <c r="A28" s="152" t="s">
        <v>214</v>
      </c>
      <c r="B28" s="5" t="s">
        <v>108</v>
      </c>
      <c r="C28" s="6" t="s">
        <v>109</v>
      </c>
      <c r="D28" s="29"/>
      <c r="E28" s="29"/>
      <c r="F28" s="29"/>
      <c r="G28" s="29">
        <f t="shared" si="0"/>
        <v>0</v>
      </c>
    </row>
    <row r="29" spans="1:7" ht="15" customHeight="1">
      <c r="A29" s="152" t="s">
        <v>215</v>
      </c>
      <c r="B29" s="5" t="s">
        <v>444</v>
      </c>
      <c r="C29" s="6" t="s">
        <v>110</v>
      </c>
      <c r="D29" s="29"/>
      <c r="E29" s="29"/>
      <c r="F29" s="29"/>
      <c r="G29" s="29">
        <f t="shared" si="0"/>
        <v>0</v>
      </c>
    </row>
    <row r="30" spans="1:7" ht="15" customHeight="1">
      <c r="A30" s="152" t="s">
        <v>216</v>
      </c>
      <c r="B30" s="5" t="s">
        <v>445</v>
      </c>
      <c r="C30" s="6" t="s">
        <v>111</v>
      </c>
      <c r="D30" s="29"/>
      <c r="E30" s="29"/>
      <c r="F30" s="29"/>
      <c r="G30" s="29">
        <f t="shared" si="0"/>
        <v>0</v>
      </c>
    </row>
    <row r="31" spans="1:7" ht="15" customHeight="1">
      <c r="A31" s="152" t="s">
        <v>217</v>
      </c>
      <c r="B31" s="7" t="s">
        <v>498</v>
      </c>
      <c r="C31" s="8" t="s">
        <v>112</v>
      </c>
      <c r="D31" s="29">
        <f>SUM(D26:D30)</f>
        <v>0</v>
      </c>
      <c r="E31" s="29">
        <f>SUM(E26:E30)</f>
        <v>0</v>
      </c>
      <c r="F31" s="29">
        <f>SUM(F26:F30)</f>
        <v>0</v>
      </c>
      <c r="G31" s="29">
        <f t="shared" si="0"/>
        <v>0</v>
      </c>
    </row>
    <row r="32" spans="1:7" ht="15" customHeight="1">
      <c r="A32" s="152" t="s">
        <v>218</v>
      </c>
      <c r="B32" s="5" t="s">
        <v>446</v>
      </c>
      <c r="C32" s="6" t="s">
        <v>113</v>
      </c>
      <c r="D32" s="29"/>
      <c r="E32" s="29"/>
      <c r="F32" s="29"/>
      <c r="G32" s="29">
        <f t="shared" si="0"/>
        <v>0</v>
      </c>
    </row>
    <row r="33" spans="1:7" ht="15" customHeight="1">
      <c r="A33" s="152" t="s">
        <v>219</v>
      </c>
      <c r="B33" s="41" t="s">
        <v>499</v>
      </c>
      <c r="C33" s="52" t="s">
        <v>114</v>
      </c>
      <c r="D33" s="29">
        <f>D22+D23+D24+D25+D31+D32</f>
        <v>0</v>
      </c>
      <c r="E33" s="29">
        <f>E22+E23+E24+E25+E31+E32</f>
        <v>0</v>
      </c>
      <c r="F33" s="29">
        <f>F22+F23+F24+F25+F31+F32</f>
        <v>0</v>
      </c>
      <c r="G33" s="29">
        <f t="shared" si="0"/>
        <v>0</v>
      </c>
    </row>
    <row r="34" spans="1:7" ht="15" customHeight="1">
      <c r="A34" s="152" t="s">
        <v>220</v>
      </c>
      <c r="B34" s="13" t="s">
        <v>115</v>
      </c>
      <c r="C34" s="6" t="s">
        <v>116</v>
      </c>
      <c r="D34" s="29"/>
      <c r="E34" s="29"/>
      <c r="F34" s="29"/>
      <c r="G34" s="29">
        <f t="shared" si="0"/>
        <v>0</v>
      </c>
    </row>
    <row r="35" spans="1:7" ht="15" customHeight="1">
      <c r="A35" s="152" t="s">
        <v>221</v>
      </c>
      <c r="B35" s="13" t="s">
        <v>447</v>
      </c>
      <c r="C35" s="6" t="s">
        <v>117</v>
      </c>
      <c r="D35" s="29">
        <v>1233</v>
      </c>
      <c r="E35" s="29"/>
      <c r="F35" s="29"/>
      <c r="G35" s="29">
        <f t="shared" si="0"/>
        <v>1233</v>
      </c>
    </row>
    <row r="36" spans="1:7" ht="15" customHeight="1">
      <c r="A36" s="152" t="s">
        <v>222</v>
      </c>
      <c r="B36" s="13" t="s">
        <v>448</v>
      </c>
      <c r="C36" s="6" t="s">
        <v>118</v>
      </c>
      <c r="D36" s="29">
        <v>4724</v>
      </c>
      <c r="E36" s="29"/>
      <c r="F36" s="29"/>
      <c r="G36" s="29">
        <f t="shared" si="0"/>
        <v>4724</v>
      </c>
    </row>
    <row r="37" spans="1:7" ht="15" customHeight="1">
      <c r="A37" s="152" t="s">
        <v>223</v>
      </c>
      <c r="B37" s="13" t="s">
        <v>473</v>
      </c>
      <c r="C37" s="6" t="s">
        <v>119</v>
      </c>
      <c r="D37" s="29"/>
      <c r="E37" s="29"/>
      <c r="F37" s="29"/>
      <c r="G37" s="29">
        <f t="shared" si="0"/>
        <v>0</v>
      </c>
    </row>
    <row r="38" spans="1:7" ht="15" customHeight="1">
      <c r="A38" s="152" t="s">
        <v>224</v>
      </c>
      <c r="B38" s="13" t="s">
        <v>120</v>
      </c>
      <c r="C38" s="6" t="s">
        <v>121</v>
      </c>
      <c r="D38" s="29"/>
      <c r="E38" s="29"/>
      <c r="F38" s="29"/>
      <c r="G38" s="29">
        <f t="shared" si="0"/>
        <v>0</v>
      </c>
    </row>
    <row r="39" spans="1:7" ht="15" customHeight="1">
      <c r="A39" s="152" t="s">
        <v>225</v>
      </c>
      <c r="B39" s="13" t="s">
        <v>122</v>
      </c>
      <c r="C39" s="6" t="s">
        <v>123</v>
      </c>
      <c r="D39" s="29">
        <v>1276</v>
      </c>
      <c r="E39" s="29"/>
      <c r="F39" s="29"/>
      <c r="G39" s="29">
        <f t="shared" si="0"/>
        <v>1276</v>
      </c>
    </row>
    <row r="40" spans="1:7" ht="15" customHeight="1">
      <c r="A40" s="152" t="s">
        <v>226</v>
      </c>
      <c r="B40" s="13" t="s">
        <v>124</v>
      </c>
      <c r="C40" s="6" t="s">
        <v>125</v>
      </c>
      <c r="D40" s="29"/>
      <c r="E40" s="29"/>
      <c r="F40" s="29"/>
      <c r="G40" s="29">
        <f t="shared" si="0"/>
        <v>0</v>
      </c>
    </row>
    <row r="41" spans="1:7" ht="15" customHeight="1">
      <c r="A41" s="152" t="s">
        <v>227</v>
      </c>
      <c r="B41" s="13" t="s">
        <v>474</v>
      </c>
      <c r="C41" s="6" t="s">
        <v>126</v>
      </c>
      <c r="D41" s="29"/>
      <c r="E41" s="29"/>
      <c r="F41" s="29"/>
      <c r="G41" s="29">
        <f t="shared" si="0"/>
        <v>0</v>
      </c>
    </row>
    <row r="42" spans="1:7" ht="15" customHeight="1">
      <c r="A42" s="152" t="s">
        <v>228</v>
      </c>
      <c r="B42" s="13" t="s">
        <v>475</v>
      </c>
      <c r="C42" s="6" t="s">
        <v>127</v>
      </c>
      <c r="D42" s="29"/>
      <c r="E42" s="29"/>
      <c r="F42" s="29"/>
      <c r="G42" s="29">
        <f t="shared" si="0"/>
        <v>0</v>
      </c>
    </row>
    <row r="43" spans="1:7" ht="15" customHeight="1">
      <c r="A43" s="152" t="s">
        <v>229</v>
      </c>
      <c r="B43" s="13" t="s">
        <v>476</v>
      </c>
      <c r="C43" s="6" t="s">
        <v>128</v>
      </c>
      <c r="D43" s="29">
        <v>140</v>
      </c>
      <c r="E43" s="29"/>
      <c r="F43" s="29"/>
      <c r="G43" s="29">
        <f t="shared" si="0"/>
        <v>140</v>
      </c>
    </row>
    <row r="44" spans="1:7" ht="15" customHeight="1">
      <c r="A44" s="152" t="s">
        <v>230</v>
      </c>
      <c r="B44" s="51" t="s">
        <v>500</v>
      </c>
      <c r="C44" s="52" t="s">
        <v>140</v>
      </c>
      <c r="D44" s="29">
        <f>SUM(D34:D43)</f>
        <v>7373</v>
      </c>
      <c r="E44" s="29"/>
      <c r="F44" s="29"/>
      <c r="G44" s="29">
        <f t="shared" si="0"/>
        <v>7373</v>
      </c>
    </row>
    <row r="45" spans="1:7" ht="15" customHeight="1">
      <c r="A45" s="152" t="s">
        <v>231</v>
      </c>
      <c r="B45" s="13" t="s">
        <v>149</v>
      </c>
      <c r="C45" s="6" t="s">
        <v>150</v>
      </c>
      <c r="D45" s="29"/>
      <c r="E45" s="29"/>
      <c r="F45" s="29"/>
      <c r="G45" s="29">
        <f t="shared" si="0"/>
        <v>0</v>
      </c>
    </row>
    <row r="46" spans="1:7" ht="15" customHeight="1">
      <c r="A46" s="152" t="s">
        <v>232</v>
      </c>
      <c r="B46" s="5" t="s">
        <v>480</v>
      </c>
      <c r="C46" s="6" t="s">
        <v>151</v>
      </c>
      <c r="D46" s="29"/>
      <c r="E46" s="29"/>
      <c r="F46" s="29"/>
      <c r="G46" s="29">
        <f t="shared" si="0"/>
        <v>0</v>
      </c>
    </row>
    <row r="47" spans="1:7" ht="15" customHeight="1">
      <c r="A47" s="152" t="s">
        <v>233</v>
      </c>
      <c r="B47" s="13" t="s">
        <v>481</v>
      </c>
      <c r="C47" s="6" t="s">
        <v>152</v>
      </c>
      <c r="D47" s="29"/>
      <c r="E47" s="29"/>
      <c r="F47" s="29"/>
      <c r="G47" s="29">
        <f t="shared" si="0"/>
        <v>0</v>
      </c>
    </row>
    <row r="48" spans="1:7" ht="15" customHeight="1">
      <c r="A48" s="152" t="s">
        <v>234</v>
      </c>
      <c r="B48" s="41" t="s">
        <v>502</v>
      </c>
      <c r="C48" s="52" t="s">
        <v>153</v>
      </c>
      <c r="D48" s="29">
        <f>SUM(D45:D47)</f>
        <v>0</v>
      </c>
      <c r="E48" s="29"/>
      <c r="F48" s="29"/>
      <c r="G48" s="29">
        <f t="shared" si="0"/>
        <v>0</v>
      </c>
    </row>
    <row r="49" spans="1:7" ht="15" customHeight="1">
      <c r="A49" s="152" t="s">
        <v>235</v>
      </c>
      <c r="B49" s="62" t="s">
        <v>551</v>
      </c>
      <c r="C49" s="67"/>
      <c r="D49" s="29"/>
      <c r="E49" s="29"/>
      <c r="F49" s="29"/>
      <c r="G49" s="29"/>
    </row>
    <row r="50" spans="1:7" ht="15" customHeight="1">
      <c r="A50" s="152" t="s">
        <v>236</v>
      </c>
      <c r="B50" s="5" t="s">
        <v>92</v>
      </c>
      <c r="C50" s="6" t="s">
        <v>93</v>
      </c>
      <c r="D50" s="29"/>
      <c r="E50" s="29"/>
      <c r="F50" s="29"/>
      <c r="G50" s="29">
        <f t="shared" si="0"/>
        <v>0</v>
      </c>
    </row>
    <row r="51" spans="1:7" ht="15" customHeight="1">
      <c r="A51" s="152" t="s">
        <v>237</v>
      </c>
      <c r="B51" s="5" t="s">
        <v>94</v>
      </c>
      <c r="C51" s="6" t="s">
        <v>95</v>
      </c>
      <c r="D51" s="29"/>
      <c r="E51" s="29"/>
      <c r="F51" s="29"/>
      <c r="G51" s="29">
        <f t="shared" si="0"/>
        <v>0</v>
      </c>
    </row>
    <row r="52" spans="1:7" ht="15" customHeight="1">
      <c r="A52" s="152" t="s">
        <v>238</v>
      </c>
      <c r="B52" s="5" t="s">
        <v>434</v>
      </c>
      <c r="C52" s="6" t="s">
        <v>96</v>
      </c>
      <c r="D52" s="29"/>
      <c r="E52" s="29"/>
      <c r="F52" s="29"/>
      <c r="G52" s="29">
        <f t="shared" si="0"/>
        <v>0</v>
      </c>
    </row>
    <row r="53" spans="1:7" ht="15" customHeight="1">
      <c r="A53" s="152" t="s">
        <v>239</v>
      </c>
      <c r="B53" s="5" t="s">
        <v>435</v>
      </c>
      <c r="C53" s="6" t="s">
        <v>97</v>
      </c>
      <c r="D53" s="29"/>
      <c r="E53" s="29"/>
      <c r="F53" s="29"/>
      <c r="G53" s="29">
        <f t="shared" si="0"/>
        <v>0</v>
      </c>
    </row>
    <row r="54" spans="1:7" ht="15" customHeight="1">
      <c r="A54" s="152" t="s">
        <v>240</v>
      </c>
      <c r="B54" s="5" t="s">
        <v>436</v>
      </c>
      <c r="C54" s="6" t="s">
        <v>98</v>
      </c>
      <c r="D54" s="29"/>
      <c r="E54" s="29"/>
      <c r="F54" s="29"/>
      <c r="G54" s="29">
        <f t="shared" si="0"/>
        <v>0</v>
      </c>
    </row>
    <row r="55" spans="1:7" ht="15" customHeight="1">
      <c r="A55" s="152" t="s">
        <v>241</v>
      </c>
      <c r="B55" s="41" t="s">
        <v>496</v>
      </c>
      <c r="C55" s="52" t="s">
        <v>99</v>
      </c>
      <c r="D55" s="29">
        <f>SUM(D50:D54)</f>
        <v>0</v>
      </c>
      <c r="E55" s="29">
        <f>SUM(E50:E54)</f>
        <v>0</v>
      </c>
      <c r="F55" s="29">
        <f>SUM(F50:F54)</f>
        <v>0</v>
      </c>
      <c r="G55" s="29">
        <f>SUM(G50:G54)</f>
        <v>0</v>
      </c>
    </row>
    <row r="56" spans="1:7" ht="15" customHeight="1">
      <c r="A56" s="152" t="s">
        <v>242</v>
      </c>
      <c r="B56" s="13" t="s">
        <v>477</v>
      </c>
      <c r="C56" s="6" t="s">
        <v>141</v>
      </c>
      <c r="D56" s="29"/>
      <c r="E56" s="29"/>
      <c r="F56" s="29"/>
      <c r="G56" s="29">
        <f t="shared" si="0"/>
        <v>0</v>
      </c>
    </row>
    <row r="57" spans="1:7" ht="15" customHeight="1">
      <c r="A57" s="152" t="s">
        <v>243</v>
      </c>
      <c r="B57" s="13" t="s">
        <v>478</v>
      </c>
      <c r="C57" s="6" t="s">
        <v>142</v>
      </c>
      <c r="D57" s="29"/>
      <c r="E57" s="29"/>
      <c r="F57" s="29"/>
      <c r="G57" s="29">
        <f t="shared" si="0"/>
        <v>0</v>
      </c>
    </row>
    <row r="58" spans="1:7" ht="15" customHeight="1">
      <c r="A58" s="152" t="s">
        <v>244</v>
      </c>
      <c r="B58" s="13" t="s">
        <v>143</v>
      </c>
      <c r="C58" s="6" t="s">
        <v>144</v>
      </c>
      <c r="D58" s="29"/>
      <c r="E58" s="29"/>
      <c r="F58" s="29"/>
      <c r="G58" s="29">
        <f t="shared" si="0"/>
        <v>0</v>
      </c>
    </row>
    <row r="59" spans="1:7" ht="15" customHeight="1">
      <c r="A59" s="152" t="s">
        <v>245</v>
      </c>
      <c r="B59" s="13" t="s">
        <v>479</v>
      </c>
      <c r="C59" s="6" t="s">
        <v>145</v>
      </c>
      <c r="D59" s="29"/>
      <c r="E59" s="29"/>
      <c r="F59" s="29"/>
      <c r="G59" s="29">
        <f t="shared" si="0"/>
        <v>0</v>
      </c>
    </row>
    <row r="60" spans="1:7" ht="15" customHeight="1">
      <c r="A60" s="152" t="s">
        <v>246</v>
      </c>
      <c r="B60" s="13" t="s">
        <v>146</v>
      </c>
      <c r="C60" s="6" t="s">
        <v>147</v>
      </c>
      <c r="D60" s="29"/>
      <c r="E60" s="29"/>
      <c r="F60" s="29"/>
      <c r="G60" s="29">
        <f t="shared" si="0"/>
        <v>0</v>
      </c>
    </row>
    <row r="61" spans="1:7" ht="15" customHeight="1">
      <c r="A61" s="152" t="s">
        <v>247</v>
      </c>
      <c r="B61" s="41" t="s">
        <v>501</v>
      </c>
      <c r="C61" s="52" t="s">
        <v>148</v>
      </c>
      <c r="D61" s="29">
        <f>SUM(D56:D60)</f>
        <v>0</v>
      </c>
      <c r="E61" s="29">
        <f>SUM(E56:E60)</f>
        <v>0</v>
      </c>
      <c r="F61" s="29">
        <f>SUM(F56:F60)</f>
        <v>0</v>
      </c>
      <c r="G61" s="29">
        <f>SUM(G56:G60)</f>
        <v>0</v>
      </c>
    </row>
    <row r="62" spans="1:7" ht="15" customHeight="1">
      <c r="A62" s="152" t="s">
        <v>248</v>
      </c>
      <c r="B62" s="13" t="s">
        <v>154</v>
      </c>
      <c r="C62" s="6" t="s">
        <v>155</v>
      </c>
      <c r="D62" s="29"/>
      <c r="E62" s="29"/>
      <c r="F62" s="29"/>
      <c r="G62" s="29">
        <f t="shared" si="0"/>
        <v>0</v>
      </c>
    </row>
    <row r="63" spans="1:7" ht="15" customHeight="1">
      <c r="A63" s="152" t="s">
        <v>249</v>
      </c>
      <c r="B63" s="5" t="s">
        <v>482</v>
      </c>
      <c r="C63" s="6" t="s">
        <v>156</v>
      </c>
      <c r="D63" s="29"/>
      <c r="E63" s="29"/>
      <c r="F63" s="29"/>
      <c r="G63" s="29">
        <f t="shared" si="0"/>
        <v>0</v>
      </c>
    </row>
    <row r="64" spans="1:7" ht="15" customHeight="1">
      <c r="A64" s="152" t="s">
        <v>250</v>
      </c>
      <c r="B64" s="13" t="s">
        <v>483</v>
      </c>
      <c r="C64" s="6" t="s">
        <v>157</v>
      </c>
      <c r="D64" s="29"/>
      <c r="E64" s="29"/>
      <c r="F64" s="29"/>
      <c r="G64" s="29">
        <f t="shared" si="0"/>
        <v>0</v>
      </c>
    </row>
    <row r="65" spans="1:7" ht="15" customHeight="1">
      <c r="A65" s="152" t="s">
        <v>251</v>
      </c>
      <c r="B65" s="41" t="s">
        <v>504</v>
      </c>
      <c r="C65" s="52" t="s">
        <v>158</v>
      </c>
      <c r="D65" s="29">
        <f>SUM(D62:D64)</f>
        <v>0</v>
      </c>
      <c r="E65" s="29">
        <f>SUM(E62:E64)</f>
        <v>0</v>
      </c>
      <c r="F65" s="29">
        <f>SUM(F62:F64)</f>
        <v>0</v>
      </c>
      <c r="G65" s="29">
        <f>SUM(G62:G64)</f>
        <v>0</v>
      </c>
    </row>
    <row r="66" spans="1:7" ht="15" customHeight="1">
      <c r="A66" s="152" t="s">
        <v>252</v>
      </c>
      <c r="B66" s="62" t="s">
        <v>550</v>
      </c>
      <c r="C66" s="67"/>
      <c r="D66" s="29"/>
      <c r="E66" s="29"/>
      <c r="F66" s="29"/>
      <c r="G66" s="29">
        <f t="shared" si="0"/>
        <v>0</v>
      </c>
    </row>
    <row r="67" spans="1:7" ht="15.75">
      <c r="A67" s="152" t="s">
        <v>253</v>
      </c>
      <c r="B67" s="49" t="s">
        <v>503</v>
      </c>
      <c r="C67" s="37" t="s">
        <v>159</v>
      </c>
      <c r="D67" s="29">
        <f>D19+D33+D44+D48+D55+D61+D65</f>
        <v>7373</v>
      </c>
      <c r="E67" s="29">
        <f>E19+E33+E44+E48+E55+E61+E65</f>
        <v>0</v>
      </c>
      <c r="F67" s="29">
        <f>F19+F33+F44+F48+F55+F61+F65</f>
        <v>0</v>
      </c>
      <c r="G67" s="29">
        <f>G19+G33+G44+G48+G55+G61+G65</f>
        <v>7373</v>
      </c>
    </row>
    <row r="68" spans="1:7" ht="15.75">
      <c r="A68" s="152" t="s">
        <v>254</v>
      </c>
      <c r="B68" s="66" t="s">
        <v>580</v>
      </c>
      <c r="C68" s="65"/>
      <c r="D68" s="29"/>
      <c r="E68" s="29"/>
      <c r="F68" s="29"/>
      <c r="G68" s="29">
        <f t="shared" si="0"/>
        <v>0</v>
      </c>
    </row>
    <row r="69" spans="1:7" ht="15.75">
      <c r="A69" s="152" t="s">
        <v>255</v>
      </c>
      <c r="B69" s="66" t="s">
        <v>581</v>
      </c>
      <c r="C69" s="65"/>
      <c r="D69" s="29"/>
      <c r="E69" s="29"/>
      <c r="F69" s="29"/>
      <c r="G69" s="29">
        <f t="shared" si="0"/>
        <v>0</v>
      </c>
    </row>
    <row r="70" spans="1:7" ht="15">
      <c r="A70" s="152" t="s">
        <v>256</v>
      </c>
      <c r="B70" s="39" t="s">
        <v>485</v>
      </c>
      <c r="C70" s="5" t="s">
        <v>160</v>
      </c>
      <c r="D70" s="29"/>
      <c r="E70" s="29"/>
      <c r="F70" s="29"/>
      <c r="G70" s="29">
        <f t="shared" si="0"/>
        <v>0</v>
      </c>
    </row>
    <row r="71" spans="1:7" ht="15">
      <c r="A71" s="152" t="s">
        <v>257</v>
      </c>
      <c r="B71" s="13" t="s">
        <v>161</v>
      </c>
      <c r="C71" s="5" t="s">
        <v>162</v>
      </c>
      <c r="D71" s="29"/>
      <c r="E71" s="29"/>
      <c r="F71" s="29"/>
      <c r="G71" s="29">
        <f t="shared" si="0"/>
        <v>0</v>
      </c>
    </row>
    <row r="72" spans="1:7" ht="15">
      <c r="A72" s="152" t="s">
        <v>258</v>
      </c>
      <c r="B72" s="39" t="s">
        <v>486</v>
      </c>
      <c r="C72" s="5" t="s">
        <v>163</v>
      </c>
      <c r="D72" s="29"/>
      <c r="E72" s="29"/>
      <c r="F72" s="29"/>
      <c r="G72" s="29">
        <f aca="true" t="shared" si="1" ref="G72:G95">SUM(D72:F72)</f>
        <v>0</v>
      </c>
    </row>
    <row r="73" spans="1:7" ht="15">
      <c r="A73" s="152" t="s">
        <v>259</v>
      </c>
      <c r="B73" s="15" t="s">
        <v>505</v>
      </c>
      <c r="C73" s="7" t="s">
        <v>164</v>
      </c>
      <c r="D73" s="29">
        <f>SUM(D70:D72)</f>
        <v>0</v>
      </c>
      <c r="E73" s="29">
        <f>SUM(E70:E72)</f>
        <v>0</v>
      </c>
      <c r="F73" s="29">
        <f>SUM(F70:F72)</f>
        <v>0</v>
      </c>
      <c r="G73" s="29">
        <f>SUM(G70:G72)</f>
        <v>0</v>
      </c>
    </row>
    <row r="74" spans="1:7" ht="15">
      <c r="A74" s="152" t="s">
        <v>260</v>
      </c>
      <c r="B74" s="13" t="s">
        <v>487</v>
      </c>
      <c r="C74" s="5" t="s">
        <v>165</v>
      </c>
      <c r="D74" s="29"/>
      <c r="E74" s="29"/>
      <c r="F74" s="29"/>
      <c r="G74" s="29">
        <f t="shared" si="1"/>
        <v>0</v>
      </c>
    </row>
    <row r="75" spans="1:7" ht="15">
      <c r="A75" s="152" t="s">
        <v>261</v>
      </c>
      <c r="B75" s="39" t="s">
        <v>166</v>
      </c>
      <c r="C75" s="5" t="s">
        <v>167</v>
      </c>
      <c r="D75" s="29"/>
      <c r="E75" s="29"/>
      <c r="F75" s="29"/>
      <c r="G75" s="29">
        <f t="shared" si="1"/>
        <v>0</v>
      </c>
    </row>
    <row r="76" spans="1:7" ht="15">
      <c r="A76" s="152" t="s">
        <v>262</v>
      </c>
      <c r="B76" s="13" t="s">
        <v>488</v>
      </c>
      <c r="C76" s="5" t="s">
        <v>168</v>
      </c>
      <c r="D76" s="29"/>
      <c r="E76" s="29"/>
      <c r="F76" s="29"/>
      <c r="G76" s="29">
        <f t="shared" si="1"/>
        <v>0</v>
      </c>
    </row>
    <row r="77" spans="1:7" ht="15">
      <c r="A77" s="152" t="s">
        <v>263</v>
      </c>
      <c r="B77" s="39" t="s">
        <v>169</v>
      </c>
      <c r="C77" s="5" t="s">
        <v>170</v>
      </c>
      <c r="D77" s="29"/>
      <c r="E77" s="29"/>
      <c r="F77" s="29"/>
      <c r="G77" s="29">
        <f t="shared" si="1"/>
        <v>0</v>
      </c>
    </row>
    <row r="78" spans="1:7" ht="15">
      <c r="A78" s="152" t="s">
        <v>264</v>
      </c>
      <c r="B78" s="14" t="s">
        <v>506</v>
      </c>
      <c r="C78" s="7" t="s">
        <v>171</v>
      </c>
      <c r="D78" s="29">
        <f>SUM(D74:D77)</f>
        <v>0</v>
      </c>
      <c r="E78" s="29">
        <f>SUM(E74:E77)</f>
        <v>0</v>
      </c>
      <c r="F78" s="29">
        <f>SUM(F74:F77)</f>
        <v>0</v>
      </c>
      <c r="G78" s="29">
        <f>SUM(G74:G77)</f>
        <v>0</v>
      </c>
    </row>
    <row r="79" spans="1:7" ht="15">
      <c r="A79" s="152" t="s">
        <v>265</v>
      </c>
      <c r="B79" s="5" t="s">
        <v>578</v>
      </c>
      <c r="C79" s="5" t="s">
        <v>172</v>
      </c>
      <c r="D79" s="29"/>
      <c r="E79" s="29"/>
      <c r="F79" s="29"/>
      <c r="G79" s="29">
        <f t="shared" si="1"/>
        <v>0</v>
      </c>
    </row>
    <row r="80" spans="1:7" ht="15">
      <c r="A80" s="152" t="s">
        <v>266</v>
      </c>
      <c r="B80" s="5" t="s">
        <v>579</v>
      </c>
      <c r="C80" s="5" t="s">
        <v>172</v>
      </c>
      <c r="D80" s="29"/>
      <c r="E80" s="29"/>
      <c r="F80" s="29"/>
      <c r="G80" s="29">
        <f t="shared" si="1"/>
        <v>0</v>
      </c>
    </row>
    <row r="81" spans="1:7" ht="15">
      <c r="A81" s="152" t="s">
        <v>267</v>
      </c>
      <c r="B81" s="5" t="s">
        <v>576</v>
      </c>
      <c r="C81" s="5" t="s">
        <v>173</v>
      </c>
      <c r="D81" s="29"/>
      <c r="E81" s="29"/>
      <c r="F81" s="29"/>
      <c r="G81" s="29">
        <f t="shared" si="1"/>
        <v>0</v>
      </c>
    </row>
    <row r="82" spans="1:7" ht="15">
      <c r="A82" s="152" t="s">
        <v>268</v>
      </c>
      <c r="B82" s="5" t="s">
        <v>577</v>
      </c>
      <c r="C82" s="5" t="s">
        <v>173</v>
      </c>
      <c r="D82" s="29"/>
      <c r="E82" s="29"/>
      <c r="F82" s="29"/>
      <c r="G82" s="29">
        <f t="shared" si="1"/>
        <v>0</v>
      </c>
    </row>
    <row r="83" spans="1:7" ht="15">
      <c r="A83" s="152" t="s">
        <v>269</v>
      </c>
      <c r="B83" s="7" t="s">
        <v>507</v>
      </c>
      <c r="C83" s="7" t="s">
        <v>174</v>
      </c>
      <c r="D83" s="29">
        <f>SUM(D79:D82)</f>
        <v>0</v>
      </c>
      <c r="E83" s="29">
        <f>SUM(E79:E82)</f>
        <v>0</v>
      </c>
      <c r="F83" s="29">
        <f>SUM(F79:F82)</f>
        <v>0</v>
      </c>
      <c r="G83" s="29">
        <f>SUM(G79:G82)</f>
        <v>0</v>
      </c>
    </row>
    <row r="84" spans="1:7" ht="15">
      <c r="A84" s="152" t="s">
        <v>270</v>
      </c>
      <c r="B84" s="39" t="s">
        <v>175</v>
      </c>
      <c r="C84" s="5" t="s">
        <v>176</v>
      </c>
      <c r="D84" s="29"/>
      <c r="E84" s="29"/>
      <c r="F84" s="29"/>
      <c r="G84" s="29">
        <f t="shared" si="1"/>
        <v>0</v>
      </c>
    </row>
    <row r="85" spans="1:7" ht="15">
      <c r="A85" s="152" t="s">
        <v>271</v>
      </c>
      <c r="B85" s="39" t="s">
        <v>318</v>
      </c>
      <c r="C85" s="5" t="s">
        <v>319</v>
      </c>
      <c r="D85" s="29"/>
      <c r="E85" s="29"/>
      <c r="F85" s="29"/>
      <c r="G85" s="29">
        <f t="shared" si="1"/>
        <v>0</v>
      </c>
    </row>
    <row r="86" spans="1:7" ht="15">
      <c r="A86" s="152" t="s">
        <v>272</v>
      </c>
      <c r="B86" s="39" t="s">
        <v>320</v>
      </c>
      <c r="C86" s="5" t="s">
        <v>321</v>
      </c>
      <c r="D86" s="29">
        <v>158903</v>
      </c>
      <c r="E86" s="29"/>
      <c r="F86" s="29"/>
      <c r="G86" s="29">
        <f t="shared" si="1"/>
        <v>158903</v>
      </c>
    </row>
    <row r="87" spans="1:7" ht="15">
      <c r="A87" s="152" t="s">
        <v>273</v>
      </c>
      <c r="B87" s="39" t="s">
        <v>322</v>
      </c>
      <c r="C87" s="5" t="s">
        <v>323</v>
      </c>
      <c r="D87" s="29"/>
      <c r="E87" s="29"/>
      <c r="F87" s="29"/>
      <c r="G87" s="29">
        <f t="shared" si="1"/>
        <v>0</v>
      </c>
    </row>
    <row r="88" spans="1:7" ht="15">
      <c r="A88" s="152" t="s">
        <v>274</v>
      </c>
      <c r="B88" s="13" t="s">
        <v>489</v>
      </c>
      <c r="C88" s="5" t="s">
        <v>324</v>
      </c>
      <c r="D88" s="29"/>
      <c r="E88" s="29"/>
      <c r="F88" s="29"/>
      <c r="G88" s="29">
        <f t="shared" si="1"/>
        <v>0</v>
      </c>
    </row>
    <row r="89" spans="1:7" ht="15">
      <c r="A89" s="152" t="s">
        <v>275</v>
      </c>
      <c r="B89" s="15" t="s">
        <v>508</v>
      </c>
      <c r="C89" s="7" t="s">
        <v>325</v>
      </c>
      <c r="D89" s="29">
        <f>D73+D78+D83+D84+D85+D86+D87+D88</f>
        <v>158903</v>
      </c>
      <c r="E89" s="29">
        <f>E73+E78+E83+E84+E85+E86+E87+E88</f>
        <v>0</v>
      </c>
      <c r="F89" s="29">
        <f>F73+F78+F83+F84+F85+F86+F87+F88</f>
        <v>0</v>
      </c>
      <c r="G89" s="29">
        <f>G73+G78+G83+G84+G85+G86+G87+G88</f>
        <v>158903</v>
      </c>
    </row>
    <row r="90" spans="1:7" ht="15">
      <c r="A90" s="152" t="s">
        <v>276</v>
      </c>
      <c r="B90" s="13" t="s">
        <v>326</v>
      </c>
      <c r="C90" s="5" t="s">
        <v>327</v>
      </c>
      <c r="D90" s="29"/>
      <c r="E90" s="29"/>
      <c r="F90" s="29"/>
      <c r="G90" s="29">
        <f t="shared" si="1"/>
        <v>0</v>
      </c>
    </row>
    <row r="91" spans="1:7" ht="15">
      <c r="A91" s="152" t="s">
        <v>277</v>
      </c>
      <c r="B91" s="13" t="s">
        <v>328</v>
      </c>
      <c r="C91" s="5" t="s">
        <v>329</v>
      </c>
      <c r="D91" s="29"/>
      <c r="E91" s="29"/>
      <c r="F91" s="29"/>
      <c r="G91" s="29">
        <f t="shared" si="1"/>
        <v>0</v>
      </c>
    </row>
    <row r="92" spans="1:7" ht="15">
      <c r="A92" s="152" t="s">
        <v>278</v>
      </c>
      <c r="B92" s="39" t="s">
        <v>330</v>
      </c>
      <c r="C92" s="5" t="s">
        <v>331</v>
      </c>
      <c r="D92" s="29"/>
      <c r="E92" s="29"/>
      <c r="F92" s="29"/>
      <c r="G92" s="29">
        <f t="shared" si="1"/>
        <v>0</v>
      </c>
    </row>
    <row r="93" spans="1:7" ht="15">
      <c r="A93" s="152" t="s">
        <v>279</v>
      </c>
      <c r="B93" s="39" t="s">
        <v>490</v>
      </c>
      <c r="C93" s="5" t="s">
        <v>332</v>
      </c>
      <c r="D93" s="29"/>
      <c r="E93" s="29"/>
      <c r="F93" s="29"/>
      <c r="G93" s="29">
        <f t="shared" si="1"/>
        <v>0</v>
      </c>
    </row>
    <row r="94" spans="1:7" ht="15">
      <c r="A94" s="152" t="s">
        <v>280</v>
      </c>
      <c r="B94" s="14" t="s">
        <v>509</v>
      </c>
      <c r="C94" s="7" t="s">
        <v>333</v>
      </c>
      <c r="D94" s="29">
        <f>SUM(D90:D93)</f>
        <v>0</v>
      </c>
      <c r="E94" s="29">
        <f>SUM(E90:E93)</f>
        <v>0</v>
      </c>
      <c r="F94" s="29">
        <f>SUM(F90:F93)</f>
        <v>0</v>
      </c>
      <c r="G94" s="29">
        <f>SUM(G90:G93)</f>
        <v>0</v>
      </c>
    </row>
    <row r="95" spans="1:7" ht="15">
      <c r="A95" s="152" t="s">
        <v>281</v>
      </c>
      <c r="B95" s="15" t="s">
        <v>334</v>
      </c>
      <c r="C95" s="7" t="s">
        <v>335</v>
      </c>
      <c r="D95" s="29"/>
      <c r="E95" s="29"/>
      <c r="F95" s="29"/>
      <c r="G95" s="29">
        <f t="shared" si="1"/>
        <v>0</v>
      </c>
    </row>
    <row r="96" spans="1:7" ht="15.75">
      <c r="A96" s="152" t="s">
        <v>282</v>
      </c>
      <c r="B96" s="42" t="s">
        <v>510</v>
      </c>
      <c r="C96" s="43" t="s">
        <v>336</v>
      </c>
      <c r="D96" s="29">
        <f>D89+D94+D95</f>
        <v>158903</v>
      </c>
      <c r="E96" s="29">
        <f>E89+E94+E95</f>
        <v>0</v>
      </c>
      <c r="F96" s="29">
        <f>F89+F94+F95</f>
        <v>0</v>
      </c>
      <c r="G96" s="29">
        <f>G89+G94+G95</f>
        <v>158903</v>
      </c>
    </row>
    <row r="97" spans="1:7" ht="15.75">
      <c r="A97" s="152" t="s">
        <v>283</v>
      </c>
      <c r="B97" s="47" t="s">
        <v>492</v>
      </c>
      <c r="C97" s="48"/>
      <c r="D97" s="29">
        <f>D67+D96</f>
        <v>166276</v>
      </c>
      <c r="E97" s="29">
        <f>E67+E96</f>
        <v>0</v>
      </c>
      <c r="F97" s="29">
        <f>F67+F96</f>
        <v>0</v>
      </c>
      <c r="G97" s="29">
        <f>G67+G96</f>
        <v>166276</v>
      </c>
    </row>
  </sheetData>
  <sheetProtection/>
  <mergeCells count="3">
    <mergeCell ref="B1:G1"/>
    <mergeCell ref="B2:G2"/>
    <mergeCell ref="C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zoomScalePageLayoutView="0" workbookViewId="0" topLeftCell="A1">
      <selection activeCell="C3" sqref="C3:G3"/>
    </sheetView>
  </sheetViews>
  <sheetFormatPr defaultColWidth="9.140625" defaultRowHeight="15"/>
  <cols>
    <col min="2" max="2" width="92.57421875" style="0" customWidth="1"/>
    <col min="4" max="4" width="13.00390625" style="0" customWidth="1"/>
    <col min="5" max="5" width="14.140625" style="0" customWidth="1"/>
    <col min="6" max="6" width="14.00390625" style="0" customWidth="1"/>
    <col min="7" max="7" width="13.140625" style="0" customWidth="1"/>
  </cols>
  <sheetData>
    <row r="1" spans="2:7" ht="24" customHeight="1">
      <c r="B1" s="189" t="s">
        <v>458</v>
      </c>
      <c r="C1" s="195"/>
      <c r="D1" s="195"/>
      <c r="E1" s="195"/>
      <c r="F1" s="195"/>
      <c r="G1" s="191"/>
    </row>
    <row r="2" spans="2:9" ht="24" customHeight="1">
      <c r="B2" s="192" t="s">
        <v>520</v>
      </c>
      <c r="C2" s="190"/>
      <c r="D2" s="190"/>
      <c r="E2" s="190"/>
      <c r="F2" s="190"/>
      <c r="G2" s="191"/>
      <c r="I2" s="94"/>
    </row>
    <row r="3" spans="2:7" ht="18">
      <c r="B3" s="50"/>
      <c r="C3" s="194" t="s">
        <v>3</v>
      </c>
      <c r="D3" s="194"/>
      <c r="E3" s="194"/>
      <c r="F3" s="194"/>
      <c r="G3" s="194"/>
    </row>
    <row r="4" ht="15">
      <c r="B4" s="4" t="s">
        <v>370</v>
      </c>
    </row>
    <row r="5" spans="1:7" ht="18">
      <c r="A5" s="29"/>
      <c r="B5" s="146" t="s">
        <v>177</v>
      </c>
      <c r="C5" s="146" t="s">
        <v>178</v>
      </c>
      <c r="D5" s="146" t="s">
        <v>179</v>
      </c>
      <c r="E5" s="146" t="s">
        <v>180</v>
      </c>
      <c r="F5" s="146" t="s">
        <v>181</v>
      </c>
      <c r="G5" s="146" t="s">
        <v>182</v>
      </c>
    </row>
    <row r="6" spans="1:7" ht="45">
      <c r="A6" s="29" t="s">
        <v>183</v>
      </c>
      <c r="B6" s="2" t="s">
        <v>710</v>
      </c>
      <c r="C6" s="3" t="s">
        <v>665</v>
      </c>
      <c r="D6" s="64" t="s">
        <v>552</v>
      </c>
      <c r="E6" s="64" t="s">
        <v>553</v>
      </c>
      <c r="F6" s="64" t="s">
        <v>554</v>
      </c>
      <c r="G6" s="108" t="s">
        <v>655</v>
      </c>
    </row>
    <row r="7" spans="1:7" ht="15" customHeight="1">
      <c r="A7" s="29" t="s">
        <v>184</v>
      </c>
      <c r="B7" s="33" t="s">
        <v>71</v>
      </c>
      <c r="C7" s="6" t="s">
        <v>72</v>
      </c>
      <c r="D7" s="29"/>
      <c r="E7" s="29"/>
      <c r="F7" s="29"/>
      <c r="G7" s="29">
        <f>SUM(D7:F7)</f>
        <v>0</v>
      </c>
    </row>
    <row r="8" spans="1:7" ht="15" customHeight="1">
      <c r="A8" s="29" t="s">
        <v>185</v>
      </c>
      <c r="B8" s="5" t="s">
        <v>73</v>
      </c>
      <c r="C8" s="6" t="s">
        <v>74</v>
      </c>
      <c r="D8" s="29"/>
      <c r="E8" s="29"/>
      <c r="F8" s="29"/>
      <c r="G8" s="29">
        <f aca="true" t="shared" si="0" ref="G8:G71">SUM(D8:F8)</f>
        <v>0</v>
      </c>
    </row>
    <row r="9" spans="1:7" ht="15" customHeight="1">
      <c r="A9" s="29" t="s">
        <v>186</v>
      </c>
      <c r="B9" s="5" t="s">
        <v>75</v>
      </c>
      <c r="C9" s="6" t="s">
        <v>76</v>
      </c>
      <c r="D9" s="29"/>
      <c r="E9" s="29"/>
      <c r="F9" s="29"/>
      <c r="G9" s="29">
        <f t="shared" si="0"/>
        <v>0</v>
      </c>
    </row>
    <row r="10" spans="1:7" ht="15" customHeight="1">
      <c r="A10" s="29" t="s">
        <v>187</v>
      </c>
      <c r="B10" s="5" t="s">
        <v>77</v>
      </c>
      <c r="C10" s="6" t="s">
        <v>78</v>
      </c>
      <c r="D10" s="29"/>
      <c r="E10" s="29"/>
      <c r="F10" s="29"/>
      <c r="G10" s="29">
        <f t="shared" si="0"/>
        <v>0</v>
      </c>
    </row>
    <row r="11" spans="1:7" ht="15" customHeight="1">
      <c r="A11" s="29" t="s">
        <v>188</v>
      </c>
      <c r="B11" s="5" t="s">
        <v>79</v>
      </c>
      <c r="C11" s="6" t="s">
        <v>80</v>
      </c>
      <c r="D11" s="29"/>
      <c r="E11" s="29"/>
      <c r="F11" s="29"/>
      <c r="G11" s="29">
        <f t="shared" si="0"/>
        <v>0</v>
      </c>
    </row>
    <row r="12" spans="1:7" ht="15" customHeight="1">
      <c r="A12" s="29" t="s">
        <v>189</v>
      </c>
      <c r="B12" s="5" t="s">
        <v>81</v>
      </c>
      <c r="C12" s="6" t="s">
        <v>82</v>
      </c>
      <c r="D12" s="29"/>
      <c r="E12" s="29"/>
      <c r="F12" s="29"/>
      <c r="G12" s="29">
        <f t="shared" si="0"/>
        <v>0</v>
      </c>
    </row>
    <row r="13" spans="1:7" ht="15" customHeight="1">
      <c r="A13" s="29" t="s">
        <v>190</v>
      </c>
      <c r="B13" s="7" t="s">
        <v>494</v>
      </c>
      <c r="C13" s="8" t="s">
        <v>83</v>
      </c>
      <c r="D13" s="29"/>
      <c r="E13" s="29"/>
      <c r="F13" s="29"/>
      <c r="G13" s="29">
        <f t="shared" si="0"/>
        <v>0</v>
      </c>
    </row>
    <row r="14" spans="1:7" ht="15" customHeight="1">
      <c r="A14" s="29" t="s">
        <v>191</v>
      </c>
      <c r="B14" s="5" t="s">
        <v>84</v>
      </c>
      <c r="C14" s="6" t="s">
        <v>85</v>
      </c>
      <c r="D14" s="29"/>
      <c r="E14" s="29"/>
      <c r="F14" s="29"/>
      <c r="G14" s="29">
        <f t="shared" si="0"/>
        <v>0</v>
      </c>
    </row>
    <row r="15" spans="1:7" ht="15" customHeight="1">
      <c r="A15" s="29" t="s">
        <v>192</v>
      </c>
      <c r="B15" s="5" t="s">
        <v>86</v>
      </c>
      <c r="C15" s="6" t="s">
        <v>87</v>
      </c>
      <c r="D15" s="29"/>
      <c r="E15" s="29"/>
      <c r="F15" s="29"/>
      <c r="G15" s="29">
        <f t="shared" si="0"/>
        <v>0</v>
      </c>
    </row>
    <row r="16" spans="1:7" ht="15" customHeight="1">
      <c r="A16" s="29" t="s">
        <v>193</v>
      </c>
      <c r="B16" s="5" t="s">
        <v>431</v>
      </c>
      <c r="C16" s="6" t="s">
        <v>88</v>
      </c>
      <c r="D16" s="29"/>
      <c r="E16" s="29"/>
      <c r="F16" s="29"/>
      <c r="G16" s="29">
        <f t="shared" si="0"/>
        <v>0</v>
      </c>
    </row>
    <row r="17" spans="1:7" ht="15" customHeight="1">
      <c r="A17" s="29" t="s">
        <v>194</v>
      </c>
      <c r="B17" s="5" t="s">
        <v>432</v>
      </c>
      <c r="C17" s="6" t="s">
        <v>89</v>
      </c>
      <c r="D17" s="29"/>
      <c r="E17" s="29"/>
      <c r="F17" s="29"/>
      <c r="G17" s="29">
        <f t="shared" si="0"/>
        <v>0</v>
      </c>
    </row>
    <row r="18" spans="1:7" ht="15" customHeight="1">
      <c r="A18" s="29" t="s">
        <v>195</v>
      </c>
      <c r="B18" s="5" t="s">
        <v>433</v>
      </c>
      <c r="C18" s="6" t="s">
        <v>90</v>
      </c>
      <c r="D18" s="29"/>
      <c r="E18" s="29"/>
      <c r="F18" s="29"/>
      <c r="G18" s="29">
        <f t="shared" si="0"/>
        <v>0</v>
      </c>
    </row>
    <row r="19" spans="1:7" ht="15" customHeight="1">
      <c r="A19" s="29" t="s">
        <v>196</v>
      </c>
      <c r="B19" s="41" t="s">
        <v>495</v>
      </c>
      <c r="C19" s="52" t="s">
        <v>91</v>
      </c>
      <c r="D19" s="29"/>
      <c r="E19" s="29"/>
      <c r="F19" s="29"/>
      <c r="G19" s="29">
        <f t="shared" si="0"/>
        <v>0</v>
      </c>
    </row>
    <row r="20" spans="1:7" ht="15" customHeight="1">
      <c r="A20" s="29" t="s">
        <v>197</v>
      </c>
      <c r="B20" s="5" t="s">
        <v>437</v>
      </c>
      <c r="C20" s="6" t="s">
        <v>100</v>
      </c>
      <c r="D20" s="29"/>
      <c r="E20" s="29"/>
      <c r="F20" s="29"/>
      <c r="G20" s="29">
        <f t="shared" si="0"/>
        <v>0</v>
      </c>
    </row>
    <row r="21" spans="1:7" ht="15" customHeight="1">
      <c r="A21" s="29" t="s">
        <v>198</v>
      </c>
      <c r="B21" s="5" t="s">
        <v>438</v>
      </c>
      <c r="C21" s="6" t="s">
        <v>101</v>
      </c>
      <c r="D21" s="29"/>
      <c r="E21" s="29"/>
      <c r="F21" s="29"/>
      <c r="G21" s="29">
        <f t="shared" si="0"/>
        <v>0</v>
      </c>
    </row>
    <row r="22" spans="1:7" ht="15" customHeight="1">
      <c r="A22" s="29" t="s">
        <v>199</v>
      </c>
      <c r="B22" s="7" t="s">
        <v>497</v>
      </c>
      <c r="C22" s="8" t="s">
        <v>102</v>
      </c>
      <c r="D22" s="29"/>
      <c r="E22" s="29"/>
      <c r="F22" s="29"/>
      <c r="G22" s="29">
        <f t="shared" si="0"/>
        <v>0</v>
      </c>
    </row>
    <row r="23" spans="1:7" ht="15" customHeight="1">
      <c r="A23" s="29" t="s">
        <v>200</v>
      </c>
      <c r="B23" s="5" t="s">
        <v>439</v>
      </c>
      <c r="C23" s="6" t="s">
        <v>103</v>
      </c>
      <c r="D23" s="29"/>
      <c r="E23" s="29"/>
      <c r="F23" s="29"/>
      <c r="G23" s="29">
        <f t="shared" si="0"/>
        <v>0</v>
      </c>
    </row>
    <row r="24" spans="1:7" ht="15" customHeight="1">
      <c r="A24" s="29" t="s">
        <v>201</v>
      </c>
      <c r="B24" s="5" t="s">
        <v>440</v>
      </c>
      <c r="C24" s="6" t="s">
        <v>104</v>
      </c>
      <c r="D24" s="29"/>
      <c r="E24" s="29"/>
      <c r="F24" s="29"/>
      <c r="G24" s="29">
        <f t="shared" si="0"/>
        <v>0</v>
      </c>
    </row>
    <row r="25" spans="1:7" ht="15" customHeight="1">
      <c r="A25" s="29" t="s">
        <v>202</v>
      </c>
      <c r="B25" s="5" t="s">
        <v>441</v>
      </c>
      <c r="C25" s="6" t="s">
        <v>105</v>
      </c>
      <c r="D25" s="29"/>
      <c r="E25" s="29"/>
      <c r="F25" s="29"/>
      <c r="G25" s="29">
        <f t="shared" si="0"/>
        <v>0</v>
      </c>
    </row>
    <row r="26" spans="1:7" ht="15" customHeight="1">
      <c r="A26" s="29" t="s">
        <v>203</v>
      </c>
      <c r="B26" s="5" t="s">
        <v>442</v>
      </c>
      <c r="C26" s="6" t="s">
        <v>106</v>
      </c>
      <c r="D26" s="29"/>
      <c r="E26" s="29"/>
      <c r="F26" s="29"/>
      <c r="G26" s="29">
        <f t="shared" si="0"/>
        <v>0</v>
      </c>
    </row>
    <row r="27" spans="1:7" ht="15" customHeight="1">
      <c r="A27" s="29" t="s">
        <v>204</v>
      </c>
      <c r="B27" s="5" t="s">
        <v>443</v>
      </c>
      <c r="C27" s="6" t="s">
        <v>107</v>
      </c>
      <c r="D27" s="29"/>
      <c r="E27" s="29"/>
      <c r="F27" s="29"/>
      <c r="G27" s="29">
        <f t="shared" si="0"/>
        <v>0</v>
      </c>
    </row>
    <row r="28" spans="1:7" ht="15" customHeight="1">
      <c r="A28" s="29" t="s">
        <v>214</v>
      </c>
      <c r="B28" s="5" t="s">
        <v>108</v>
      </c>
      <c r="C28" s="6" t="s">
        <v>109</v>
      </c>
      <c r="D28" s="29"/>
      <c r="E28" s="29"/>
      <c r="F28" s="29"/>
      <c r="G28" s="29">
        <f t="shared" si="0"/>
        <v>0</v>
      </c>
    </row>
    <row r="29" spans="1:7" ht="15" customHeight="1">
      <c r="A29" s="29" t="s">
        <v>215</v>
      </c>
      <c r="B29" s="5" t="s">
        <v>444</v>
      </c>
      <c r="C29" s="6" t="s">
        <v>110</v>
      </c>
      <c r="D29" s="29"/>
      <c r="E29" s="29"/>
      <c r="F29" s="29"/>
      <c r="G29" s="29">
        <f t="shared" si="0"/>
        <v>0</v>
      </c>
    </row>
    <row r="30" spans="1:7" ht="15" customHeight="1">
      <c r="A30" s="29" t="s">
        <v>216</v>
      </c>
      <c r="B30" s="5" t="s">
        <v>445</v>
      </c>
      <c r="C30" s="6" t="s">
        <v>111</v>
      </c>
      <c r="D30" s="29"/>
      <c r="E30" s="29"/>
      <c r="F30" s="29"/>
      <c r="G30" s="29">
        <f t="shared" si="0"/>
        <v>0</v>
      </c>
    </row>
    <row r="31" spans="1:7" ht="15" customHeight="1">
      <c r="A31" s="29" t="s">
        <v>217</v>
      </c>
      <c r="B31" s="7" t="s">
        <v>498</v>
      </c>
      <c r="C31" s="8" t="s">
        <v>112</v>
      </c>
      <c r="D31" s="29"/>
      <c r="E31" s="29"/>
      <c r="F31" s="29"/>
      <c r="G31" s="29">
        <f t="shared" si="0"/>
        <v>0</v>
      </c>
    </row>
    <row r="32" spans="1:7" ht="15" customHeight="1">
      <c r="A32" s="29" t="s">
        <v>218</v>
      </c>
      <c r="B32" s="5" t="s">
        <v>446</v>
      </c>
      <c r="C32" s="6" t="s">
        <v>113</v>
      </c>
      <c r="D32" s="29"/>
      <c r="E32" s="29"/>
      <c r="F32" s="29"/>
      <c r="G32" s="29">
        <f t="shared" si="0"/>
        <v>0</v>
      </c>
    </row>
    <row r="33" spans="1:7" ht="15" customHeight="1">
      <c r="A33" s="29" t="s">
        <v>219</v>
      </c>
      <c r="B33" s="41" t="s">
        <v>499</v>
      </c>
      <c r="C33" s="52" t="s">
        <v>114</v>
      </c>
      <c r="D33" s="29"/>
      <c r="E33" s="29"/>
      <c r="F33" s="29"/>
      <c r="G33" s="29">
        <f t="shared" si="0"/>
        <v>0</v>
      </c>
    </row>
    <row r="34" spans="1:7" ht="15" customHeight="1">
      <c r="A34" s="29" t="s">
        <v>220</v>
      </c>
      <c r="B34" s="13" t="s">
        <v>115</v>
      </c>
      <c r="C34" s="6" t="s">
        <v>116</v>
      </c>
      <c r="D34" s="29"/>
      <c r="E34" s="29"/>
      <c r="F34" s="29"/>
      <c r="G34" s="29">
        <f t="shared" si="0"/>
        <v>0</v>
      </c>
    </row>
    <row r="35" spans="1:7" ht="15" customHeight="1">
      <c r="A35" s="29" t="s">
        <v>221</v>
      </c>
      <c r="B35" s="13" t="s">
        <v>447</v>
      </c>
      <c r="C35" s="6" t="s">
        <v>117</v>
      </c>
      <c r="D35" s="29"/>
      <c r="E35" s="29"/>
      <c r="F35" s="29"/>
      <c r="G35" s="29">
        <f t="shared" si="0"/>
        <v>0</v>
      </c>
    </row>
    <row r="36" spans="1:7" ht="15" customHeight="1">
      <c r="A36" s="29" t="s">
        <v>222</v>
      </c>
      <c r="B36" s="13" t="s">
        <v>448</v>
      </c>
      <c r="C36" s="6" t="s">
        <v>118</v>
      </c>
      <c r="D36" s="29"/>
      <c r="E36" s="29"/>
      <c r="F36" s="29"/>
      <c r="G36" s="29">
        <f t="shared" si="0"/>
        <v>0</v>
      </c>
    </row>
    <row r="37" spans="1:7" ht="15" customHeight="1">
      <c r="A37" s="29" t="s">
        <v>223</v>
      </c>
      <c r="B37" s="13" t="s">
        <v>473</v>
      </c>
      <c r="C37" s="6" t="s">
        <v>119</v>
      </c>
      <c r="D37" s="29"/>
      <c r="E37" s="29"/>
      <c r="F37" s="29"/>
      <c r="G37" s="29">
        <f t="shared" si="0"/>
        <v>0</v>
      </c>
    </row>
    <row r="38" spans="1:7" ht="15" customHeight="1">
      <c r="A38" s="29" t="s">
        <v>224</v>
      </c>
      <c r="B38" s="13" t="s">
        <v>120</v>
      </c>
      <c r="C38" s="6" t="s">
        <v>121</v>
      </c>
      <c r="D38" s="29"/>
      <c r="E38" s="29"/>
      <c r="F38" s="29"/>
      <c r="G38" s="29">
        <f t="shared" si="0"/>
        <v>0</v>
      </c>
    </row>
    <row r="39" spans="1:7" ht="15" customHeight="1">
      <c r="A39" s="29" t="s">
        <v>225</v>
      </c>
      <c r="B39" s="13" t="s">
        <v>122</v>
      </c>
      <c r="C39" s="6" t="s">
        <v>123</v>
      </c>
      <c r="D39" s="29"/>
      <c r="E39" s="29"/>
      <c r="F39" s="29"/>
      <c r="G39" s="29">
        <f t="shared" si="0"/>
        <v>0</v>
      </c>
    </row>
    <row r="40" spans="1:7" ht="15" customHeight="1">
      <c r="A40" s="29" t="s">
        <v>226</v>
      </c>
      <c r="B40" s="13" t="s">
        <v>124</v>
      </c>
      <c r="C40" s="6" t="s">
        <v>125</v>
      </c>
      <c r="D40" s="29"/>
      <c r="E40" s="29"/>
      <c r="F40" s="29"/>
      <c r="G40" s="29">
        <f t="shared" si="0"/>
        <v>0</v>
      </c>
    </row>
    <row r="41" spans="1:7" ht="15" customHeight="1">
      <c r="A41" s="29" t="s">
        <v>227</v>
      </c>
      <c r="B41" s="13" t="s">
        <v>474</v>
      </c>
      <c r="C41" s="6" t="s">
        <v>126</v>
      </c>
      <c r="D41" s="29"/>
      <c r="E41" s="29"/>
      <c r="F41" s="29"/>
      <c r="G41" s="29">
        <f t="shared" si="0"/>
        <v>0</v>
      </c>
    </row>
    <row r="42" spans="1:7" ht="15" customHeight="1">
      <c r="A42" s="29" t="s">
        <v>228</v>
      </c>
      <c r="B42" s="13" t="s">
        <v>475</v>
      </c>
      <c r="C42" s="6" t="s">
        <v>127</v>
      </c>
      <c r="D42" s="29"/>
      <c r="E42" s="29"/>
      <c r="F42" s="29"/>
      <c r="G42" s="29">
        <f t="shared" si="0"/>
        <v>0</v>
      </c>
    </row>
    <row r="43" spans="1:7" ht="15" customHeight="1">
      <c r="A43" s="29" t="s">
        <v>229</v>
      </c>
      <c r="B43" s="13" t="s">
        <v>476</v>
      </c>
      <c r="C43" s="6" t="s">
        <v>128</v>
      </c>
      <c r="D43" s="29"/>
      <c r="E43" s="29"/>
      <c r="F43" s="29"/>
      <c r="G43" s="29">
        <f t="shared" si="0"/>
        <v>0</v>
      </c>
    </row>
    <row r="44" spans="1:7" ht="15" customHeight="1">
      <c r="A44" s="29" t="s">
        <v>230</v>
      </c>
      <c r="B44" s="51" t="s">
        <v>500</v>
      </c>
      <c r="C44" s="52" t="s">
        <v>140</v>
      </c>
      <c r="D44" s="29"/>
      <c r="E44" s="29"/>
      <c r="F44" s="29"/>
      <c r="G44" s="29">
        <f t="shared" si="0"/>
        <v>0</v>
      </c>
    </row>
    <row r="45" spans="1:7" ht="15" customHeight="1">
      <c r="A45" s="29" t="s">
        <v>231</v>
      </c>
      <c r="B45" s="13" t="s">
        <v>149</v>
      </c>
      <c r="C45" s="6" t="s">
        <v>150</v>
      </c>
      <c r="D45" s="29"/>
      <c r="E45" s="29"/>
      <c r="F45" s="29"/>
      <c r="G45" s="29">
        <f t="shared" si="0"/>
        <v>0</v>
      </c>
    </row>
    <row r="46" spans="1:7" ht="15" customHeight="1">
      <c r="A46" s="29" t="s">
        <v>232</v>
      </c>
      <c r="B46" s="5" t="s">
        <v>480</v>
      </c>
      <c r="C46" s="6" t="s">
        <v>151</v>
      </c>
      <c r="D46" s="29"/>
      <c r="E46" s="29"/>
      <c r="F46" s="29"/>
      <c r="G46" s="29">
        <f t="shared" si="0"/>
        <v>0</v>
      </c>
    </row>
    <row r="47" spans="1:7" ht="15" customHeight="1">
      <c r="A47" s="29" t="s">
        <v>233</v>
      </c>
      <c r="B47" s="13" t="s">
        <v>481</v>
      </c>
      <c r="C47" s="6" t="s">
        <v>152</v>
      </c>
      <c r="D47" s="29"/>
      <c r="E47" s="29"/>
      <c r="F47" s="29"/>
      <c r="G47" s="29">
        <f t="shared" si="0"/>
        <v>0</v>
      </c>
    </row>
    <row r="48" spans="1:7" ht="15" customHeight="1">
      <c r="A48" s="29" t="s">
        <v>234</v>
      </c>
      <c r="B48" s="41" t="s">
        <v>502</v>
      </c>
      <c r="C48" s="52" t="s">
        <v>153</v>
      </c>
      <c r="D48" s="29"/>
      <c r="E48" s="29"/>
      <c r="F48" s="29"/>
      <c r="G48" s="29">
        <f t="shared" si="0"/>
        <v>0</v>
      </c>
    </row>
    <row r="49" spans="1:7" ht="15" customHeight="1">
      <c r="A49" s="29" t="s">
        <v>235</v>
      </c>
      <c r="B49" s="62" t="s">
        <v>551</v>
      </c>
      <c r="C49" s="67"/>
      <c r="D49" s="29"/>
      <c r="E49" s="29"/>
      <c r="F49" s="29"/>
      <c r="G49" s="29">
        <f t="shared" si="0"/>
        <v>0</v>
      </c>
    </row>
    <row r="50" spans="1:7" ht="15" customHeight="1">
      <c r="A50" s="29" t="s">
        <v>236</v>
      </c>
      <c r="B50" s="5" t="s">
        <v>92</v>
      </c>
      <c r="C50" s="6" t="s">
        <v>93</v>
      </c>
      <c r="D50" s="29"/>
      <c r="E50" s="29"/>
      <c r="F50" s="29"/>
      <c r="G50" s="29">
        <f t="shared" si="0"/>
        <v>0</v>
      </c>
    </row>
    <row r="51" spans="1:7" ht="15" customHeight="1">
      <c r="A51" s="29" t="s">
        <v>237</v>
      </c>
      <c r="B51" s="5" t="s">
        <v>94</v>
      </c>
      <c r="C51" s="6" t="s">
        <v>95</v>
      </c>
      <c r="D51" s="29"/>
      <c r="E51" s="29"/>
      <c r="F51" s="29"/>
      <c r="G51" s="29">
        <f t="shared" si="0"/>
        <v>0</v>
      </c>
    </row>
    <row r="52" spans="1:7" ht="15" customHeight="1">
      <c r="A52" s="29" t="s">
        <v>238</v>
      </c>
      <c r="B52" s="5" t="s">
        <v>434</v>
      </c>
      <c r="C52" s="6" t="s">
        <v>96</v>
      </c>
      <c r="D52" s="29"/>
      <c r="E52" s="29"/>
      <c r="F52" s="29"/>
      <c r="G52" s="29">
        <f t="shared" si="0"/>
        <v>0</v>
      </c>
    </row>
    <row r="53" spans="1:7" ht="15" customHeight="1">
      <c r="A53" s="29" t="s">
        <v>239</v>
      </c>
      <c r="B53" s="5" t="s">
        <v>435</v>
      </c>
      <c r="C53" s="6" t="s">
        <v>97</v>
      </c>
      <c r="D53" s="29"/>
      <c r="E53" s="29"/>
      <c r="F53" s="29"/>
      <c r="G53" s="29">
        <f t="shared" si="0"/>
        <v>0</v>
      </c>
    </row>
    <row r="54" spans="1:7" ht="15" customHeight="1">
      <c r="A54" s="29" t="s">
        <v>240</v>
      </c>
      <c r="B54" s="5" t="s">
        <v>436</v>
      </c>
      <c r="C54" s="6" t="s">
        <v>98</v>
      </c>
      <c r="D54" s="29"/>
      <c r="E54" s="29"/>
      <c r="F54" s="29"/>
      <c r="G54" s="29">
        <f t="shared" si="0"/>
        <v>0</v>
      </c>
    </row>
    <row r="55" spans="1:7" ht="15" customHeight="1">
      <c r="A55" s="29" t="s">
        <v>241</v>
      </c>
      <c r="B55" s="41" t="s">
        <v>496</v>
      </c>
      <c r="C55" s="52" t="s">
        <v>99</v>
      </c>
      <c r="D55" s="29"/>
      <c r="E55" s="29"/>
      <c r="F55" s="29"/>
      <c r="G55" s="29">
        <f t="shared" si="0"/>
        <v>0</v>
      </c>
    </row>
    <row r="56" spans="1:7" ht="15" customHeight="1">
      <c r="A56" s="29" t="s">
        <v>242</v>
      </c>
      <c r="B56" s="13" t="s">
        <v>477</v>
      </c>
      <c r="C56" s="6" t="s">
        <v>141</v>
      </c>
      <c r="D56" s="29"/>
      <c r="E56" s="29"/>
      <c r="F56" s="29"/>
      <c r="G56" s="29">
        <f t="shared" si="0"/>
        <v>0</v>
      </c>
    </row>
    <row r="57" spans="1:7" ht="15" customHeight="1">
      <c r="A57" s="29" t="s">
        <v>243</v>
      </c>
      <c r="B57" s="13" t="s">
        <v>478</v>
      </c>
      <c r="C57" s="6" t="s">
        <v>142</v>
      </c>
      <c r="D57" s="29"/>
      <c r="E57" s="29"/>
      <c r="F57" s="29"/>
      <c r="G57" s="29">
        <f t="shared" si="0"/>
        <v>0</v>
      </c>
    </row>
    <row r="58" spans="1:7" ht="15" customHeight="1">
      <c r="A58" s="29" t="s">
        <v>244</v>
      </c>
      <c r="B58" s="13" t="s">
        <v>143</v>
      </c>
      <c r="C58" s="6" t="s">
        <v>144</v>
      </c>
      <c r="D58" s="29"/>
      <c r="E58" s="29"/>
      <c r="F58" s="29"/>
      <c r="G58" s="29">
        <f t="shared" si="0"/>
        <v>0</v>
      </c>
    </row>
    <row r="59" spans="1:7" ht="15" customHeight="1">
      <c r="A59" s="29" t="s">
        <v>245</v>
      </c>
      <c r="B59" s="13" t="s">
        <v>479</v>
      </c>
      <c r="C59" s="6" t="s">
        <v>145</v>
      </c>
      <c r="D59" s="29"/>
      <c r="E59" s="29"/>
      <c r="F59" s="29"/>
      <c r="G59" s="29">
        <f t="shared" si="0"/>
        <v>0</v>
      </c>
    </row>
    <row r="60" spans="1:7" ht="15" customHeight="1">
      <c r="A60" s="29" t="s">
        <v>246</v>
      </c>
      <c r="B60" s="13" t="s">
        <v>146</v>
      </c>
      <c r="C60" s="6" t="s">
        <v>147</v>
      </c>
      <c r="D60" s="29"/>
      <c r="E60" s="29"/>
      <c r="F60" s="29"/>
      <c r="G60" s="29">
        <f t="shared" si="0"/>
        <v>0</v>
      </c>
    </row>
    <row r="61" spans="1:7" ht="15" customHeight="1">
      <c r="A61" s="29" t="s">
        <v>247</v>
      </c>
      <c r="B61" s="41" t="s">
        <v>501</v>
      </c>
      <c r="C61" s="52" t="s">
        <v>148</v>
      </c>
      <c r="D61" s="29"/>
      <c r="E61" s="29"/>
      <c r="F61" s="29"/>
      <c r="G61" s="29">
        <f t="shared" si="0"/>
        <v>0</v>
      </c>
    </row>
    <row r="62" spans="1:7" ht="15" customHeight="1">
      <c r="A62" s="29" t="s">
        <v>248</v>
      </c>
      <c r="B62" s="13" t="s">
        <v>154</v>
      </c>
      <c r="C62" s="6" t="s">
        <v>155</v>
      </c>
      <c r="D62" s="29"/>
      <c r="E62" s="29"/>
      <c r="F62" s="29"/>
      <c r="G62" s="29">
        <f t="shared" si="0"/>
        <v>0</v>
      </c>
    </row>
    <row r="63" spans="1:7" ht="15" customHeight="1">
      <c r="A63" s="29" t="s">
        <v>249</v>
      </c>
      <c r="B63" s="5" t="s">
        <v>482</v>
      </c>
      <c r="C63" s="6" t="s">
        <v>156</v>
      </c>
      <c r="D63" s="29"/>
      <c r="E63" s="29"/>
      <c r="F63" s="29"/>
      <c r="G63" s="29">
        <f t="shared" si="0"/>
        <v>0</v>
      </c>
    </row>
    <row r="64" spans="1:7" ht="15" customHeight="1">
      <c r="A64" s="29" t="s">
        <v>250</v>
      </c>
      <c r="B64" s="13" t="s">
        <v>483</v>
      </c>
      <c r="C64" s="6" t="s">
        <v>157</v>
      </c>
      <c r="D64" s="29"/>
      <c r="E64" s="29"/>
      <c r="F64" s="29"/>
      <c r="G64" s="29">
        <f t="shared" si="0"/>
        <v>0</v>
      </c>
    </row>
    <row r="65" spans="1:7" ht="15" customHeight="1">
      <c r="A65" s="29" t="s">
        <v>251</v>
      </c>
      <c r="B65" s="41" t="s">
        <v>504</v>
      </c>
      <c r="C65" s="52" t="s">
        <v>158</v>
      </c>
      <c r="D65" s="29"/>
      <c r="E65" s="29"/>
      <c r="F65" s="29"/>
      <c r="G65" s="29">
        <f t="shared" si="0"/>
        <v>0</v>
      </c>
    </row>
    <row r="66" spans="1:7" ht="15" customHeight="1">
      <c r="A66" s="29" t="s">
        <v>252</v>
      </c>
      <c r="B66" s="62" t="s">
        <v>550</v>
      </c>
      <c r="C66" s="67"/>
      <c r="D66" s="29"/>
      <c r="E66" s="29"/>
      <c r="F66" s="29"/>
      <c r="G66" s="29">
        <f t="shared" si="0"/>
        <v>0</v>
      </c>
    </row>
    <row r="67" spans="1:7" ht="15.75">
      <c r="A67" s="29" t="s">
        <v>253</v>
      </c>
      <c r="B67" s="49" t="s">
        <v>503</v>
      </c>
      <c r="C67" s="37" t="s">
        <v>159</v>
      </c>
      <c r="D67" s="29"/>
      <c r="E67" s="29"/>
      <c r="F67" s="29"/>
      <c r="G67" s="29">
        <f t="shared" si="0"/>
        <v>0</v>
      </c>
    </row>
    <row r="68" spans="1:7" ht="15.75">
      <c r="A68" s="29" t="s">
        <v>254</v>
      </c>
      <c r="B68" s="66" t="s">
        <v>580</v>
      </c>
      <c r="C68" s="65"/>
      <c r="D68" s="29"/>
      <c r="E68" s="29"/>
      <c r="F68" s="29"/>
      <c r="G68" s="29">
        <f t="shared" si="0"/>
        <v>0</v>
      </c>
    </row>
    <row r="69" spans="1:7" ht="15.75">
      <c r="A69" s="29" t="s">
        <v>255</v>
      </c>
      <c r="B69" s="66" t="s">
        <v>581</v>
      </c>
      <c r="C69" s="65"/>
      <c r="D69" s="29"/>
      <c r="E69" s="29"/>
      <c r="F69" s="29"/>
      <c r="G69" s="29">
        <f t="shared" si="0"/>
        <v>0</v>
      </c>
    </row>
    <row r="70" spans="1:7" ht="15">
      <c r="A70" s="29" t="s">
        <v>256</v>
      </c>
      <c r="B70" s="39" t="s">
        <v>485</v>
      </c>
      <c r="C70" s="5" t="s">
        <v>160</v>
      </c>
      <c r="D70" s="29"/>
      <c r="E70" s="29"/>
      <c r="F70" s="29"/>
      <c r="G70" s="29">
        <f t="shared" si="0"/>
        <v>0</v>
      </c>
    </row>
    <row r="71" spans="1:7" ht="15">
      <c r="A71" s="29" t="s">
        <v>257</v>
      </c>
      <c r="B71" s="13" t="s">
        <v>161</v>
      </c>
      <c r="C71" s="5" t="s">
        <v>162</v>
      </c>
      <c r="D71" s="29"/>
      <c r="E71" s="29"/>
      <c r="F71" s="29"/>
      <c r="G71" s="29">
        <f t="shared" si="0"/>
        <v>0</v>
      </c>
    </row>
    <row r="72" spans="1:7" ht="15">
      <c r="A72" s="29" t="s">
        <v>258</v>
      </c>
      <c r="B72" s="39" t="s">
        <v>486</v>
      </c>
      <c r="C72" s="5" t="s">
        <v>163</v>
      </c>
      <c r="D72" s="29"/>
      <c r="E72" s="29"/>
      <c r="F72" s="29"/>
      <c r="G72" s="29">
        <f aca="true" t="shared" si="1" ref="G72:G95">SUM(D72:F72)</f>
        <v>0</v>
      </c>
    </row>
    <row r="73" spans="1:7" ht="15">
      <c r="A73" s="29" t="s">
        <v>259</v>
      </c>
      <c r="B73" s="15" t="s">
        <v>505</v>
      </c>
      <c r="C73" s="7" t="s">
        <v>164</v>
      </c>
      <c r="D73" s="29"/>
      <c r="E73" s="29"/>
      <c r="F73" s="29"/>
      <c r="G73" s="29">
        <f t="shared" si="1"/>
        <v>0</v>
      </c>
    </row>
    <row r="74" spans="1:7" ht="15">
      <c r="A74" s="29" t="s">
        <v>260</v>
      </c>
      <c r="B74" s="13" t="s">
        <v>487</v>
      </c>
      <c r="C74" s="5" t="s">
        <v>165</v>
      </c>
      <c r="D74" s="29"/>
      <c r="E74" s="29"/>
      <c r="F74" s="29"/>
      <c r="G74" s="29">
        <f t="shared" si="1"/>
        <v>0</v>
      </c>
    </row>
    <row r="75" spans="1:7" ht="15">
      <c r="A75" s="29" t="s">
        <v>261</v>
      </c>
      <c r="B75" s="39" t="s">
        <v>166</v>
      </c>
      <c r="C75" s="5" t="s">
        <v>167</v>
      </c>
      <c r="D75" s="29"/>
      <c r="E75" s="29"/>
      <c r="F75" s="29"/>
      <c r="G75" s="29">
        <f t="shared" si="1"/>
        <v>0</v>
      </c>
    </row>
    <row r="76" spans="1:7" ht="15">
      <c r="A76" s="29" t="s">
        <v>262</v>
      </c>
      <c r="B76" s="13" t="s">
        <v>488</v>
      </c>
      <c r="C76" s="5" t="s">
        <v>168</v>
      </c>
      <c r="D76" s="29"/>
      <c r="E76" s="29"/>
      <c r="F76" s="29"/>
      <c r="G76" s="29">
        <f t="shared" si="1"/>
        <v>0</v>
      </c>
    </row>
    <row r="77" spans="1:7" ht="15">
      <c r="A77" s="29" t="s">
        <v>263</v>
      </c>
      <c r="B77" s="39" t="s">
        <v>169</v>
      </c>
      <c r="C77" s="5" t="s">
        <v>170</v>
      </c>
      <c r="D77" s="29"/>
      <c r="E77" s="29"/>
      <c r="F77" s="29"/>
      <c r="G77" s="29">
        <f t="shared" si="1"/>
        <v>0</v>
      </c>
    </row>
    <row r="78" spans="1:7" ht="15">
      <c r="A78" s="29" t="s">
        <v>264</v>
      </c>
      <c r="B78" s="14" t="s">
        <v>506</v>
      </c>
      <c r="C78" s="7" t="s">
        <v>171</v>
      </c>
      <c r="D78" s="29"/>
      <c r="E78" s="29"/>
      <c r="F78" s="29"/>
      <c r="G78" s="29">
        <f t="shared" si="1"/>
        <v>0</v>
      </c>
    </row>
    <row r="79" spans="1:7" ht="15">
      <c r="A79" s="29" t="s">
        <v>265</v>
      </c>
      <c r="B79" s="5" t="s">
        <v>578</v>
      </c>
      <c r="C79" s="5" t="s">
        <v>172</v>
      </c>
      <c r="D79" s="29"/>
      <c r="E79" s="29"/>
      <c r="F79" s="29"/>
      <c r="G79" s="29">
        <f t="shared" si="1"/>
        <v>0</v>
      </c>
    </row>
    <row r="80" spans="1:7" ht="15">
      <c r="A80" s="29" t="s">
        <v>266</v>
      </c>
      <c r="B80" s="5" t="s">
        <v>579</v>
      </c>
      <c r="C80" s="5" t="s">
        <v>172</v>
      </c>
      <c r="D80" s="29"/>
      <c r="E80" s="29"/>
      <c r="F80" s="29"/>
      <c r="G80" s="29">
        <f t="shared" si="1"/>
        <v>0</v>
      </c>
    </row>
    <row r="81" spans="1:7" ht="15">
      <c r="A81" s="29" t="s">
        <v>267</v>
      </c>
      <c r="B81" s="5" t="s">
        <v>576</v>
      </c>
      <c r="C81" s="5" t="s">
        <v>173</v>
      </c>
      <c r="D81" s="29"/>
      <c r="E81" s="29"/>
      <c r="F81" s="29"/>
      <c r="G81" s="29">
        <f t="shared" si="1"/>
        <v>0</v>
      </c>
    </row>
    <row r="82" spans="1:7" ht="15">
      <c r="A82" s="29" t="s">
        <v>268</v>
      </c>
      <c r="B82" s="5" t="s">
        <v>577</v>
      </c>
      <c r="C82" s="5" t="s">
        <v>173</v>
      </c>
      <c r="D82" s="29"/>
      <c r="E82" s="29"/>
      <c r="F82" s="29"/>
      <c r="G82" s="29">
        <f t="shared" si="1"/>
        <v>0</v>
      </c>
    </row>
    <row r="83" spans="1:7" ht="15">
      <c r="A83" s="29" t="s">
        <v>269</v>
      </c>
      <c r="B83" s="7" t="s">
        <v>507</v>
      </c>
      <c r="C83" s="7" t="s">
        <v>174</v>
      </c>
      <c r="D83" s="29"/>
      <c r="E83" s="29"/>
      <c r="F83" s="29"/>
      <c r="G83" s="29">
        <f t="shared" si="1"/>
        <v>0</v>
      </c>
    </row>
    <row r="84" spans="1:7" ht="15">
      <c r="A84" s="29" t="s">
        <v>270</v>
      </c>
      <c r="B84" s="39" t="s">
        <v>175</v>
      </c>
      <c r="C84" s="5" t="s">
        <v>176</v>
      </c>
      <c r="D84" s="29"/>
      <c r="E84" s="29"/>
      <c r="F84" s="29"/>
      <c r="G84" s="29">
        <f t="shared" si="1"/>
        <v>0</v>
      </c>
    </row>
    <row r="85" spans="1:7" ht="15">
      <c r="A85" s="29" t="s">
        <v>271</v>
      </c>
      <c r="B85" s="39" t="s">
        <v>318</v>
      </c>
      <c r="C85" s="5" t="s">
        <v>319</v>
      </c>
      <c r="D85" s="29"/>
      <c r="E85" s="29"/>
      <c r="F85" s="29"/>
      <c r="G85" s="29">
        <f t="shared" si="1"/>
        <v>0</v>
      </c>
    </row>
    <row r="86" spans="1:7" ht="15">
      <c r="A86" s="29" t="s">
        <v>272</v>
      </c>
      <c r="B86" s="39" t="s">
        <v>320</v>
      </c>
      <c r="C86" s="5" t="s">
        <v>321</v>
      </c>
      <c r="D86" s="29">
        <v>47350</v>
      </c>
      <c r="E86" s="29"/>
      <c r="F86" s="29"/>
      <c r="G86" s="29">
        <f t="shared" si="1"/>
        <v>47350</v>
      </c>
    </row>
    <row r="87" spans="1:7" ht="15">
      <c r="A87" s="29" t="s">
        <v>273</v>
      </c>
      <c r="B87" s="39" t="s">
        <v>322</v>
      </c>
      <c r="C87" s="5" t="s">
        <v>323</v>
      </c>
      <c r="D87" s="29"/>
      <c r="E87" s="29"/>
      <c r="F87" s="29"/>
      <c r="G87" s="29">
        <f t="shared" si="1"/>
        <v>0</v>
      </c>
    </row>
    <row r="88" spans="1:7" ht="15">
      <c r="A88" s="29" t="s">
        <v>274</v>
      </c>
      <c r="B88" s="13" t="s">
        <v>489</v>
      </c>
      <c r="C88" s="5" t="s">
        <v>324</v>
      </c>
      <c r="D88" s="29"/>
      <c r="E88" s="29"/>
      <c r="F88" s="29"/>
      <c r="G88" s="29">
        <f t="shared" si="1"/>
        <v>0</v>
      </c>
    </row>
    <row r="89" spans="1:7" ht="15">
      <c r="A89" s="29" t="s">
        <v>275</v>
      </c>
      <c r="B89" s="15" t="s">
        <v>508</v>
      </c>
      <c r="C89" s="7" t="s">
        <v>325</v>
      </c>
      <c r="D89" s="29">
        <f>D73+D78+D83+D84+D86+D85+D87+D88</f>
        <v>47350</v>
      </c>
      <c r="E89" s="29"/>
      <c r="F89" s="29"/>
      <c r="G89" s="29">
        <f t="shared" si="1"/>
        <v>47350</v>
      </c>
    </row>
    <row r="90" spans="1:7" ht="15">
      <c r="A90" s="29" t="s">
        <v>276</v>
      </c>
      <c r="B90" s="13" t="s">
        <v>326</v>
      </c>
      <c r="C90" s="5" t="s">
        <v>327</v>
      </c>
      <c r="D90" s="29"/>
      <c r="E90" s="29"/>
      <c r="F90" s="29"/>
      <c r="G90" s="29">
        <f t="shared" si="1"/>
        <v>0</v>
      </c>
    </row>
    <row r="91" spans="1:7" ht="15">
      <c r="A91" s="29" t="s">
        <v>277</v>
      </c>
      <c r="B91" s="13" t="s">
        <v>328</v>
      </c>
      <c r="C91" s="5" t="s">
        <v>329</v>
      </c>
      <c r="D91" s="29"/>
      <c r="E91" s="29"/>
      <c r="F91" s="29"/>
      <c r="G91" s="29">
        <f t="shared" si="1"/>
        <v>0</v>
      </c>
    </row>
    <row r="92" spans="1:7" ht="15">
      <c r="A92" s="29" t="s">
        <v>278</v>
      </c>
      <c r="B92" s="39" t="s">
        <v>330</v>
      </c>
      <c r="C92" s="5" t="s">
        <v>331</v>
      </c>
      <c r="D92" s="29"/>
      <c r="E92" s="29"/>
      <c r="F92" s="29"/>
      <c r="G92" s="29">
        <f t="shared" si="1"/>
        <v>0</v>
      </c>
    </row>
    <row r="93" spans="1:7" ht="15">
      <c r="A93" s="29" t="s">
        <v>279</v>
      </c>
      <c r="B93" s="39" t="s">
        <v>490</v>
      </c>
      <c r="C93" s="5" t="s">
        <v>332</v>
      </c>
      <c r="D93" s="29"/>
      <c r="E93" s="29"/>
      <c r="F93" s="29"/>
      <c r="G93" s="29">
        <f t="shared" si="1"/>
        <v>0</v>
      </c>
    </row>
    <row r="94" spans="1:7" ht="15">
      <c r="A94" s="29" t="s">
        <v>280</v>
      </c>
      <c r="B94" s="14" t="s">
        <v>509</v>
      </c>
      <c r="C94" s="7" t="s">
        <v>333</v>
      </c>
      <c r="D94" s="29"/>
      <c r="E94" s="29"/>
      <c r="F94" s="29"/>
      <c r="G94" s="29">
        <f t="shared" si="1"/>
        <v>0</v>
      </c>
    </row>
    <row r="95" spans="1:7" ht="15">
      <c r="A95" s="29" t="s">
        <v>281</v>
      </c>
      <c r="B95" s="15" t="s">
        <v>334</v>
      </c>
      <c r="C95" s="7" t="s">
        <v>335</v>
      </c>
      <c r="D95" s="29"/>
      <c r="E95" s="29"/>
      <c r="F95" s="29"/>
      <c r="G95" s="29">
        <f t="shared" si="1"/>
        <v>0</v>
      </c>
    </row>
    <row r="96" spans="1:7" ht="15.75">
      <c r="A96" s="29" t="s">
        <v>282</v>
      </c>
      <c r="B96" s="42" t="s">
        <v>510</v>
      </c>
      <c r="C96" s="43" t="s">
        <v>336</v>
      </c>
      <c r="D96" s="29">
        <f>D95+D94+D89</f>
        <v>47350</v>
      </c>
      <c r="E96" s="29">
        <f>E95+E94+E89</f>
        <v>0</v>
      </c>
      <c r="F96" s="29">
        <f>F95+F94+F89</f>
        <v>0</v>
      </c>
      <c r="G96" s="29">
        <f>G95+G94+G89</f>
        <v>47350</v>
      </c>
    </row>
    <row r="97" spans="1:7" ht="15.75">
      <c r="A97" s="29" t="s">
        <v>283</v>
      </c>
      <c r="B97" s="47" t="s">
        <v>492</v>
      </c>
      <c r="C97" s="48"/>
      <c r="D97" s="29">
        <f>D96+D67</f>
        <v>47350</v>
      </c>
      <c r="E97" s="29">
        <f>E96+E67</f>
        <v>0</v>
      </c>
      <c r="F97" s="29">
        <f>F96+F67</f>
        <v>0</v>
      </c>
      <c r="G97" s="29">
        <f>G96+G67</f>
        <v>47350</v>
      </c>
    </row>
  </sheetData>
  <sheetProtection/>
  <mergeCells count="3">
    <mergeCell ref="B1:G1"/>
    <mergeCell ref="B2:G2"/>
    <mergeCell ref="C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zoomScalePageLayoutView="0" workbookViewId="0" topLeftCell="A1">
      <selection activeCell="C3" sqref="C3:G3"/>
    </sheetView>
  </sheetViews>
  <sheetFormatPr defaultColWidth="9.140625" defaultRowHeight="15"/>
  <cols>
    <col min="2" max="2" width="92.57421875" style="0" customWidth="1"/>
    <col min="4" max="4" width="13.00390625" style="0" customWidth="1"/>
    <col min="5" max="5" width="14.140625" style="0" customWidth="1"/>
    <col min="6" max="6" width="14.00390625" style="0" customWidth="1"/>
    <col min="7" max="7" width="13.28125" style="0" customWidth="1"/>
  </cols>
  <sheetData>
    <row r="1" spans="2:7" ht="24" customHeight="1">
      <c r="B1" s="189" t="s">
        <v>458</v>
      </c>
      <c r="C1" s="195"/>
      <c r="D1" s="195"/>
      <c r="E1" s="195"/>
      <c r="F1" s="195"/>
      <c r="G1" s="191"/>
    </row>
    <row r="2" spans="2:9" ht="24" customHeight="1">
      <c r="B2" s="192" t="s">
        <v>520</v>
      </c>
      <c r="C2" s="190"/>
      <c r="D2" s="190"/>
      <c r="E2" s="190"/>
      <c r="F2" s="190"/>
      <c r="G2" s="191"/>
      <c r="I2" s="94"/>
    </row>
    <row r="3" spans="2:7" ht="18">
      <c r="B3" s="50"/>
      <c r="C3" s="197" t="s">
        <v>2</v>
      </c>
      <c r="D3" s="197"/>
      <c r="E3" s="197"/>
      <c r="F3" s="197"/>
      <c r="G3" s="197"/>
    </row>
    <row r="4" ht="15">
      <c r="B4" s="4" t="s">
        <v>371</v>
      </c>
    </row>
    <row r="5" spans="1:7" ht="18.75">
      <c r="A5" s="29"/>
      <c r="B5" s="146" t="s">
        <v>177</v>
      </c>
      <c r="C5" s="153" t="s">
        <v>178</v>
      </c>
      <c r="D5" s="153" t="s">
        <v>179</v>
      </c>
      <c r="E5" s="153" t="s">
        <v>180</v>
      </c>
      <c r="F5" s="153" t="s">
        <v>181</v>
      </c>
      <c r="G5" s="153" t="s">
        <v>182</v>
      </c>
    </row>
    <row r="6" spans="1:7" ht="45">
      <c r="A6" s="152" t="s">
        <v>183</v>
      </c>
      <c r="B6" s="2" t="s">
        <v>710</v>
      </c>
      <c r="C6" s="3" t="s">
        <v>665</v>
      </c>
      <c r="D6" s="64" t="s">
        <v>552</v>
      </c>
      <c r="E6" s="64" t="s">
        <v>553</v>
      </c>
      <c r="F6" s="64" t="s">
        <v>554</v>
      </c>
      <c r="G6" s="108" t="s">
        <v>655</v>
      </c>
    </row>
    <row r="7" spans="1:7" ht="15" customHeight="1">
      <c r="A7" s="152" t="s">
        <v>184</v>
      </c>
      <c r="B7" s="33" t="s">
        <v>71</v>
      </c>
      <c r="C7" s="6" t="s">
        <v>72</v>
      </c>
      <c r="D7" s="29"/>
      <c r="E7" s="29"/>
      <c r="F7" s="29"/>
      <c r="G7" s="29">
        <f>SUM(D7:F7)</f>
        <v>0</v>
      </c>
    </row>
    <row r="8" spans="1:7" ht="15" customHeight="1">
      <c r="A8" s="152" t="s">
        <v>185</v>
      </c>
      <c r="B8" s="5" t="s">
        <v>73</v>
      </c>
      <c r="C8" s="6" t="s">
        <v>74</v>
      </c>
      <c r="D8" s="29"/>
      <c r="E8" s="29"/>
      <c r="F8" s="29"/>
      <c r="G8" s="29">
        <f aca="true" t="shared" si="0" ref="G8:G71">SUM(D8:F8)</f>
        <v>0</v>
      </c>
    </row>
    <row r="9" spans="1:7" ht="15" customHeight="1">
      <c r="A9" s="152" t="s">
        <v>186</v>
      </c>
      <c r="B9" s="5" t="s">
        <v>75</v>
      </c>
      <c r="C9" s="6" t="s">
        <v>76</v>
      </c>
      <c r="D9" s="29"/>
      <c r="E9" s="29"/>
      <c r="F9" s="29"/>
      <c r="G9" s="29">
        <f t="shared" si="0"/>
        <v>0</v>
      </c>
    </row>
    <row r="10" spans="1:7" ht="15" customHeight="1">
      <c r="A10" s="152" t="s">
        <v>187</v>
      </c>
      <c r="B10" s="5" t="s">
        <v>77</v>
      </c>
      <c r="C10" s="6" t="s">
        <v>78</v>
      </c>
      <c r="D10" s="29"/>
      <c r="E10" s="29"/>
      <c r="F10" s="29"/>
      <c r="G10" s="29">
        <f t="shared" si="0"/>
        <v>0</v>
      </c>
    </row>
    <row r="11" spans="1:7" ht="15" customHeight="1">
      <c r="A11" s="152" t="s">
        <v>188</v>
      </c>
      <c r="B11" s="5" t="s">
        <v>79</v>
      </c>
      <c r="C11" s="6" t="s">
        <v>80</v>
      </c>
      <c r="D11" s="29"/>
      <c r="E11" s="29"/>
      <c r="F11" s="29"/>
      <c r="G11" s="29">
        <f t="shared" si="0"/>
        <v>0</v>
      </c>
    </row>
    <row r="12" spans="1:7" ht="15" customHeight="1">
      <c r="A12" s="152" t="s">
        <v>189</v>
      </c>
      <c r="B12" s="5" t="s">
        <v>81</v>
      </c>
      <c r="C12" s="6" t="s">
        <v>82</v>
      </c>
      <c r="D12" s="29"/>
      <c r="E12" s="29"/>
      <c r="F12" s="29"/>
      <c r="G12" s="29">
        <f t="shared" si="0"/>
        <v>0</v>
      </c>
    </row>
    <row r="13" spans="1:7" ht="15" customHeight="1">
      <c r="A13" s="152" t="s">
        <v>190</v>
      </c>
      <c r="B13" s="7" t="s">
        <v>494</v>
      </c>
      <c r="C13" s="8" t="s">
        <v>83</v>
      </c>
      <c r="D13" s="29"/>
      <c r="E13" s="29"/>
      <c r="F13" s="29"/>
      <c r="G13" s="29">
        <f t="shared" si="0"/>
        <v>0</v>
      </c>
    </row>
    <row r="14" spans="1:7" ht="15" customHeight="1">
      <c r="A14" s="152" t="s">
        <v>191</v>
      </c>
      <c r="B14" s="5" t="s">
        <v>84</v>
      </c>
      <c r="C14" s="6" t="s">
        <v>85</v>
      </c>
      <c r="D14" s="29"/>
      <c r="E14" s="29"/>
      <c r="F14" s="29"/>
      <c r="G14" s="29">
        <f t="shared" si="0"/>
        <v>0</v>
      </c>
    </row>
    <row r="15" spans="1:7" ht="15" customHeight="1">
      <c r="A15" s="152" t="s">
        <v>192</v>
      </c>
      <c r="B15" s="5" t="s">
        <v>86</v>
      </c>
      <c r="C15" s="6" t="s">
        <v>87</v>
      </c>
      <c r="D15" s="29"/>
      <c r="E15" s="29"/>
      <c r="F15" s="29"/>
      <c r="G15" s="29">
        <f t="shared" si="0"/>
        <v>0</v>
      </c>
    </row>
    <row r="16" spans="1:7" ht="15" customHeight="1">
      <c r="A16" s="152" t="s">
        <v>193</v>
      </c>
      <c r="B16" s="5" t="s">
        <v>431</v>
      </c>
      <c r="C16" s="6" t="s">
        <v>88</v>
      </c>
      <c r="D16" s="29"/>
      <c r="E16" s="29"/>
      <c r="F16" s="29"/>
      <c r="G16" s="29">
        <f t="shared" si="0"/>
        <v>0</v>
      </c>
    </row>
    <row r="17" spans="1:7" ht="15" customHeight="1">
      <c r="A17" s="152" t="s">
        <v>194</v>
      </c>
      <c r="B17" s="5" t="s">
        <v>432</v>
      </c>
      <c r="C17" s="6" t="s">
        <v>89</v>
      </c>
      <c r="D17" s="29"/>
      <c r="E17" s="29"/>
      <c r="F17" s="29"/>
      <c r="G17" s="29">
        <f t="shared" si="0"/>
        <v>0</v>
      </c>
    </row>
    <row r="18" spans="1:7" ht="15" customHeight="1">
      <c r="A18" s="152" t="s">
        <v>195</v>
      </c>
      <c r="B18" s="5" t="s">
        <v>433</v>
      </c>
      <c r="C18" s="6" t="s">
        <v>90</v>
      </c>
      <c r="D18" s="29"/>
      <c r="E18" s="29"/>
      <c r="F18" s="29"/>
      <c r="G18" s="29">
        <f t="shared" si="0"/>
        <v>0</v>
      </c>
    </row>
    <row r="19" spans="1:7" ht="15" customHeight="1">
      <c r="A19" s="152" t="s">
        <v>196</v>
      </c>
      <c r="B19" s="41" t="s">
        <v>495</v>
      </c>
      <c r="C19" s="52" t="s">
        <v>91</v>
      </c>
      <c r="D19" s="29"/>
      <c r="E19" s="29"/>
      <c r="F19" s="29"/>
      <c r="G19" s="29">
        <f t="shared" si="0"/>
        <v>0</v>
      </c>
    </row>
    <row r="20" spans="1:7" ht="15" customHeight="1">
      <c r="A20" s="152" t="s">
        <v>197</v>
      </c>
      <c r="B20" s="5" t="s">
        <v>437</v>
      </c>
      <c r="C20" s="6" t="s">
        <v>100</v>
      </c>
      <c r="D20" s="29"/>
      <c r="E20" s="29"/>
      <c r="F20" s="29"/>
      <c r="G20" s="29">
        <f t="shared" si="0"/>
        <v>0</v>
      </c>
    </row>
    <row r="21" spans="1:7" ht="15" customHeight="1">
      <c r="A21" s="152" t="s">
        <v>198</v>
      </c>
      <c r="B21" s="5" t="s">
        <v>438</v>
      </c>
      <c r="C21" s="6" t="s">
        <v>101</v>
      </c>
      <c r="D21" s="29"/>
      <c r="E21" s="29"/>
      <c r="F21" s="29"/>
      <c r="G21" s="29">
        <f t="shared" si="0"/>
        <v>0</v>
      </c>
    </row>
    <row r="22" spans="1:7" ht="15" customHeight="1">
      <c r="A22" s="152" t="s">
        <v>199</v>
      </c>
      <c r="B22" s="7" t="s">
        <v>497</v>
      </c>
      <c r="C22" s="8" t="s">
        <v>102</v>
      </c>
      <c r="D22" s="29"/>
      <c r="E22" s="29"/>
      <c r="F22" s="29"/>
      <c r="G22" s="29">
        <f t="shared" si="0"/>
        <v>0</v>
      </c>
    </row>
    <row r="23" spans="1:7" ht="15" customHeight="1">
      <c r="A23" s="152" t="s">
        <v>200</v>
      </c>
      <c r="B23" s="5" t="s">
        <v>439</v>
      </c>
      <c r="C23" s="6" t="s">
        <v>103</v>
      </c>
      <c r="D23" s="29"/>
      <c r="E23" s="29"/>
      <c r="F23" s="29"/>
      <c r="G23" s="29">
        <f t="shared" si="0"/>
        <v>0</v>
      </c>
    </row>
    <row r="24" spans="1:7" ht="15" customHeight="1">
      <c r="A24" s="152" t="s">
        <v>201</v>
      </c>
      <c r="B24" s="5" t="s">
        <v>440</v>
      </c>
      <c r="C24" s="6" t="s">
        <v>104</v>
      </c>
      <c r="D24" s="29"/>
      <c r="E24" s="29"/>
      <c r="F24" s="29"/>
      <c r="G24" s="29">
        <f t="shared" si="0"/>
        <v>0</v>
      </c>
    </row>
    <row r="25" spans="1:7" ht="15" customHeight="1">
      <c r="A25" s="152" t="s">
        <v>202</v>
      </c>
      <c r="B25" s="5" t="s">
        <v>441</v>
      </c>
      <c r="C25" s="6" t="s">
        <v>105</v>
      </c>
      <c r="D25" s="29"/>
      <c r="E25" s="29"/>
      <c r="F25" s="29"/>
      <c r="G25" s="29">
        <f t="shared" si="0"/>
        <v>0</v>
      </c>
    </row>
    <row r="26" spans="1:7" ht="15" customHeight="1">
      <c r="A26" s="152" t="s">
        <v>203</v>
      </c>
      <c r="B26" s="5" t="s">
        <v>442</v>
      </c>
      <c r="C26" s="6" t="s">
        <v>106</v>
      </c>
      <c r="D26" s="29"/>
      <c r="E26" s="29"/>
      <c r="F26" s="29"/>
      <c r="G26" s="29">
        <f t="shared" si="0"/>
        <v>0</v>
      </c>
    </row>
    <row r="27" spans="1:7" ht="15" customHeight="1">
      <c r="A27" s="152" t="s">
        <v>204</v>
      </c>
      <c r="B27" s="5" t="s">
        <v>443</v>
      </c>
      <c r="C27" s="6" t="s">
        <v>107</v>
      </c>
      <c r="D27" s="29"/>
      <c r="E27" s="29"/>
      <c r="F27" s="29"/>
      <c r="G27" s="29">
        <f t="shared" si="0"/>
        <v>0</v>
      </c>
    </row>
    <row r="28" spans="1:7" ht="15" customHeight="1">
      <c r="A28" s="152" t="s">
        <v>214</v>
      </c>
      <c r="B28" s="5" t="s">
        <v>108</v>
      </c>
      <c r="C28" s="6" t="s">
        <v>109</v>
      </c>
      <c r="D28" s="29"/>
      <c r="E28" s="29"/>
      <c r="F28" s="29"/>
      <c r="G28" s="29">
        <f t="shared" si="0"/>
        <v>0</v>
      </c>
    </row>
    <row r="29" spans="1:7" ht="15" customHeight="1">
      <c r="A29" s="152" t="s">
        <v>215</v>
      </c>
      <c r="B29" s="5" t="s">
        <v>444</v>
      </c>
      <c r="C29" s="6" t="s">
        <v>110</v>
      </c>
      <c r="D29" s="29"/>
      <c r="E29" s="29"/>
      <c r="F29" s="29"/>
      <c r="G29" s="29">
        <f t="shared" si="0"/>
        <v>0</v>
      </c>
    </row>
    <row r="30" spans="1:7" ht="15" customHeight="1">
      <c r="A30" s="152" t="s">
        <v>216</v>
      </c>
      <c r="B30" s="5" t="s">
        <v>445</v>
      </c>
      <c r="C30" s="6" t="s">
        <v>111</v>
      </c>
      <c r="D30" s="29"/>
      <c r="E30" s="29"/>
      <c r="F30" s="29"/>
      <c r="G30" s="29">
        <f t="shared" si="0"/>
        <v>0</v>
      </c>
    </row>
    <row r="31" spans="1:7" ht="15" customHeight="1">
      <c r="A31" s="152" t="s">
        <v>217</v>
      </c>
      <c r="B31" s="7" t="s">
        <v>498</v>
      </c>
      <c r="C31" s="8" t="s">
        <v>112</v>
      </c>
      <c r="D31" s="29"/>
      <c r="E31" s="29"/>
      <c r="F31" s="29"/>
      <c r="G31" s="29">
        <f t="shared" si="0"/>
        <v>0</v>
      </c>
    </row>
    <row r="32" spans="1:7" ht="15" customHeight="1">
      <c r="A32" s="152" t="s">
        <v>218</v>
      </c>
      <c r="B32" s="5" t="s">
        <v>446</v>
      </c>
      <c r="C32" s="6" t="s">
        <v>113</v>
      </c>
      <c r="D32" s="29"/>
      <c r="E32" s="29"/>
      <c r="F32" s="29"/>
      <c r="G32" s="29">
        <f t="shared" si="0"/>
        <v>0</v>
      </c>
    </row>
    <row r="33" spans="1:7" ht="15" customHeight="1">
      <c r="A33" s="152" t="s">
        <v>219</v>
      </c>
      <c r="B33" s="41" t="s">
        <v>499</v>
      </c>
      <c r="C33" s="52" t="s">
        <v>114</v>
      </c>
      <c r="D33" s="29"/>
      <c r="E33" s="29"/>
      <c r="F33" s="29"/>
      <c r="G33" s="29">
        <f t="shared" si="0"/>
        <v>0</v>
      </c>
    </row>
    <row r="34" spans="1:7" ht="15" customHeight="1">
      <c r="A34" s="152" t="s">
        <v>220</v>
      </c>
      <c r="B34" s="13" t="s">
        <v>115</v>
      </c>
      <c r="C34" s="6" t="s">
        <v>116</v>
      </c>
      <c r="D34" s="29"/>
      <c r="E34" s="29">
        <v>2000</v>
      </c>
      <c r="F34" s="29"/>
      <c r="G34" s="29">
        <f t="shared" si="0"/>
        <v>2000</v>
      </c>
    </row>
    <row r="35" spans="1:7" ht="15" customHeight="1">
      <c r="A35" s="152" t="s">
        <v>221</v>
      </c>
      <c r="B35" s="13" t="s">
        <v>447</v>
      </c>
      <c r="C35" s="6" t="s">
        <v>117</v>
      </c>
      <c r="D35" s="29">
        <v>50</v>
      </c>
      <c r="E35" s="29">
        <v>850</v>
      </c>
      <c r="F35" s="29"/>
      <c r="G35" s="29">
        <f t="shared" si="0"/>
        <v>900</v>
      </c>
    </row>
    <row r="36" spans="1:7" ht="15" customHeight="1">
      <c r="A36" s="152" t="s">
        <v>222</v>
      </c>
      <c r="B36" s="13" t="s">
        <v>448</v>
      </c>
      <c r="C36" s="6" t="s">
        <v>118</v>
      </c>
      <c r="D36" s="29"/>
      <c r="E36" s="29">
        <v>787</v>
      </c>
      <c r="F36" s="29"/>
      <c r="G36" s="29">
        <f t="shared" si="0"/>
        <v>787</v>
      </c>
    </row>
    <row r="37" spans="1:7" ht="15" customHeight="1">
      <c r="A37" s="152" t="s">
        <v>223</v>
      </c>
      <c r="B37" s="13" t="s">
        <v>473</v>
      </c>
      <c r="C37" s="6" t="s">
        <v>119</v>
      </c>
      <c r="D37" s="29"/>
      <c r="E37" s="29"/>
      <c r="F37" s="29"/>
      <c r="G37" s="29">
        <f t="shared" si="0"/>
        <v>0</v>
      </c>
    </row>
    <row r="38" spans="1:7" ht="15" customHeight="1">
      <c r="A38" s="152" t="s">
        <v>224</v>
      </c>
      <c r="B38" s="13" t="s">
        <v>120</v>
      </c>
      <c r="C38" s="6" t="s">
        <v>121</v>
      </c>
      <c r="D38" s="29"/>
      <c r="E38" s="29"/>
      <c r="F38" s="29"/>
      <c r="G38" s="29">
        <f t="shared" si="0"/>
        <v>0</v>
      </c>
    </row>
    <row r="39" spans="1:7" ht="15" customHeight="1">
      <c r="A39" s="152" t="s">
        <v>225</v>
      </c>
      <c r="B39" s="13" t="s">
        <v>122</v>
      </c>
      <c r="C39" s="6" t="s">
        <v>123</v>
      </c>
      <c r="D39" s="29">
        <v>213</v>
      </c>
      <c r="E39" s="29">
        <v>567</v>
      </c>
      <c r="F39" s="29"/>
      <c r="G39" s="29">
        <f t="shared" si="0"/>
        <v>780</v>
      </c>
    </row>
    <row r="40" spans="1:7" ht="15" customHeight="1">
      <c r="A40" s="152" t="s">
        <v>226</v>
      </c>
      <c r="B40" s="13" t="s">
        <v>124</v>
      </c>
      <c r="C40" s="6" t="s">
        <v>125</v>
      </c>
      <c r="D40" s="29"/>
      <c r="E40" s="29"/>
      <c r="F40" s="29"/>
      <c r="G40" s="29">
        <f t="shared" si="0"/>
        <v>0</v>
      </c>
    </row>
    <row r="41" spans="1:7" ht="15" customHeight="1">
      <c r="A41" s="152" t="s">
        <v>227</v>
      </c>
      <c r="B41" s="13" t="s">
        <v>474</v>
      </c>
      <c r="C41" s="6" t="s">
        <v>126</v>
      </c>
      <c r="D41" s="29"/>
      <c r="E41" s="29"/>
      <c r="F41" s="29"/>
      <c r="G41" s="29">
        <f t="shared" si="0"/>
        <v>0</v>
      </c>
    </row>
    <row r="42" spans="1:7" ht="15" customHeight="1">
      <c r="A42" s="152" t="s">
        <v>228</v>
      </c>
      <c r="B42" s="13" t="s">
        <v>475</v>
      </c>
      <c r="C42" s="6" t="s">
        <v>127</v>
      </c>
      <c r="D42" s="29"/>
      <c r="E42" s="29"/>
      <c r="F42" s="29"/>
      <c r="G42" s="29">
        <f t="shared" si="0"/>
        <v>0</v>
      </c>
    </row>
    <row r="43" spans="1:7" ht="15" customHeight="1">
      <c r="A43" s="152" t="s">
        <v>229</v>
      </c>
      <c r="B43" s="13" t="s">
        <v>476</v>
      </c>
      <c r="C43" s="6" t="s">
        <v>128</v>
      </c>
      <c r="D43" s="29">
        <v>800</v>
      </c>
      <c r="E43" s="29"/>
      <c r="F43" s="29"/>
      <c r="G43" s="29">
        <f t="shared" si="0"/>
        <v>800</v>
      </c>
    </row>
    <row r="44" spans="1:7" ht="15" customHeight="1">
      <c r="A44" s="152" t="s">
        <v>230</v>
      </c>
      <c r="B44" s="51" t="s">
        <v>500</v>
      </c>
      <c r="C44" s="52" t="s">
        <v>140</v>
      </c>
      <c r="D44" s="29">
        <f>SUM(D34:D43)</f>
        <v>1063</v>
      </c>
      <c r="E44" s="29">
        <f>SUM(E34:E43)</f>
        <v>4204</v>
      </c>
      <c r="F44" s="29">
        <f>SUM(F34:F43)</f>
        <v>0</v>
      </c>
      <c r="G44" s="29">
        <f>SUM(G34:G43)</f>
        <v>5267</v>
      </c>
    </row>
    <row r="45" spans="1:7" ht="15" customHeight="1">
      <c r="A45" s="152" t="s">
        <v>231</v>
      </c>
      <c r="B45" s="13" t="s">
        <v>149</v>
      </c>
      <c r="C45" s="6" t="s">
        <v>150</v>
      </c>
      <c r="D45" s="29"/>
      <c r="E45" s="29"/>
      <c r="F45" s="29"/>
      <c r="G45" s="29">
        <f t="shared" si="0"/>
        <v>0</v>
      </c>
    </row>
    <row r="46" spans="1:7" ht="15" customHeight="1">
      <c r="A46" s="152" t="s">
        <v>232</v>
      </c>
      <c r="B46" s="5" t="s">
        <v>480</v>
      </c>
      <c r="C46" s="6" t="s">
        <v>151</v>
      </c>
      <c r="D46" s="29"/>
      <c r="E46" s="29"/>
      <c r="F46" s="29"/>
      <c r="G46" s="29">
        <f t="shared" si="0"/>
        <v>0</v>
      </c>
    </row>
    <row r="47" spans="1:7" ht="15" customHeight="1">
      <c r="A47" s="152" t="s">
        <v>233</v>
      </c>
      <c r="B47" s="13" t="s">
        <v>481</v>
      </c>
      <c r="C47" s="6" t="s">
        <v>152</v>
      </c>
      <c r="D47" s="29"/>
      <c r="E47" s="29"/>
      <c r="F47" s="29"/>
      <c r="G47" s="29">
        <f t="shared" si="0"/>
        <v>0</v>
      </c>
    </row>
    <row r="48" spans="1:7" ht="15" customHeight="1">
      <c r="A48" s="152" t="s">
        <v>234</v>
      </c>
      <c r="B48" s="41" t="s">
        <v>502</v>
      </c>
      <c r="C48" s="52" t="s">
        <v>153</v>
      </c>
      <c r="D48" s="29"/>
      <c r="E48" s="29"/>
      <c r="F48" s="29"/>
      <c r="G48" s="29">
        <f t="shared" si="0"/>
        <v>0</v>
      </c>
    </row>
    <row r="49" spans="1:7" ht="15" customHeight="1">
      <c r="A49" s="152" t="s">
        <v>235</v>
      </c>
      <c r="B49" s="62" t="s">
        <v>551</v>
      </c>
      <c r="C49" s="67"/>
      <c r="D49" s="29"/>
      <c r="E49" s="29"/>
      <c r="F49" s="29"/>
      <c r="G49" s="29">
        <f t="shared" si="0"/>
        <v>0</v>
      </c>
    </row>
    <row r="50" spans="1:7" ht="15" customHeight="1">
      <c r="A50" s="152" t="s">
        <v>236</v>
      </c>
      <c r="B50" s="5" t="s">
        <v>92</v>
      </c>
      <c r="C50" s="6" t="s">
        <v>93</v>
      </c>
      <c r="D50" s="29"/>
      <c r="E50" s="29"/>
      <c r="F50" s="29"/>
      <c r="G50" s="29">
        <f t="shared" si="0"/>
        <v>0</v>
      </c>
    </row>
    <row r="51" spans="1:7" ht="15" customHeight="1">
      <c r="A51" s="152" t="s">
        <v>237</v>
      </c>
      <c r="B51" s="5" t="s">
        <v>94</v>
      </c>
      <c r="C51" s="6" t="s">
        <v>95</v>
      </c>
      <c r="D51" s="29"/>
      <c r="E51" s="29"/>
      <c r="F51" s="29"/>
      <c r="G51" s="29">
        <f t="shared" si="0"/>
        <v>0</v>
      </c>
    </row>
    <row r="52" spans="1:7" ht="15" customHeight="1">
      <c r="A52" s="152" t="s">
        <v>238</v>
      </c>
      <c r="B52" s="5" t="s">
        <v>434</v>
      </c>
      <c r="C52" s="6" t="s">
        <v>96</v>
      </c>
      <c r="D52" s="29"/>
      <c r="E52" s="29"/>
      <c r="F52" s="29"/>
      <c r="G52" s="29">
        <f t="shared" si="0"/>
        <v>0</v>
      </c>
    </row>
    <row r="53" spans="1:7" ht="15" customHeight="1">
      <c r="A53" s="152" t="s">
        <v>239</v>
      </c>
      <c r="B53" s="5" t="s">
        <v>435</v>
      </c>
      <c r="C53" s="6" t="s">
        <v>97</v>
      </c>
      <c r="D53" s="29"/>
      <c r="E53" s="29"/>
      <c r="F53" s="29"/>
      <c r="G53" s="29">
        <f t="shared" si="0"/>
        <v>0</v>
      </c>
    </row>
    <row r="54" spans="1:7" ht="15" customHeight="1">
      <c r="A54" s="152" t="s">
        <v>240</v>
      </c>
      <c r="B54" s="5" t="s">
        <v>436</v>
      </c>
      <c r="C54" s="6" t="s">
        <v>98</v>
      </c>
      <c r="D54" s="29"/>
      <c r="E54" s="29"/>
      <c r="F54" s="29"/>
      <c r="G54" s="29">
        <f t="shared" si="0"/>
        <v>0</v>
      </c>
    </row>
    <row r="55" spans="1:7" ht="15" customHeight="1">
      <c r="A55" s="152" t="s">
        <v>241</v>
      </c>
      <c r="B55" s="41" t="s">
        <v>496</v>
      </c>
      <c r="C55" s="52" t="s">
        <v>99</v>
      </c>
      <c r="D55" s="29"/>
      <c r="E55" s="29"/>
      <c r="F55" s="29"/>
      <c r="G55" s="29">
        <f t="shared" si="0"/>
        <v>0</v>
      </c>
    </row>
    <row r="56" spans="1:7" ht="15" customHeight="1">
      <c r="A56" s="152" t="s">
        <v>242</v>
      </c>
      <c r="B56" s="13" t="s">
        <v>477</v>
      </c>
      <c r="C56" s="6" t="s">
        <v>141</v>
      </c>
      <c r="D56" s="29"/>
      <c r="E56" s="29"/>
      <c r="F56" s="29"/>
      <c r="G56" s="29">
        <f t="shared" si="0"/>
        <v>0</v>
      </c>
    </row>
    <row r="57" spans="1:7" ht="15" customHeight="1">
      <c r="A57" s="152" t="s">
        <v>243</v>
      </c>
      <c r="B57" s="13" t="s">
        <v>478</v>
      </c>
      <c r="C57" s="6" t="s">
        <v>142</v>
      </c>
      <c r="D57" s="29"/>
      <c r="E57" s="29"/>
      <c r="F57" s="29"/>
      <c r="G57" s="29">
        <f t="shared" si="0"/>
        <v>0</v>
      </c>
    </row>
    <row r="58" spans="1:7" ht="15" customHeight="1">
      <c r="A58" s="152" t="s">
        <v>244</v>
      </c>
      <c r="B58" s="13" t="s">
        <v>143</v>
      </c>
      <c r="C58" s="6" t="s">
        <v>144</v>
      </c>
      <c r="D58" s="29"/>
      <c r="E58" s="29"/>
      <c r="F58" s="29"/>
      <c r="G58" s="29">
        <f t="shared" si="0"/>
        <v>0</v>
      </c>
    </row>
    <row r="59" spans="1:7" ht="15" customHeight="1">
      <c r="A59" s="152" t="s">
        <v>245</v>
      </c>
      <c r="B59" s="13" t="s">
        <v>479</v>
      </c>
      <c r="C59" s="6" t="s">
        <v>145</v>
      </c>
      <c r="D59" s="29"/>
      <c r="E59" s="29"/>
      <c r="F59" s="29"/>
      <c r="G59" s="29">
        <f t="shared" si="0"/>
        <v>0</v>
      </c>
    </row>
    <row r="60" spans="1:7" ht="15" customHeight="1">
      <c r="A60" s="152" t="s">
        <v>246</v>
      </c>
      <c r="B60" s="13" t="s">
        <v>146</v>
      </c>
      <c r="C60" s="6" t="s">
        <v>147</v>
      </c>
      <c r="D60" s="29"/>
      <c r="E60" s="29"/>
      <c r="F60" s="29"/>
      <c r="G60" s="29">
        <f t="shared" si="0"/>
        <v>0</v>
      </c>
    </row>
    <row r="61" spans="1:7" ht="15" customHeight="1">
      <c r="A61" s="152" t="s">
        <v>247</v>
      </c>
      <c r="B61" s="41" t="s">
        <v>501</v>
      </c>
      <c r="C61" s="52" t="s">
        <v>148</v>
      </c>
      <c r="D61" s="29"/>
      <c r="E61" s="29"/>
      <c r="F61" s="29"/>
      <c r="G61" s="29">
        <f t="shared" si="0"/>
        <v>0</v>
      </c>
    </row>
    <row r="62" spans="1:7" ht="15" customHeight="1">
      <c r="A62" s="152" t="s">
        <v>248</v>
      </c>
      <c r="B62" s="13" t="s">
        <v>154</v>
      </c>
      <c r="C62" s="6" t="s">
        <v>155</v>
      </c>
      <c r="D62" s="29"/>
      <c r="E62" s="29"/>
      <c r="F62" s="29"/>
      <c r="G62" s="29">
        <f t="shared" si="0"/>
        <v>0</v>
      </c>
    </row>
    <row r="63" spans="1:7" ht="15" customHeight="1">
      <c r="A63" s="152" t="s">
        <v>249</v>
      </c>
      <c r="B63" s="5" t="s">
        <v>482</v>
      </c>
      <c r="C63" s="6" t="s">
        <v>156</v>
      </c>
      <c r="D63" s="29"/>
      <c r="E63" s="29"/>
      <c r="F63" s="29"/>
      <c r="G63" s="29">
        <f t="shared" si="0"/>
        <v>0</v>
      </c>
    </row>
    <row r="64" spans="1:7" ht="15" customHeight="1">
      <c r="A64" s="152" t="s">
        <v>250</v>
      </c>
      <c r="B64" s="13" t="s">
        <v>483</v>
      </c>
      <c r="C64" s="6" t="s">
        <v>157</v>
      </c>
      <c r="D64" s="29"/>
      <c r="E64" s="29"/>
      <c r="F64" s="29"/>
      <c r="G64" s="29">
        <f t="shared" si="0"/>
        <v>0</v>
      </c>
    </row>
    <row r="65" spans="1:7" ht="15" customHeight="1">
      <c r="A65" s="152" t="s">
        <v>251</v>
      </c>
      <c r="B65" s="41" t="s">
        <v>504</v>
      </c>
      <c r="C65" s="52" t="s">
        <v>158</v>
      </c>
      <c r="D65" s="29"/>
      <c r="E65" s="29"/>
      <c r="F65" s="29"/>
      <c r="G65" s="29">
        <f t="shared" si="0"/>
        <v>0</v>
      </c>
    </row>
    <row r="66" spans="1:7" ht="15" customHeight="1">
      <c r="A66" s="152" t="s">
        <v>252</v>
      </c>
      <c r="B66" s="62" t="s">
        <v>550</v>
      </c>
      <c r="C66" s="67"/>
      <c r="D66" s="29"/>
      <c r="E66" s="29"/>
      <c r="F66" s="29"/>
      <c r="G66" s="29">
        <f t="shared" si="0"/>
        <v>0</v>
      </c>
    </row>
    <row r="67" spans="1:7" ht="15.75">
      <c r="A67" s="152" t="s">
        <v>253</v>
      </c>
      <c r="B67" s="49" t="s">
        <v>503</v>
      </c>
      <c r="C67" s="37" t="s">
        <v>159</v>
      </c>
      <c r="D67" s="29">
        <f>D65+D61+D55+D48+D44+D33+D19</f>
        <v>1063</v>
      </c>
      <c r="E67" s="29">
        <f>E65+E61+E55+E48+E44+E33+E19</f>
        <v>4204</v>
      </c>
      <c r="F67" s="29">
        <f>F65+F61+F55+F48+F44+F33+F19</f>
        <v>0</v>
      </c>
      <c r="G67" s="29">
        <f t="shared" si="0"/>
        <v>5267</v>
      </c>
    </row>
    <row r="68" spans="1:7" ht="15.75">
      <c r="A68" s="152" t="s">
        <v>254</v>
      </c>
      <c r="B68" s="66" t="s">
        <v>580</v>
      </c>
      <c r="C68" s="65"/>
      <c r="D68" s="29"/>
      <c r="E68" s="29"/>
      <c r="F68" s="29"/>
      <c r="G68" s="29">
        <f t="shared" si="0"/>
        <v>0</v>
      </c>
    </row>
    <row r="69" spans="1:7" ht="15.75">
      <c r="A69" s="152" t="s">
        <v>255</v>
      </c>
      <c r="B69" s="66" t="s">
        <v>581</v>
      </c>
      <c r="C69" s="65"/>
      <c r="D69" s="29"/>
      <c r="E69" s="29"/>
      <c r="F69" s="29"/>
      <c r="G69" s="29">
        <f t="shared" si="0"/>
        <v>0</v>
      </c>
    </row>
    <row r="70" spans="1:7" ht="15">
      <c r="A70" s="152" t="s">
        <v>256</v>
      </c>
      <c r="B70" s="39" t="s">
        <v>485</v>
      </c>
      <c r="C70" s="5" t="s">
        <v>160</v>
      </c>
      <c r="D70" s="29"/>
      <c r="E70" s="29"/>
      <c r="F70" s="29"/>
      <c r="G70" s="29">
        <f t="shared" si="0"/>
        <v>0</v>
      </c>
    </row>
    <row r="71" spans="1:7" ht="15">
      <c r="A71" s="152" t="s">
        <v>257</v>
      </c>
      <c r="B71" s="13" t="s">
        <v>161</v>
      </c>
      <c r="C71" s="5" t="s">
        <v>162</v>
      </c>
      <c r="D71" s="29"/>
      <c r="E71" s="29"/>
      <c r="F71" s="29"/>
      <c r="G71" s="29">
        <f t="shared" si="0"/>
        <v>0</v>
      </c>
    </row>
    <row r="72" spans="1:7" ht="15">
      <c r="A72" s="152" t="s">
        <v>258</v>
      </c>
      <c r="B72" s="39" t="s">
        <v>486</v>
      </c>
      <c r="C72" s="5" t="s">
        <v>163</v>
      </c>
      <c r="D72" s="29"/>
      <c r="E72" s="29"/>
      <c r="F72" s="29"/>
      <c r="G72" s="29">
        <f aca="true" t="shared" si="1" ref="G72:G95">SUM(D72:F72)</f>
        <v>0</v>
      </c>
    </row>
    <row r="73" spans="1:7" ht="15">
      <c r="A73" s="152" t="s">
        <v>259</v>
      </c>
      <c r="B73" s="15" t="s">
        <v>505</v>
      </c>
      <c r="C73" s="7" t="s">
        <v>164</v>
      </c>
      <c r="D73" s="29"/>
      <c r="E73" s="29"/>
      <c r="F73" s="29"/>
      <c r="G73" s="29">
        <f t="shared" si="1"/>
        <v>0</v>
      </c>
    </row>
    <row r="74" spans="1:7" ht="15">
      <c r="A74" s="152" t="s">
        <v>260</v>
      </c>
      <c r="B74" s="13" t="s">
        <v>487</v>
      </c>
      <c r="C74" s="5" t="s">
        <v>165</v>
      </c>
      <c r="D74" s="29"/>
      <c r="E74" s="29"/>
      <c r="F74" s="29"/>
      <c r="G74" s="29">
        <f t="shared" si="1"/>
        <v>0</v>
      </c>
    </row>
    <row r="75" spans="1:7" ht="15">
      <c r="A75" s="152" t="s">
        <v>261</v>
      </c>
      <c r="B75" s="39" t="s">
        <v>166</v>
      </c>
      <c r="C75" s="5" t="s">
        <v>167</v>
      </c>
      <c r="D75" s="29"/>
      <c r="E75" s="29"/>
      <c r="F75" s="29"/>
      <c r="G75" s="29">
        <f t="shared" si="1"/>
        <v>0</v>
      </c>
    </row>
    <row r="76" spans="1:7" ht="15">
      <c r="A76" s="152" t="s">
        <v>262</v>
      </c>
      <c r="B76" s="13" t="s">
        <v>488</v>
      </c>
      <c r="C76" s="5" t="s">
        <v>168</v>
      </c>
      <c r="D76" s="29"/>
      <c r="E76" s="29"/>
      <c r="F76" s="29"/>
      <c r="G76" s="29">
        <f t="shared" si="1"/>
        <v>0</v>
      </c>
    </row>
    <row r="77" spans="1:7" ht="15">
      <c r="A77" s="152" t="s">
        <v>263</v>
      </c>
      <c r="B77" s="39" t="s">
        <v>169</v>
      </c>
      <c r="C77" s="5" t="s">
        <v>170</v>
      </c>
      <c r="D77" s="29"/>
      <c r="E77" s="29"/>
      <c r="F77" s="29"/>
      <c r="G77" s="29">
        <f t="shared" si="1"/>
        <v>0</v>
      </c>
    </row>
    <row r="78" spans="1:7" ht="15">
      <c r="A78" s="152" t="s">
        <v>264</v>
      </c>
      <c r="B78" s="14" t="s">
        <v>506</v>
      </c>
      <c r="C78" s="7" t="s">
        <v>171</v>
      </c>
      <c r="D78" s="29"/>
      <c r="E78" s="29"/>
      <c r="F78" s="29"/>
      <c r="G78" s="29">
        <f t="shared" si="1"/>
        <v>0</v>
      </c>
    </row>
    <row r="79" spans="1:7" ht="15">
      <c r="A79" s="152" t="s">
        <v>265</v>
      </c>
      <c r="B79" s="5" t="s">
        <v>578</v>
      </c>
      <c r="C79" s="5" t="s">
        <v>172</v>
      </c>
      <c r="D79" s="29"/>
      <c r="E79" s="29"/>
      <c r="F79" s="29"/>
      <c r="G79" s="29">
        <f t="shared" si="1"/>
        <v>0</v>
      </c>
    </row>
    <row r="80" spans="1:7" ht="15">
      <c r="A80" s="152" t="s">
        <v>266</v>
      </c>
      <c r="B80" s="5" t="s">
        <v>579</v>
      </c>
      <c r="C80" s="5" t="s">
        <v>172</v>
      </c>
      <c r="D80" s="29"/>
      <c r="E80" s="29"/>
      <c r="F80" s="29"/>
      <c r="G80" s="29">
        <f t="shared" si="1"/>
        <v>0</v>
      </c>
    </row>
    <row r="81" spans="1:7" ht="15">
      <c r="A81" s="152" t="s">
        <v>267</v>
      </c>
      <c r="B81" s="5" t="s">
        <v>576</v>
      </c>
      <c r="C81" s="5" t="s">
        <v>173</v>
      </c>
      <c r="D81" s="29"/>
      <c r="E81" s="29"/>
      <c r="F81" s="29"/>
      <c r="G81" s="29">
        <f t="shared" si="1"/>
        <v>0</v>
      </c>
    </row>
    <row r="82" spans="1:7" ht="15">
      <c r="A82" s="152" t="s">
        <v>268</v>
      </c>
      <c r="B82" s="5" t="s">
        <v>577</v>
      </c>
      <c r="C82" s="5" t="s">
        <v>173</v>
      </c>
      <c r="D82" s="29"/>
      <c r="E82" s="29"/>
      <c r="F82" s="29"/>
      <c r="G82" s="29">
        <f t="shared" si="1"/>
        <v>0</v>
      </c>
    </row>
    <row r="83" spans="1:7" ht="15">
      <c r="A83" s="152" t="s">
        <v>269</v>
      </c>
      <c r="B83" s="7" t="s">
        <v>507</v>
      </c>
      <c r="C83" s="7" t="s">
        <v>174</v>
      </c>
      <c r="D83" s="29"/>
      <c r="E83" s="29"/>
      <c r="F83" s="29"/>
      <c r="G83" s="29">
        <f t="shared" si="1"/>
        <v>0</v>
      </c>
    </row>
    <row r="84" spans="1:7" ht="15">
      <c r="A84" s="152" t="s">
        <v>270</v>
      </c>
      <c r="B84" s="39" t="s">
        <v>175</v>
      </c>
      <c r="C84" s="5" t="s">
        <v>176</v>
      </c>
      <c r="D84" s="29"/>
      <c r="E84" s="29"/>
      <c r="F84" s="29"/>
      <c r="G84" s="29">
        <f t="shared" si="1"/>
        <v>0</v>
      </c>
    </row>
    <row r="85" spans="1:7" ht="15">
      <c r="A85" s="152" t="s">
        <v>271</v>
      </c>
      <c r="B85" s="39" t="s">
        <v>318</v>
      </c>
      <c r="C85" s="5" t="s">
        <v>319</v>
      </c>
      <c r="D85" s="29"/>
      <c r="E85" s="29"/>
      <c r="F85" s="29"/>
      <c r="G85" s="29">
        <f t="shared" si="1"/>
        <v>0</v>
      </c>
    </row>
    <row r="86" spans="1:7" ht="15">
      <c r="A86" s="152" t="s">
        <v>272</v>
      </c>
      <c r="B86" s="39" t="s">
        <v>320</v>
      </c>
      <c r="C86" s="5" t="s">
        <v>321</v>
      </c>
      <c r="D86" s="29">
        <v>34733</v>
      </c>
      <c r="E86" s="29"/>
      <c r="F86" s="29"/>
      <c r="G86" s="29">
        <f t="shared" si="1"/>
        <v>34733</v>
      </c>
    </row>
    <row r="87" spans="1:7" ht="15">
      <c r="A87" s="152" t="s">
        <v>273</v>
      </c>
      <c r="B87" s="39" t="s">
        <v>322</v>
      </c>
      <c r="C87" s="5" t="s">
        <v>323</v>
      </c>
      <c r="D87" s="29"/>
      <c r="E87" s="29"/>
      <c r="F87" s="29"/>
      <c r="G87" s="29">
        <f t="shared" si="1"/>
        <v>0</v>
      </c>
    </row>
    <row r="88" spans="1:7" ht="15">
      <c r="A88" s="152" t="s">
        <v>274</v>
      </c>
      <c r="B88" s="13" t="s">
        <v>489</v>
      </c>
      <c r="C88" s="5" t="s">
        <v>324</v>
      </c>
      <c r="D88" s="29"/>
      <c r="E88" s="29"/>
      <c r="F88" s="29"/>
      <c r="G88" s="29">
        <f t="shared" si="1"/>
        <v>0</v>
      </c>
    </row>
    <row r="89" spans="1:7" ht="15">
      <c r="A89" s="152" t="s">
        <v>275</v>
      </c>
      <c r="B89" s="15" t="s">
        <v>508</v>
      </c>
      <c r="C89" s="7" t="s">
        <v>325</v>
      </c>
      <c r="D89" s="29">
        <f>D73++D83+D84+D85+D87+D86+D88</f>
        <v>34733</v>
      </c>
      <c r="E89" s="29"/>
      <c r="F89" s="29"/>
      <c r="G89" s="29">
        <f t="shared" si="1"/>
        <v>34733</v>
      </c>
    </row>
    <row r="90" spans="1:7" ht="15">
      <c r="A90" s="152" t="s">
        <v>276</v>
      </c>
      <c r="B90" s="13" t="s">
        <v>326</v>
      </c>
      <c r="C90" s="5" t="s">
        <v>327</v>
      </c>
      <c r="D90" s="29"/>
      <c r="E90" s="29"/>
      <c r="F90" s="29"/>
      <c r="G90" s="29">
        <f t="shared" si="1"/>
        <v>0</v>
      </c>
    </row>
    <row r="91" spans="1:7" ht="15">
      <c r="A91" s="152" t="s">
        <v>277</v>
      </c>
      <c r="B91" s="13" t="s">
        <v>328</v>
      </c>
      <c r="C91" s="5" t="s">
        <v>329</v>
      </c>
      <c r="D91" s="29"/>
      <c r="E91" s="29"/>
      <c r="F91" s="29"/>
      <c r="G91" s="29">
        <f t="shared" si="1"/>
        <v>0</v>
      </c>
    </row>
    <row r="92" spans="1:7" ht="15">
      <c r="A92" s="152" t="s">
        <v>278</v>
      </c>
      <c r="B92" s="39" t="s">
        <v>330</v>
      </c>
      <c r="C92" s="5" t="s">
        <v>331</v>
      </c>
      <c r="D92" s="29"/>
      <c r="E92" s="29"/>
      <c r="F92" s="29"/>
      <c r="G92" s="29">
        <f t="shared" si="1"/>
        <v>0</v>
      </c>
    </row>
    <row r="93" spans="1:7" ht="15">
      <c r="A93" s="152" t="s">
        <v>279</v>
      </c>
      <c r="B93" s="39" t="s">
        <v>490</v>
      </c>
      <c r="C93" s="5" t="s">
        <v>332</v>
      </c>
      <c r="D93" s="29"/>
      <c r="E93" s="29"/>
      <c r="F93" s="29"/>
      <c r="G93" s="29">
        <f t="shared" si="1"/>
        <v>0</v>
      </c>
    </row>
    <row r="94" spans="1:7" ht="15">
      <c r="A94" s="152" t="s">
        <v>280</v>
      </c>
      <c r="B94" s="14" t="s">
        <v>509</v>
      </c>
      <c r="C94" s="7" t="s">
        <v>333</v>
      </c>
      <c r="D94" s="29"/>
      <c r="E94" s="29"/>
      <c r="F94" s="29"/>
      <c r="G94" s="29">
        <f t="shared" si="1"/>
        <v>0</v>
      </c>
    </row>
    <row r="95" spans="1:7" ht="15">
      <c r="A95" s="152" t="s">
        <v>281</v>
      </c>
      <c r="B95" s="15" t="s">
        <v>334</v>
      </c>
      <c r="C95" s="7" t="s">
        <v>335</v>
      </c>
      <c r="D95" s="29"/>
      <c r="E95" s="29"/>
      <c r="F95" s="29"/>
      <c r="G95" s="29">
        <f t="shared" si="1"/>
        <v>0</v>
      </c>
    </row>
    <row r="96" spans="1:7" ht="15.75">
      <c r="A96" s="152" t="s">
        <v>282</v>
      </c>
      <c r="B96" s="42" t="s">
        <v>510</v>
      </c>
      <c r="C96" s="43" t="s">
        <v>336</v>
      </c>
      <c r="D96" s="29">
        <f>D95+D94+D89</f>
        <v>34733</v>
      </c>
      <c r="E96" s="29">
        <f>E95+E94+E89</f>
        <v>0</v>
      </c>
      <c r="F96" s="29">
        <f>F95+F94+F89</f>
        <v>0</v>
      </c>
      <c r="G96" s="29">
        <f>G95+G94+G89</f>
        <v>34733</v>
      </c>
    </row>
    <row r="97" spans="1:7" ht="15.75">
      <c r="A97" s="152" t="s">
        <v>283</v>
      </c>
      <c r="B97" s="47" t="s">
        <v>492</v>
      </c>
      <c r="C97" s="48"/>
      <c r="D97" s="29">
        <f>D67+D96</f>
        <v>35796</v>
      </c>
      <c r="E97" s="29">
        <f>E67+E96</f>
        <v>4204</v>
      </c>
      <c r="F97" s="29">
        <f>F67+F96</f>
        <v>0</v>
      </c>
      <c r="G97" s="29">
        <f>G67+G96</f>
        <v>40000</v>
      </c>
    </row>
  </sheetData>
  <sheetProtection/>
  <mergeCells count="3">
    <mergeCell ref="B1:G1"/>
    <mergeCell ref="B2:G2"/>
    <mergeCell ref="C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C3" sqref="C3:G3"/>
    </sheetView>
  </sheetViews>
  <sheetFormatPr defaultColWidth="9.140625" defaultRowHeight="15"/>
  <cols>
    <col min="2" max="2" width="86.28125" style="0" customWidth="1"/>
    <col min="3" max="4" width="18.140625" style="0" customWidth="1"/>
    <col min="5" max="5" width="16.8515625" style="0" customWidth="1"/>
    <col min="6" max="6" width="18.57421875" style="0" customWidth="1"/>
    <col min="7" max="7" width="18.421875" style="0" customWidth="1"/>
  </cols>
  <sheetData>
    <row r="1" spans="2:7" ht="25.5" customHeight="1">
      <c r="B1" s="189" t="s">
        <v>458</v>
      </c>
      <c r="C1" s="195"/>
      <c r="D1" s="195"/>
      <c r="E1" s="195"/>
      <c r="F1" s="195"/>
      <c r="G1" s="195"/>
    </row>
    <row r="2" spans="2:7" ht="23.25" customHeight="1">
      <c r="B2" s="192" t="s">
        <v>549</v>
      </c>
      <c r="C2" s="201"/>
      <c r="D2" s="201"/>
      <c r="E2" s="201"/>
      <c r="F2" s="201"/>
      <c r="G2" s="201"/>
    </row>
    <row r="3" spans="2:7" ht="15">
      <c r="B3" s="1"/>
      <c r="C3" s="196" t="s">
        <v>1</v>
      </c>
      <c r="D3" s="196"/>
      <c r="E3" s="196"/>
      <c r="F3" s="196"/>
      <c r="G3" s="196"/>
    </row>
    <row r="4" spans="1:7" ht="18.75">
      <c r="A4" s="29"/>
      <c r="B4" s="153" t="s">
        <v>177</v>
      </c>
      <c r="C4" s="153" t="s">
        <v>178</v>
      </c>
      <c r="D4" s="153" t="s">
        <v>179</v>
      </c>
      <c r="E4" s="153" t="s">
        <v>180</v>
      </c>
      <c r="F4" s="153" t="s">
        <v>181</v>
      </c>
      <c r="G4" s="153" t="s">
        <v>182</v>
      </c>
    </row>
    <row r="5" spans="1:7" ht="87" customHeight="1">
      <c r="A5" s="152" t="s">
        <v>183</v>
      </c>
      <c r="B5" s="59" t="s">
        <v>548</v>
      </c>
      <c r="C5" s="60" t="s">
        <v>457</v>
      </c>
      <c r="D5" s="60" t="s">
        <v>454</v>
      </c>
      <c r="E5" s="60" t="s">
        <v>455</v>
      </c>
      <c r="F5" s="60" t="s">
        <v>456</v>
      </c>
      <c r="G5" s="76" t="s">
        <v>615</v>
      </c>
    </row>
    <row r="6" spans="1:7" ht="23.25" customHeight="1">
      <c r="A6" s="152" t="s">
        <v>184</v>
      </c>
      <c r="B6" s="60" t="s">
        <v>522</v>
      </c>
      <c r="C6" s="61"/>
      <c r="D6" s="61">
        <v>2</v>
      </c>
      <c r="E6" s="61"/>
      <c r="F6" s="61"/>
      <c r="G6" s="123">
        <f>SUM(C6:F6)</f>
        <v>2</v>
      </c>
    </row>
    <row r="7" spans="1:7" ht="21" customHeight="1">
      <c r="A7" s="152" t="s">
        <v>185</v>
      </c>
      <c r="B7" s="60" t="s">
        <v>523</v>
      </c>
      <c r="C7" s="61"/>
      <c r="D7" s="61">
        <v>4</v>
      </c>
      <c r="E7" s="61"/>
      <c r="F7" s="61"/>
      <c r="G7" s="123">
        <f aca="true" t="shared" si="0" ref="G7:G32">SUM(C7:F7)</f>
        <v>4</v>
      </c>
    </row>
    <row r="8" spans="1:7" ht="22.5" customHeight="1">
      <c r="A8" s="152" t="s">
        <v>186</v>
      </c>
      <c r="B8" s="60" t="s">
        <v>524</v>
      </c>
      <c r="C8" s="61"/>
      <c r="D8" s="61">
        <v>9</v>
      </c>
      <c r="E8" s="61"/>
      <c r="F8" s="61"/>
      <c r="G8" s="123">
        <f t="shared" si="0"/>
        <v>9</v>
      </c>
    </row>
    <row r="9" spans="1:7" ht="21" customHeight="1">
      <c r="A9" s="152" t="s">
        <v>187</v>
      </c>
      <c r="B9" s="60" t="s">
        <v>525</v>
      </c>
      <c r="C9" s="61"/>
      <c r="D9" s="61">
        <v>1</v>
      </c>
      <c r="E9" s="61"/>
      <c r="F9" s="61"/>
      <c r="G9" s="123">
        <f t="shared" si="0"/>
        <v>1</v>
      </c>
    </row>
    <row r="10" spans="1:7" ht="21.75" customHeight="1">
      <c r="A10" s="152" t="s">
        <v>188</v>
      </c>
      <c r="B10" s="59" t="s">
        <v>543</v>
      </c>
      <c r="C10" s="119"/>
      <c r="D10" s="119">
        <v>16</v>
      </c>
      <c r="E10" s="119"/>
      <c r="F10" s="119"/>
      <c r="G10" s="123">
        <f t="shared" si="0"/>
        <v>16</v>
      </c>
    </row>
    <row r="11" spans="1:7" ht="26.25" customHeight="1">
      <c r="A11" s="152" t="s">
        <v>189</v>
      </c>
      <c r="B11" s="60" t="s">
        <v>526</v>
      </c>
      <c r="C11" s="61"/>
      <c r="D11" s="61"/>
      <c r="E11" s="61">
        <v>1</v>
      </c>
      <c r="F11" s="61">
        <v>1</v>
      </c>
      <c r="G11" s="123">
        <f t="shared" si="0"/>
        <v>2</v>
      </c>
    </row>
    <row r="12" spans="1:7" ht="23.25" customHeight="1">
      <c r="A12" s="152" t="s">
        <v>190</v>
      </c>
      <c r="B12" s="60" t="s">
        <v>527</v>
      </c>
      <c r="C12" s="61"/>
      <c r="D12" s="61"/>
      <c r="E12" s="61"/>
      <c r="F12" s="61"/>
      <c r="G12" s="123">
        <f t="shared" si="0"/>
        <v>0</v>
      </c>
    </row>
    <row r="13" spans="1:7" ht="25.5" customHeight="1">
      <c r="A13" s="152" t="s">
        <v>191</v>
      </c>
      <c r="B13" s="60" t="s">
        <v>528</v>
      </c>
      <c r="C13" s="61"/>
      <c r="D13" s="61"/>
      <c r="E13" s="61"/>
      <c r="F13" s="61"/>
      <c r="G13" s="123">
        <f t="shared" si="0"/>
        <v>0</v>
      </c>
    </row>
    <row r="14" spans="1:7" ht="23.25" customHeight="1">
      <c r="A14" s="152" t="s">
        <v>192</v>
      </c>
      <c r="B14" s="60" t="s">
        <v>529</v>
      </c>
      <c r="C14" s="61">
        <v>1</v>
      </c>
      <c r="D14" s="61"/>
      <c r="E14" s="61">
        <v>3</v>
      </c>
      <c r="F14" s="61">
        <v>1</v>
      </c>
      <c r="G14" s="123">
        <f t="shared" si="0"/>
        <v>5</v>
      </c>
    </row>
    <row r="15" spans="1:7" ht="23.25" customHeight="1">
      <c r="A15" s="152" t="s">
        <v>193</v>
      </c>
      <c r="B15" s="60" t="s">
        <v>530</v>
      </c>
      <c r="C15" s="61"/>
      <c r="D15" s="61"/>
      <c r="E15" s="61">
        <v>2</v>
      </c>
      <c r="F15" s="61">
        <v>1</v>
      </c>
      <c r="G15" s="123">
        <f t="shared" si="0"/>
        <v>3</v>
      </c>
    </row>
    <row r="16" spans="1:7" ht="21.75" customHeight="1">
      <c r="A16" s="152" t="s">
        <v>194</v>
      </c>
      <c r="B16" s="60" t="s">
        <v>531</v>
      </c>
      <c r="C16" s="61">
        <v>1</v>
      </c>
      <c r="D16" s="61"/>
      <c r="E16" s="61">
        <v>5</v>
      </c>
      <c r="F16" s="61">
        <v>2</v>
      </c>
      <c r="G16" s="123">
        <f t="shared" si="0"/>
        <v>8</v>
      </c>
    </row>
    <row r="17" spans="1:7" ht="24" customHeight="1">
      <c r="A17" s="152" t="s">
        <v>195</v>
      </c>
      <c r="B17" s="60" t="s">
        <v>532</v>
      </c>
      <c r="C17" s="61"/>
      <c r="D17" s="61"/>
      <c r="E17" s="61"/>
      <c r="F17" s="61"/>
      <c r="G17" s="123">
        <f t="shared" si="0"/>
        <v>0</v>
      </c>
    </row>
    <row r="18" spans="1:7" ht="24" customHeight="1">
      <c r="A18" s="152" t="s">
        <v>196</v>
      </c>
      <c r="B18" s="59" t="s">
        <v>544</v>
      </c>
      <c r="C18" s="119">
        <v>2</v>
      </c>
      <c r="D18" s="119">
        <v>0</v>
      </c>
      <c r="E18" s="119">
        <v>11</v>
      </c>
      <c r="F18" s="119">
        <v>5</v>
      </c>
      <c r="G18" s="123">
        <f t="shared" si="0"/>
        <v>18</v>
      </c>
    </row>
    <row r="19" spans="1:7" ht="32.25" customHeight="1">
      <c r="A19" s="152" t="s">
        <v>197</v>
      </c>
      <c r="B19" s="60" t="s">
        <v>533</v>
      </c>
      <c r="C19" s="61">
        <v>2</v>
      </c>
      <c r="D19" s="61">
        <v>2</v>
      </c>
      <c r="E19" s="61"/>
      <c r="F19" s="61"/>
      <c r="G19" s="123">
        <f t="shared" si="0"/>
        <v>4</v>
      </c>
    </row>
    <row r="20" spans="1:7" ht="24" customHeight="1">
      <c r="A20" s="152" t="s">
        <v>198</v>
      </c>
      <c r="B20" s="60" t="s">
        <v>534</v>
      </c>
      <c r="C20" s="61"/>
      <c r="D20" s="61"/>
      <c r="E20" s="61"/>
      <c r="F20" s="61"/>
      <c r="G20" s="123">
        <f t="shared" si="0"/>
        <v>0</v>
      </c>
    </row>
    <row r="21" spans="1:7" ht="24" customHeight="1">
      <c r="A21" s="152" t="s">
        <v>199</v>
      </c>
      <c r="B21" s="60" t="s">
        <v>535</v>
      </c>
      <c r="C21" s="61">
        <v>26</v>
      </c>
      <c r="D21" s="61"/>
      <c r="E21" s="61"/>
      <c r="F21" s="61"/>
      <c r="G21" s="123">
        <f t="shared" si="0"/>
        <v>26</v>
      </c>
    </row>
    <row r="22" spans="1:7" ht="22.5" customHeight="1">
      <c r="A22" s="152" t="s">
        <v>200</v>
      </c>
      <c r="B22" s="59" t="s">
        <v>545</v>
      </c>
      <c r="C22" s="119">
        <v>28</v>
      </c>
      <c r="D22" s="119">
        <v>2</v>
      </c>
      <c r="E22" s="119"/>
      <c r="F22" s="119"/>
      <c r="G22" s="123">
        <f t="shared" si="0"/>
        <v>30</v>
      </c>
    </row>
    <row r="23" spans="1:7" ht="27.75" customHeight="1">
      <c r="A23" s="152" t="s">
        <v>201</v>
      </c>
      <c r="B23" s="60" t="s">
        <v>536</v>
      </c>
      <c r="C23" s="61"/>
      <c r="D23" s="61">
        <v>1</v>
      </c>
      <c r="E23" s="61"/>
      <c r="F23" s="61"/>
      <c r="G23" s="123">
        <f t="shared" si="0"/>
        <v>1</v>
      </c>
    </row>
    <row r="24" spans="1:7" ht="25.5" customHeight="1">
      <c r="A24" s="152" t="s">
        <v>202</v>
      </c>
      <c r="B24" s="60" t="s">
        <v>537</v>
      </c>
      <c r="C24" s="61"/>
      <c r="D24" s="61">
        <v>5</v>
      </c>
      <c r="E24" s="61"/>
      <c r="F24" s="61"/>
      <c r="G24" s="123">
        <f t="shared" si="0"/>
        <v>5</v>
      </c>
    </row>
    <row r="25" spans="1:7" ht="29.25" customHeight="1">
      <c r="A25" s="152" t="s">
        <v>203</v>
      </c>
      <c r="B25" s="60" t="s">
        <v>538</v>
      </c>
      <c r="C25" s="61"/>
      <c r="D25" s="61">
        <v>1</v>
      </c>
      <c r="E25" s="61"/>
      <c r="F25" s="61"/>
      <c r="G25" s="123">
        <f t="shared" si="0"/>
        <v>1</v>
      </c>
    </row>
    <row r="26" spans="1:7" ht="15" customHeight="1">
      <c r="A26" s="152" t="s">
        <v>204</v>
      </c>
      <c r="B26" s="59" t="s">
        <v>546</v>
      </c>
      <c r="C26" s="119"/>
      <c r="D26" s="119">
        <v>7</v>
      </c>
      <c r="E26" s="119"/>
      <c r="F26" s="119"/>
      <c r="G26" s="123">
        <f t="shared" si="0"/>
        <v>7</v>
      </c>
    </row>
    <row r="27" spans="1:7" ht="37.5" customHeight="1">
      <c r="A27" s="152" t="s">
        <v>214</v>
      </c>
      <c r="B27" s="59" t="s">
        <v>547</v>
      </c>
      <c r="C27" s="121">
        <v>30</v>
      </c>
      <c r="D27" s="121">
        <v>25</v>
      </c>
      <c r="E27" s="122">
        <v>11</v>
      </c>
      <c r="F27" s="122">
        <v>5</v>
      </c>
      <c r="G27" s="123">
        <f t="shared" si="0"/>
        <v>71</v>
      </c>
    </row>
    <row r="28" spans="1:7" ht="27.75" customHeight="1">
      <c r="A28" s="152" t="s">
        <v>215</v>
      </c>
      <c r="B28" s="60" t="s">
        <v>539</v>
      </c>
      <c r="C28" s="61"/>
      <c r="D28" s="61"/>
      <c r="E28" s="61"/>
      <c r="F28" s="61"/>
      <c r="G28" s="123">
        <f t="shared" si="0"/>
        <v>0</v>
      </c>
    </row>
    <row r="29" spans="1:7" ht="25.5" customHeight="1">
      <c r="A29" s="152" t="s">
        <v>216</v>
      </c>
      <c r="B29" s="60" t="s">
        <v>540</v>
      </c>
      <c r="C29" s="61"/>
      <c r="D29" s="61"/>
      <c r="E29" s="61"/>
      <c r="F29" s="61"/>
      <c r="G29" s="123">
        <f t="shared" si="0"/>
        <v>0</v>
      </c>
    </row>
    <row r="30" spans="1:7" ht="27" customHeight="1">
      <c r="A30" s="152" t="s">
        <v>217</v>
      </c>
      <c r="B30" s="60" t="s">
        <v>541</v>
      </c>
      <c r="C30" s="61"/>
      <c r="D30" s="61"/>
      <c r="E30" s="61"/>
      <c r="F30" s="61"/>
      <c r="G30" s="123">
        <f t="shared" si="0"/>
        <v>0</v>
      </c>
    </row>
    <row r="31" spans="1:7" ht="22.5" customHeight="1">
      <c r="A31" s="152" t="s">
        <v>218</v>
      </c>
      <c r="B31" s="60" t="s">
        <v>463</v>
      </c>
      <c r="C31" s="61"/>
      <c r="D31" s="61">
        <v>2</v>
      </c>
      <c r="E31" s="61"/>
      <c r="F31" s="61"/>
      <c r="G31" s="123">
        <f t="shared" si="0"/>
        <v>2</v>
      </c>
    </row>
    <row r="32" spans="1:7" ht="36" customHeight="1">
      <c r="A32" s="152" t="s">
        <v>219</v>
      </c>
      <c r="B32" s="59" t="s">
        <v>542</v>
      </c>
      <c r="C32" s="120"/>
      <c r="D32" s="120">
        <v>2</v>
      </c>
      <c r="E32" s="120"/>
      <c r="F32" s="120"/>
      <c r="G32" s="123">
        <f t="shared" si="0"/>
        <v>2</v>
      </c>
    </row>
    <row r="33" spans="2:6" ht="15">
      <c r="B33" s="198"/>
      <c r="C33" s="199"/>
      <c r="D33" s="199"/>
      <c r="E33" s="199"/>
      <c r="F33" s="199"/>
    </row>
    <row r="34" spans="2:6" ht="15">
      <c r="B34" s="200"/>
      <c r="C34" s="199"/>
      <c r="D34" s="199"/>
      <c r="E34" s="199"/>
      <c r="F34" s="199"/>
    </row>
  </sheetData>
  <sheetProtection/>
  <mergeCells count="5">
    <mergeCell ref="B33:F33"/>
    <mergeCell ref="B34:F34"/>
    <mergeCell ref="B1:G1"/>
    <mergeCell ref="B2:G2"/>
    <mergeCell ref="C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User</cp:lastModifiedBy>
  <cp:lastPrinted>2014-03-10T07:46:30Z</cp:lastPrinted>
  <dcterms:created xsi:type="dcterms:W3CDTF">2014-01-03T21:48:14Z</dcterms:created>
  <dcterms:modified xsi:type="dcterms:W3CDTF">2014-03-10T10:57:28Z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