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601"/>
  <workbookPr defaultThemeVersion="124226"/>
  <mc:AlternateContent xmlns:mc="http://schemas.openxmlformats.org/markup-compatibility/2006">
    <mc:Choice Requires="x15">
      <x15ac:absPath xmlns:x15ac="http://schemas.microsoft.com/office/spreadsheetml/2010/11/ac" url="L:\Somogysámson\jegyzőkönyvek 2019\2018. évi ktsgv. mód\"/>
    </mc:Choice>
  </mc:AlternateContent>
  <xr:revisionPtr revIDLastSave="0" documentId="13_ncr:1_{082595CB-9DD2-45BA-83B1-72C74BBD32FA}" xr6:coauthVersionLast="43" xr6:coauthVersionMax="43" xr10:uidLastSave="{00000000-0000-0000-0000-000000000000}"/>
  <bookViews>
    <workbookView xWindow="-120" yWindow="-120" windowWidth="29040" windowHeight="15840" firstSheet="16" activeTab="20" xr2:uid="{00000000-000D-0000-FFFF-FFFF00000000}"/>
  </bookViews>
  <sheets>
    <sheet name="címrend" sheetId="1" r:id="rId1"/>
    <sheet name="pénzmaradvány" sheetId="16" r:id="rId2"/>
    <sheet name="finanszírozási c. műveletek" sheetId="17" r:id="rId3"/>
    <sheet name="önk. bev." sheetId="2" r:id="rId4"/>
    <sheet name="önk. kiad." sheetId="20" r:id="rId5"/>
    <sheet name="beruházások" sheetId="12" r:id="rId6"/>
    <sheet name="felújítások" sheetId="13" r:id="rId7"/>
    <sheet name="lak. szolg. tám." sheetId="19" r:id="rId8"/>
    <sheet name="EU projekt" sheetId="10" r:id="rId9"/>
    <sheet name="pm hiv. körj. kv." sheetId="6" r:id="rId10"/>
    <sheet name="ÖMG. kv. szerv bev. és kiad." sheetId="3" r:id="rId11"/>
    <sheet name="ÖM. kv.i szerv bev. és kiad." sheetId="5" r:id="rId12"/>
    <sheet name="létszám" sheetId="11" r:id="rId13"/>
    <sheet name="közfogl." sheetId="18" r:id="rId14"/>
    <sheet name="fejlesztési célok" sheetId="24" r:id="rId15"/>
    <sheet name="stabilitás" sheetId="22" r:id="rId16"/>
    <sheet name="Mérleg" sheetId="21" r:id="rId17"/>
    <sheet name="céltartalék" sheetId="9" r:id="rId18"/>
    <sheet name="többéves" sheetId="8" r:id="rId19"/>
    <sheet name="előir.- falhaszn. ütemterv" sheetId="4" r:id="rId20"/>
    <sheet name="közvetett támogatások" sheetId="15" r:id="rId21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N21" i="4" l="1"/>
  <c r="N20" i="4"/>
  <c r="N10" i="4"/>
  <c r="N11" i="4"/>
  <c r="N12" i="4"/>
  <c r="N13" i="4"/>
  <c r="N14" i="4"/>
  <c r="N15" i="4"/>
  <c r="N16" i="4"/>
  <c r="N17" i="4"/>
  <c r="N9" i="4"/>
  <c r="R54" i="21"/>
  <c r="S54" i="21"/>
  <c r="R9" i="21"/>
  <c r="R42" i="21" s="1"/>
  <c r="R53" i="21" s="1"/>
  <c r="R10" i="21"/>
  <c r="S10" i="21"/>
  <c r="S9" i="21" s="1"/>
  <c r="S42" i="21" s="1"/>
  <c r="S53" i="21" s="1"/>
  <c r="R23" i="21"/>
  <c r="S23" i="21"/>
  <c r="Q23" i="21"/>
  <c r="Q55" i="21" s="1"/>
  <c r="R11" i="21"/>
  <c r="S11" i="21"/>
  <c r="Q11" i="21"/>
  <c r="Q54" i="21" s="1"/>
  <c r="D55" i="21"/>
  <c r="E55" i="21"/>
  <c r="F55" i="21"/>
  <c r="G55" i="21"/>
  <c r="H55" i="21"/>
  <c r="I55" i="21"/>
  <c r="J55" i="21"/>
  <c r="C55" i="21"/>
  <c r="D11" i="21"/>
  <c r="D54" i="21" s="1"/>
  <c r="E11" i="21"/>
  <c r="E54" i="21" s="1"/>
  <c r="F11" i="21"/>
  <c r="F54" i="21" s="1"/>
  <c r="G11" i="21"/>
  <c r="G54" i="21" s="1"/>
  <c r="H11" i="21"/>
  <c r="H54" i="21" s="1"/>
  <c r="I11" i="21"/>
  <c r="I54" i="21" s="1"/>
  <c r="J11" i="21"/>
  <c r="J54" i="21" s="1"/>
  <c r="C11" i="21"/>
  <c r="C54" i="21" s="1"/>
  <c r="K17" i="21"/>
  <c r="B15" i="6"/>
  <c r="E14" i="10"/>
  <c r="E13" i="10"/>
  <c r="E11" i="19"/>
  <c r="D11" i="13"/>
  <c r="E11" i="13"/>
  <c r="C11" i="13"/>
  <c r="D24" i="12"/>
  <c r="C24" i="12"/>
  <c r="E24" i="12"/>
  <c r="E44" i="20"/>
  <c r="E37" i="20"/>
  <c r="C37" i="20"/>
  <c r="C44" i="20" s="1"/>
  <c r="D16" i="20"/>
  <c r="E16" i="20"/>
  <c r="C16" i="20"/>
  <c r="D8" i="20"/>
  <c r="D37" i="20" s="1"/>
  <c r="D44" i="20" s="1"/>
  <c r="E8" i="20"/>
  <c r="C8" i="20"/>
  <c r="E11" i="2"/>
  <c r="E12" i="2"/>
  <c r="E13" i="2"/>
  <c r="E18" i="2"/>
  <c r="E19" i="2"/>
  <c r="E20" i="2"/>
  <c r="B55" i="2"/>
  <c r="B64" i="2" s="1"/>
  <c r="B5" i="2"/>
  <c r="H10" i="21" l="1"/>
  <c r="H9" i="21" s="1"/>
  <c r="H42" i="21" s="1"/>
  <c r="H53" i="21" s="1"/>
  <c r="C10" i="21"/>
  <c r="C9" i="21" s="1"/>
  <c r="C42" i="21" s="1"/>
  <c r="C53" i="21" s="1"/>
  <c r="G10" i="21"/>
  <c r="G9" i="21" s="1"/>
  <c r="G42" i="21" s="1"/>
  <c r="G53" i="21" s="1"/>
  <c r="J10" i="21"/>
  <c r="J9" i="21" s="1"/>
  <c r="J42" i="21" s="1"/>
  <c r="J53" i="21" s="1"/>
  <c r="F10" i="21"/>
  <c r="F9" i="21" s="1"/>
  <c r="F42" i="21" s="1"/>
  <c r="F53" i="21" s="1"/>
  <c r="I10" i="21"/>
  <c r="I9" i="21" s="1"/>
  <c r="I42" i="21" s="1"/>
  <c r="I53" i="21" s="1"/>
  <c r="E10" i="21"/>
  <c r="E9" i="21" s="1"/>
  <c r="E42" i="21" s="1"/>
  <c r="E53" i="21" s="1"/>
  <c r="Q10" i="21"/>
  <c r="Q9" i="21" s="1"/>
  <c r="Q42" i="21" s="1"/>
  <c r="Q53" i="21" s="1"/>
  <c r="D10" i="21"/>
  <c r="D9" i="21" s="1"/>
  <c r="D42" i="21" s="1"/>
  <c r="D53" i="21" s="1"/>
  <c r="C10" i="2"/>
  <c r="C5" i="2" s="1"/>
  <c r="C55" i="2" s="1"/>
  <c r="C64" i="2" s="1"/>
  <c r="D10" i="2"/>
  <c r="D6" i="2"/>
  <c r="D5" i="2" s="1"/>
  <c r="D55" i="2" s="1"/>
  <c r="D64" i="2" s="1"/>
  <c r="E44" i="2" l="1"/>
  <c r="F18" i="20" l="1"/>
  <c r="T55" i="21"/>
  <c r="T54" i="21"/>
  <c r="T53" i="21"/>
  <c r="T10" i="21"/>
  <c r="T11" i="21"/>
  <c r="T12" i="21"/>
  <c r="T13" i="21"/>
  <c r="T14" i="21"/>
  <c r="T15" i="21"/>
  <c r="T16" i="21"/>
  <c r="T18" i="21"/>
  <c r="T19" i="21"/>
  <c r="T20" i="21"/>
  <c r="T21" i="21"/>
  <c r="T22" i="21"/>
  <c r="T23" i="21"/>
  <c r="T24" i="21"/>
  <c r="T25" i="21"/>
  <c r="T42" i="21"/>
  <c r="T9" i="21"/>
  <c r="K55" i="21"/>
  <c r="K54" i="21"/>
  <c r="K53" i="21"/>
  <c r="K42" i="21"/>
  <c r="K10" i="21"/>
  <c r="K11" i="21"/>
  <c r="K12" i="21"/>
  <c r="K13" i="21"/>
  <c r="K14" i="21"/>
  <c r="K15" i="21"/>
  <c r="K18" i="21"/>
  <c r="K19" i="21"/>
  <c r="K20" i="21"/>
  <c r="K21" i="21"/>
  <c r="K22" i="21"/>
  <c r="K23" i="21"/>
  <c r="K27" i="21"/>
  <c r="K9" i="21"/>
  <c r="E38" i="2"/>
  <c r="F44" i="20"/>
  <c r="F37" i="20"/>
  <c r="F17" i="20"/>
  <c r="F16" i="20"/>
  <c r="F14" i="20"/>
  <c r="F13" i="20"/>
  <c r="F12" i="20"/>
  <c r="F11" i="20"/>
  <c r="F10" i="20"/>
  <c r="F9" i="20"/>
  <c r="F8" i="20"/>
  <c r="E64" i="2"/>
  <c r="E55" i="2"/>
  <c r="E5" i="2"/>
  <c r="E34" i="2"/>
  <c r="E33" i="2"/>
  <c r="E32" i="2"/>
  <c r="E29" i="2"/>
  <c r="E22" i="2"/>
  <c r="E21" i="2"/>
  <c r="E10" i="2"/>
  <c r="E6" i="2"/>
  <c r="E7" i="2"/>
</calcChain>
</file>

<file path=xl/sharedStrings.xml><?xml version="1.0" encoding="utf-8"?>
<sst xmlns="http://schemas.openxmlformats.org/spreadsheetml/2006/main" count="554" uniqueCount="331">
  <si>
    <t>felújítási cél megnevezése</t>
  </si>
  <si>
    <t>cél megnevezése</t>
  </si>
  <si>
    <t>feladat megnevezése</t>
  </si>
  <si>
    <t>Megnevezés</t>
  </si>
  <si>
    <t>Bevételek</t>
  </si>
  <si>
    <t>Kiadások</t>
  </si>
  <si>
    <t>összesen</t>
  </si>
  <si>
    <t>hosszú lejáratra kapott kölcsönök</t>
  </si>
  <si>
    <t>beruházási és fejlesztési hitelek</t>
  </si>
  <si>
    <t>működési célú hosszú lejáratú hitelek</t>
  </si>
  <si>
    <t>egyéb hosszú lejáratú kötelezettségek</t>
  </si>
  <si>
    <t>tartozások fejlesztési célú 
kötvénykibocsátásból</t>
  </si>
  <si>
    <t>tartozások működési célú 
kötvénykibocsátásból</t>
  </si>
  <si>
    <t xml:space="preserve">   </t>
  </si>
  <si>
    <t>lakosság részére lakásépítéshez, lakásfelújításhoz nyújtott kölcsönök elengedésének összege</t>
  </si>
  <si>
    <t>helyi adónál, gépjárműadónál biztosított kedvezmény, mentesség összege adónemenként</t>
  </si>
  <si>
    <t>helyiségek, eszközök hasznosításából származó bevételből nyújtott kedvezmény, mentesség összege</t>
  </si>
  <si>
    <t>egyéb nyújtott kedvezmény vagy kölcsön elengedésének összege</t>
  </si>
  <si>
    <t>ellátottak térítési díjának, illetve kártérítésének méltányossági alapon történő elengedésének összege</t>
  </si>
  <si>
    <t>Általános tartalék</t>
  </si>
  <si>
    <t>Az önkormányzat önállóan  működő és gazdálkodó költségvetési szervei</t>
  </si>
  <si>
    <t>Működési célú</t>
  </si>
  <si>
    <t>Felhalmozási célú</t>
  </si>
  <si>
    <t>BEVÉTELEK MINDÖSSZESEN</t>
  </si>
  <si>
    <t>MŰKÖDÉSI KIADÁSOK</t>
  </si>
  <si>
    <t>Személyi jellegű kiadások</t>
  </si>
  <si>
    <t>Munkaadót terhelő járulékok</t>
  </si>
  <si>
    <t>Ellátottak pénzbeli jutattásai</t>
  </si>
  <si>
    <t>FELHALMOZÁSI KIADÁSOK</t>
  </si>
  <si>
    <t>Lakástámogatás</t>
  </si>
  <si>
    <t>Lakásépítés</t>
  </si>
  <si>
    <t>KÖLCSÖNÖK</t>
  </si>
  <si>
    <t>Működési cél</t>
  </si>
  <si>
    <t>Felhalmozási cél</t>
  </si>
  <si>
    <t>BEVÉTELEK</t>
  </si>
  <si>
    <t>KIADÁSOK</t>
  </si>
  <si>
    <t>KÖLTSÉGVETÉSI KIADÁSOK</t>
  </si>
  <si>
    <t>Pénzforgalmi bevételek</t>
  </si>
  <si>
    <t>Pénzforgalmi kiadások</t>
  </si>
  <si>
    <t>Ellátottak pénzbeli juttatásai</t>
  </si>
  <si>
    <t>Felújítások</t>
  </si>
  <si>
    <t>Működési célú tartalékok</t>
  </si>
  <si>
    <t>Céltartalékok</t>
  </si>
  <si>
    <t>Felhalmozási célú tartalékok</t>
  </si>
  <si>
    <t>Fejlesztési céltartalék</t>
  </si>
  <si>
    <t>KÖLTSÉGVETÉSI HIÁNY</t>
  </si>
  <si>
    <t xml:space="preserve">Működési hiány </t>
  </si>
  <si>
    <t>Felhalmozási hiány</t>
  </si>
  <si>
    <t>FINANSZÍROZÁSI CÉLÚ KIADÁSOK</t>
  </si>
  <si>
    <t>Működési célú hiteltörlesztés</t>
  </si>
  <si>
    <t>Felhalmozási célú hiteltörlesztés</t>
  </si>
  <si>
    <t>KIADÁSOK ÖSSZESEN</t>
  </si>
  <si>
    <t xml:space="preserve">A KÖLTSÉGVETÉS ÖSSZESÍTETT HIÁNYA </t>
  </si>
  <si>
    <t>A HIÁNY FINANSZÍROZÁSÁNAK MÓDJA</t>
  </si>
  <si>
    <t>Belső forrásból</t>
  </si>
  <si>
    <t>Külső forrásból</t>
  </si>
  <si>
    <t>Felhalmozási célú hitelfelvétel</t>
  </si>
  <si>
    <t>KIADÁSOK MINDÖSSZESEN</t>
  </si>
  <si>
    <t>Működési célú bevételek összesen</t>
  </si>
  <si>
    <t>Működési célú kiadások összesen</t>
  </si>
  <si>
    <t>Felhalmozási célú bevételek összesen</t>
  </si>
  <si>
    <t xml:space="preserve"> MÛKÖDÉSI BEVÉTELEK</t>
  </si>
  <si>
    <t>TÁMOGATÁSOK</t>
  </si>
  <si>
    <t xml:space="preserve"> FELHALMOZÁSI ÉS TŐKE JELLEGŰ BEVÉTELEK</t>
  </si>
  <si>
    <t>TÁMOGATÁSÉRTÉKÛ BEVÉTELEK</t>
  </si>
  <si>
    <t>VÉGLEGESEN ÁTVETT PÉNZESZKÖZÖK</t>
  </si>
  <si>
    <t>TÁMOGATÁSI KÖLCSÖNÖK VISSZATÉRÜLÉSE</t>
  </si>
  <si>
    <t xml:space="preserve"> KÖLTSÉGVETÉSI HIÁNY BELSŐ FINANSZÍROZÁSÁRA SZOLGÁLÓ PÉNZFORGALOM NÉLKÜLI BEVÉTELEK </t>
  </si>
  <si>
    <t>ÉRTÉKPAPÍROK ÉRTÉKESÍTÉSÉNEK BEVÉTELE</t>
  </si>
  <si>
    <t xml:space="preserve"> HITELEK</t>
  </si>
  <si>
    <t xml:space="preserve"> KÖLTSÉGVETÉSI BEVÉTELEK</t>
  </si>
  <si>
    <t xml:space="preserve"> Felhalmozási célú</t>
  </si>
  <si>
    <t>I. Működési célú pénzmaradvány igénybevétele</t>
  </si>
  <si>
    <t>II. Felhalmozási célú pénzmaradvány igénybevétele</t>
  </si>
  <si>
    <t xml:space="preserve"> Működési célú hitelfelvétel</t>
  </si>
  <si>
    <t>Felhalmozási célú kiadások összesen</t>
  </si>
  <si>
    <t>jan.</t>
  </si>
  <si>
    <t>febr.</t>
  </si>
  <si>
    <t>márc.</t>
  </si>
  <si>
    <t>ápr.</t>
  </si>
  <si>
    <t>máj.</t>
  </si>
  <si>
    <t>jún.</t>
  </si>
  <si>
    <t>júl.</t>
  </si>
  <si>
    <t>aug.</t>
  </si>
  <si>
    <t>szept.</t>
  </si>
  <si>
    <t>okt.</t>
  </si>
  <si>
    <t>nov.</t>
  </si>
  <si>
    <t>dec.</t>
  </si>
  <si>
    <t xml:space="preserve">Címrend </t>
  </si>
  <si>
    <t xml:space="preserve">A költségvetési hiány belső finanszírozására szolgáló előző évek pénzmaradványa </t>
  </si>
  <si>
    <t xml:space="preserve">Céltartalék felosztása </t>
  </si>
  <si>
    <r>
      <t xml:space="preserve">A többéves kihatással járó feladatok előirányzatai </t>
    </r>
    <r>
      <rPr>
        <b/>
        <i/>
        <sz val="10"/>
        <rFont val="Arial"/>
        <family val="2"/>
        <charset val="238"/>
      </rPr>
      <t/>
    </r>
  </si>
  <si>
    <t xml:space="preserve">Közvetett támogatások </t>
  </si>
  <si>
    <t>A helyi önkormányzat nevében végzett beruházások kiadásai beruházásonként</t>
  </si>
  <si>
    <t>A helyi önkormányzat nevében végzett felújítások kiadásai felújításonként</t>
  </si>
  <si>
    <t xml:space="preserve">Lakosságnak juttatott támogatások </t>
  </si>
  <si>
    <t>A költségvetési szerv(ek) engedélyezett létszáma</t>
  </si>
  <si>
    <t>A közfoglalkoztatottak létszáma költségvetési szervenként</t>
  </si>
  <si>
    <t>A saját bevételek és az adósságot keletkeztető ügyletekből és kezességvállalásokból fennálló kötelezettségek aránya</t>
  </si>
  <si>
    <t>a helyi adóból származó bevétel,</t>
  </si>
  <si>
    <t>az önkormányzati vagyon és az önkormányzatot megillető vagyoni értékű jog értékesítéséből és hasznosításából származó bevétel,</t>
  </si>
  <si>
    <t>az osztalék, a koncessziós díj és a hozambevétel,</t>
  </si>
  <si>
    <t>a tárgyi eszköz és az immateriális jószág, részvény, részesedés, vállalat értékesítéséből vagy privatizációból származó bevétel,</t>
  </si>
  <si>
    <t>bírság-, pótlék- és díjbevétel, valamint</t>
  </si>
  <si>
    <t>a kezességvállalással kapcsolatos megtérülés.</t>
  </si>
  <si>
    <t xml:space="preserve"> Saját bevételek</t>
  </si>
  <si>
    <t>Összesen:</t>
  </si>
  <si>
    <t>Adósságot keletkeztető ügyletek</t>
  </si>
  <si>
    <t xml:space="preserve">hitel, kölcsön </t>
  </si>
  <si>
    <t xml:space="preserve">értékpapír </t>
  </si>
  <si>
    <t xml:space="preserve">váltó </t>
  </si>
  <si>
    <t xml:space="preserve"> pénzügyi lízing </t>
  </si>
  <si>
    <t>legalább háromszázhatvanöt nap időtartamú halasztott fizetés, részletfizetés, és a még ki nem fizetett ellenérték,</t>
  </si>
  <si>
    <t>külföldi hitelintézetek által, származékos műveletek különbözeteként az Államadósság Kezelő Központ Zrt.-nél elhelyezett fedezeti betétek, és azok összege.</t>
  </si>
  <si>
    <t>támogatás</t>
  </si>
  <si>
    <t xml:space="preserve">A helyi önkormányzat kiadásai </t>
  </si>
  <si>
    <t>Személyi juttatások</t>
  </si>
  <si>
    <t>Dologi kiadások</t>
  </si>
  <si>
    <t xml:space="preserve">Önkormányzati hivatal (polgármesteri hivatal/körjegyzőség) költségvetése </t>
  </si>
  <si>
    <t>Egyéb működési célú kiadások</t>
  </si>
  <si>
    <t>Egyéb felhalmozási kiadások</t>
  </si>
  <si>
    <t>Az önállóan működő és gazdálkodó költségvetési szerv (ÖMG) bevételei és kiadásai</t>
  </si>
  <si>
    <t xml:space="preserve">Az önállóan működő (ÖM) költségvetési szerv bevételei és kiadásai </t>
  </si>
  <si>
    <t xml:space="preserve">adásvételi szerződés  megkötése a visszavásárlási kötelezettség kikötésével </t>
  </si>
  <si>
    <t xml:space="preserve">Az önkormányzat költségvetési mérlege </t>
  </si>
  <si>
    <t>Támogatás megnevezése</t>
  </si>
  <si>
    <t>Összeg</t>
  </si>
  <si>
    <t>EU forrás</t>
  </si>
  <si>
    <t>Saját forás</t>
  </si>
  <si>
    <t>EU program, projekt megnevezése</t>
  </si>
  <si>
    <t>Összesen</t>
  </si>
  <si>
    <t>Az önkormányzat önállóan  működő költségvetési szervei</t>
  </si>
  <si>
    <t>Az önkormányzat költségvetésében szereplő nem intézményi kiadások</t>
  </si>
  <si>
    <r>
      <t>A költségvetési hiány külső finanszírozására vagy a költségvetési többlet felhasználására szolgáló finanszírozási célú pénzügyi műveletek</t>
    </r>
    <r>
      <rPr>
        <sz val="10"/>
        <rFont val="Arial"/>
        <family val="2"/>
        <charset val="238"/>
      </rPr>
      <t xml:space="preserve"> </t>
    </r>
  </si>
  <si>
    <t>Költségvetési szerv</t>
  </si>
  <si>
    <t>Közfoglalkoztatás</t>
  </si>
  <si>
    <t>Informatikai fejlesztés</t>
  </si>
  <si>
    <t>Bútor beszerzése</t>
  </si>
  <si>
    <t>Épület felújítása</t>
  </si>
  <si>
    <t>Vizesblokk felújítása</t>
  </si>
  <si>
    <t>Irodaszer vásárlása</t>
  </si>
  <si>
    <t>Fénymásoló javítása</t>
  </si>
  <si>
    <t>Igazgatási tevékenység</t>
  </si>
  <si>
    <t>Fűtési rendszer korszerűsítése</t>
  </si>
  <si>
    <t xml:space="preserve">Az adósságot keletkeztető ügylet megkötését igénylő fejlesztési célok, valamint az adósságot keletkeztető ügyletek várható együttes összege </t>
  </si>
  <si>
    <t>Fejlesztési célok megnevezése</t>
  </si>
  <si>
    <t>Adósságot keletkeztető ügylet összege</t>
  </si>
  <si>
    <t>A helyi önkormányzat bevételei</t>
  </si>
  <si>
    <t>Működési célú kölcsönök</t>
  </si>
  <si>
    <t>Felhalmozási célú kölcsönök</t>
  </si>
  <si>
    <t>I. Működési bevételek</t>
  </si>
  <si>
    <t xml:space="preserve">II. Felhalmozási </t>
  </si>
  <si>
    <t>III. Kölcsönök</t>
  </si>
  <si>
    <t>1. Kapott támogatás</t>
  </si>
  <si>
    <t>2. Működési célú támogatásértékű bevétel</t>
  </si>
  <si>
    <t>3. Közhatalmi bevételek</t>
  </si>
  <si>
    <t>1. Felhalmozási bevételek</t>
  </si>
  <si>
    <t>2. Felhalmozási célú támogatásértékű bevétel</t>
  </si>
  <si>
    <t>központi költségvetéstől kapott támogatás</t>
  </si>
  <si>
    <t>irányító szervtől kapott támogatás</t>
  </si>
  <si>
    <t xml:space="preserve">elkülönített állami pénzalapból </t>
  </si>
  <si>
    <t>társadalombiztosítás pénzügyi alapjaiból</t>
  </si>
  <si>
    <t>helyi önkormányzatttól</t>
  </si>
  <si>
    <t>nemzetiségi önkormányzattól</t>
  </si>
  <si>
    <t>többcélú kistérségi társulástól</t>
  </si>
  <si>
    <t>jogi személyiségű társulástól</t>
  </si>
  <si>
    <t>térségi fejlesztési tanácstól</t>
  </si>
  <si>
    <t xml:space="preserve">európai uniós forrásból </t>
  </si>
  <si>
    <t>fejezeti kezelésű előirányzatból</t>
  </si>
  <si>
    <t>központi költségvetésből</t>
  </si>
  <si>
    <t>adók</t>
  </si>
  <si>
    <t>illetékek</t>
  </si>
  <si>
    <t>járulékok</t>
  </si>
  <si>
    <t>hozzájárulások</t>
  </si>
  <si>
    <t>bírságok</t>
  </si>
  <si>
    <t>díjak</t>
  </si>
  <si>
    <t>áru és készletértékesítés</t>
  </si>
  <si>
    <t>nyújtott szolgáltatások ellenértéke</t>
  </si>
  <si>
    <t>bérleti díj bevételek</t>
  </si>
  <si>
    <t>intézményi ellátási díjak</t>
  </si>
  <si>
    <t>általános forgalmi adó bevételek</t>
  </si>
  <si>
    <t>hozam és kamatbevételek</t>
  </si>
  <si>
    <t>tárgyi eszközök és immateriális javak értékesítése</t>
  </si>
  <si>
    <t>pénzügyi befektetések bevételei</t>
  </si>
  <si>
    <t>1. Működési célú kölcsönök</t>
  </si>
  <si>
    <t>2. Felhalmozási célú kölcsönök</t>
  </si>
  <si>
    <t>kapott kölcsönök</t>
  </si>
  <si>
    <t>nyújtott kölcsön visszatérülése</t>
  </si>
  <si>
    <t>BEVÉTELEK ÖSSZESEN:</t>
  </si>
  <si>
    <t xml:space="preserve">Munkaadót terhelő járulékok </t>
  </si>
  <si>
    <t>Intézményi beruházások</t>
  </si>
  <si>
    <t>Kormányzati beruházások</t>
  </si>
  <si>
    <t>Kölcsön nyújtása</t>
  </si>
  <si>
    <t>Kölcsön törlesztése</t>
  </si>
  <si>
    <t>TARTALÉKOK</t>
  </si>
  <si>
    <t>Céltartalék</t>
  </si>
  <si>
    <t>működési célú</t>
  </si>
  <si>
    <t>felhalmozási célú</t>
  </si>
  <si>
    <t>KIADÁSOK ÖSSZESEN:</t>
  </si>
  <si>
    <t>Műkődési célú</t>
  </si>
  <si>
    <t>Szocális hozzájárulási adó</t>
  </si>
  <si>
    <t>MŰKÖDÉSI BEVÉTELEK</t>
  </si>
  <si>
    <t>Kapott támogatás</t>
  </si>
  <si>
    <t>Irányító szervtől kapott támogatás</t>
  </si>
  <si>
    <t>Működési célú támogatásértékű bevétel</t>
  </si>
  <si>
    <t>Helyi önkormányzattól</t>
  </si>
  <si>
    <t>Intézményi működési bevétel</t>
  </si>
  <si>
    <t>Nyújtott szolgáltatás ellenértéke (pl.: fénymásolás)</t>
  </si>
  <si>
    <t>Bérleti díj bevételek (pl.: házasságkötő terem bérbeadása)</t>
  </si>
  <si>
    <t>FELHALMOZÁSI BEVÉTELEK</t>
  </si>
  <si>
    <t>Nyújtott kölcsönök visszatérülése (pl.: munkáltatói kölcsön)</t>
  </si>
  <si>
    <t>Tárgyi eszközök értékesítése</t>
  </si>
  <si>
    <t>Közhatalmi bevételek</t>
  </si>
  <si>
    <t>Előző évi működési célú pénzmaradvány átvétele</t>
  </si>
  <si>
    <t>Felhalmozási bevételek</t>
  </si>
  <si>
    <t>Felhalmozási célú támogatásértékű bevétel</t>
  </si>
  <si>
    <t>Előző évi felhalmozási célú maradvány átvétele</t>
  </si>
  <si>
    <t>Tárgyi eszközök és immateriális javak értékesítése</t>
  </si>
  <si>
    <t>Pénzügyi befektetések bevételei</t>
  </si>
  <si>
    <t>Munkaadót terhelő járulékok és szociális hozzájárulási adó</t>
  </si>
  <si>
    <t>Működési célú átvett  pénzeszköz</t>
  </si>
  <si>
    <t>4. Intézményi működési bevétel</t>
  </si>
  <si>
    <t>5. Működési célú átvett pénzeszköz</t>
  </si>
  <si>
    <t>6. Előző évi működési célú maradvány átvétele</t>
  </si>
  <si>
    <t xml:space="preserve">Helyi önkormányzattól </t>
  </si>
  <si>
    <t>Bérleti díj bevételek (pl.: helyiség bérbeadása)</t>
  </si>
  <si>
    <t>Feladatellátás</t>
  </si>
  <si>
    <t>IV. Előző évi pénzmaradvány</t>
  </si>
  <si>
    <t>1. Előző évi működési célú pénzmaradvány igénybevétele (BELSŐ FINANSZÍROZÁS)</t>
  </si>
  <si>
    <t>2. Előző évi felhalmozási célú pénzmaradvány igénybevétele 
(BELSŐ FINANSZÍROZÁS)</t>
  </si>
  <si>
    <t>V. Finanszírozási célú pénzügyi műveletek bevételei
(KÜLSŐ FINANSZÍROZÁS)</t>
  </si>
  <si>
    <t>VI. Aktív pénzügyi műveletek</t>
  </si>
  <si>
    <t>BEVÉTELEK MINDÖSSZESEN:</t>
  </si>
  <si>
    <t>FINANSZÍROZÁSI CÉLÚ PÉNZÜGYI MŰVELETEK KIADÁSAI   (KÜLSŐ FINANSZÍROZÁS)</t>
  </si>
  <si>
    <t>PASSZÍV PÉNZÜGYI MŰVELETEK</t>
  </si>
  <si>
    <t>KIADÁSOK MINDÖSSZESEN:</t>
  </si>
  <si>
    <t>eredeti ei.</t>
  </si>
  <si>
    <t>4. melléklet</t>
  </si>
  <si>
    <t xml:space="preserve">1. melléklet </t>
  </si>
  <si>
    <t xml:space="preserve">2. melléklet </t>
  </si>
  <si>
    <t xml:space="preserve">3. melléklet </t>
  </si>
  <si>
    <t xml:space="preserve">5. melléklet </t>
  </si>
  <si>
    <t xml:space="preserve">6. melléklet </t>
  </si>
  <si>
    <t xml:space="preserve">7. melléklet </t>
  </si>
  <si>
    <t xml:space="preserve">8. melléklet </t>
  </si>
  <si>
    <t xml:space="preserve">9. melléklet </t>
  </si>
  <si>
    <t>10. melléklet</t>
  </si>
  <si>
    <t xml:space="preserve">13. melléklet </t>
  </si>
  <si>
    <t xml:space="preserve">14. melléklet </t>
  </si>
  <si>
    <t xml:space="preserve">15. melléklet </t>
  </si>
  <si>
    <t xml:space="preserve">16. melléklet </t>
  </si>
  <si>
    <t xml:space="preserve">17. melléklet </t>
  </si>
  <si>
    <t xml:space="preserve">18. melléklet </t>
  </si>
  <si>
    <t xml:space="preserve">19. melléklet </t>
  </si>
  <si>
    <t xml:space="preserve">21. mellkéklet </t>
  </si>
  <si>
    <t xml:space="preserve">12. melléklet </t>
  </si>
  <si>
    <t xml:space="preserve">11. melléklet </t>
  </si>
  <si>
    <t>BEVÉTELEK ÖSSZESEN
(Pénzforgalom nélküli és finanszírozási célú bevételek nélkül)</t>
  </si>
  <si>
    <t>módosított</t>
  </si>
  <si>
    <t>telejítés</t>
  </si>
  <si>
    <t>teljesítés</t>
  </si>
  <si>
    <t xml:space="preserve">módosított </t>
  </si>
  <si>
    <t>eszköz beszerzés közmunka program</t>
  </si>
  <si>
    <t xml:space="preserve">20. melléklet </t>
  </si>
  <si>
    <r>
      <t>EU támogatással megvalósult programok, projektek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kiadásai</t>
    </r>
  </si>
  <si>
    <t>Hitel felvétel</t>
  </si>
  <si>
    <t xml:space="preserve"> </t>
  </si>
  <si>
    <t>polgármesteri hivatal</t>
  </si>
  <si>
    <t xml:space="preserve"> költségvetési szerv</t>
  </si>
  <si>
    <t>községgazdálkodás</t>
  </si>
  <si>
    <t>szociális ellátások</t>
  </si>
  <si>
    <t>tény</t>
  </si>
  <si>
    <t>tény/ mód</t>
  </si>
  <si>
    <t>mód ei</t>
  </si>
  <si>
    <t>tény/mód</t>
  </si>
  <si>
    <t>terv</t>
  </si>
  <si>
    <t>mód</t>
  </si>
  <si>
    <t>egyéb működési bevételek</t>
  </si>
  <si>
    <t>4. Előző évi felhalmozási célú maradvány átvétele</t>
  </si>
  <si>
    <t>késedelmi pótlék</t>
  </si>
  <si>
    <t>Államháztartáson belüli megelőlegezés</t>
  </si>
  <si>
    <t>Államháztartáson belüli megelőlegezések visszafizetése</t>
  </si>
  <si>
    <t>Egyéb támogatások</t>
  </si>
  <si>
    <t>Támogatott</t>
  </si>
  <si>
    <t>módosított ei.</t>
  </si>
  <si>
    <t>közvilágítás</t>
  </si>
  <si>
    <t>gépek, berendezések</t>
  </si>
  <si>
    <t>KÖZHATALMI BEVÉTELEK</t>
  </si>
  <si>
    <t>Teljesítés</t>
  </si>
  <si>
    <t>eredeti előirányzat</t>
  </si>
  <si>
    <t>módosított előirányzat</t>
  </si>
  <si>
    <t>3. Felhalmozási célú átvett pénzeszközök</t>
  </si>
  <si>
    <t>Ingatlan</t>
  </si>
  <si>
    <t>Felhalmozási célú átvett pénzeszközök</t>
  </si>
  <si>
    <t>adatok Ft</t>
  </si>
  <si>
    <t>teljesítés/ módosított előirányzat</t>
  </si>
  <si>
    <t>Pénzforgalom nélküli kiadások</t>
  </si>
  <si>
    <t>adatok Ft-ban</t>
  </si>
  <si>
    <t>adatok  Ft</t>
  </si>
  <si>
    <t xml:space="preserve">adatok Ft </t>
  </si>
  <si>
    <t>Ingatlanok felújítása</t>
  </si>
  <si>
    <t>Immateriális javak</t>
  </si>
  <si>
    <t>Somogysámson Község Önkormányzata</t>
  </si>
  <si>
    <t xml:space="preserve">Fűkasza </t>
  </si>
  <si>
    <t>aszfaltvágó</t>
  </si>
  <si>
    <t>közfogl.</t>
  </si>
  <si>
    <t>pótkocsi</t>
  </si>
  <si>
    <t>adapter, gyorsdaráló</t>
  </si>
  <si>
    <t>gázkazán, klíma</t>
  </si>
  <si>
    <t>trambulin</t>
  </si>
  <si>
    <t>traktor</t>
  </si>
  <si>
    <t>árokásó</t>
  </si>
  <si>
    <t>vonólap</t>
  </si>
  <si>
    <t>látásvizsgáló</t>
  </si>
  <si>
    <t>hangfal, mikrofon</t>
  </si>
  <si>
    <t>lámpa, füstgép</t>
  </si>
  <si>
    <t>hangszerek</t>
  </si>
  <si>
    <t>pavilon</t>
  </si>
  <si>
    <t>számítástecnikai eszköz</t>
  </si>
  <si>
    <t>áfa</t>
  </si>
  <si>
    <t>oktatásban résztvevők</t>
  </si>
  <si>
    <t>köztemetés</t>
  </si>
  <si>
    <t>települési támogatás</t>
  </si>
  <si>
    <t>saját hatáskörben</t>
  </si>
  <si>
    <t>Víz és csatorna szolg</t>
  </si>
  <si>
    <t>EFOP-1.6.2</t>
  </si>
  <si>
    <t>EFOP-2.4.1</t>
  </si>
  <si>
    <t>falugondnoki ellátás</t>
  </si>
  <si>
    <t>védőnő</t>
  </si>
  <si>
    <t>önkormányzati vagyonnal való gazdálkodás</t>
  </si>
  <si>
    <t>önkormányzatok elszámolásai központi költségvetéssel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</si>
</sst>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H_U_F_-;\-* #,##0.00\ _H_U_F_-;_-* &quot;-&quot;??\ _H_U_F_-;_-@_-"/>
  </numFmts>
  <fonts count="42" x14ac:knownFonts="1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i/>
      <sz val="10"/>
      <color indexed="14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b/>
      <i/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3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sz val="14"/>
      <name val="Arial"/>
      <family val="2"/>
      <charset val="238"/>
    </font>
    <font>
      <sz val="12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b/>
      <sz val="10"/>
      <color indexed="10"/>
      <name val="Arial"/>
      <family val="2"/>
      <charset val="238"/>
    </font>
    <font>
      <sz val="10"/>
      <color indexed="10"/>
      <name val="Arial"/>
      <family val="2"/>
      <charset val="238"/>
    </font>
    <font>
      <b/>
      <sz val="11"/>
      <color indexed="8"/>
      <name val="Calibri"/>
      <family val="2"/>
      <charset val="238"/>
    </font>
    <font>
      <sz val="10"/>
      <color indexed="12"/>
      <name val="Arial"/>
      <family val="2"/>
      <charset val="238"/>
    </font>
    <font>
      <sz val="12"/>
      <color indexed="12"/>
      <name val="Arial"/>
      <family val="2"/>
      <charset val="238"/>
    </font>
    <font>
      <i/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9"/>
      <name val="Arial"/>
      <family val="2"/>
      <charset val="238"/>
    </font>
    <font>
      <b/>
      <sz val="13.5"/>
      <name val="Arial"/>
      <family val="2"/>
      <charset val="238"/>
    </font>
    <font>
      <b/>
      <sz val="8"/>
      <name val="Arial"/>
      <family val="2"/>
      <charset val="238"/>
    </font>
    <font>
      <b/>
      <sz val="6"/>
      <name val="Arial"/>
      <family val="2"/>
      <charset val="238"/>
    </font>
    <font>
      <sz val="10"/>
      <color indexed="8"/>
      <name val="Arial"/>
      <family val="2"/>
      <charset val="238"/>
    </font>
    <font>
      <b/>
      <sz val="7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9"/>
      <name val="Arial"/>
      <family val="2"/>
      <charset val="238"/>
    </font>
    <font>
      <sz val="10"/>
      <name val="Arial CE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7">
    <xf numFmtId="0" fontId="0" fillId="0" borderId="0"/>
    <xf numFmtId="0" fontId="14" fillId="0" borderId="0"/>
    <xf numFmtId="0" fontId="15" fillId="0" borderId="0"/>
    <xf numFmtId="0" fontId="5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1" fillId="0" borderId="0"/>
  </cellStyleXfs>
  <cellXfs count="595">
    <xf numFmtId="0" fontId="0" fillId="0" borderId="0" xfId="0"/>
    <xf numFmtId="0" fontId="0" fillId="0" borderId="0" xfId="0" applyAlignment="1"/>
    <xf numFmtId="0" fontId="4" fillId="0" borderId="0" xfId="0" applyFont="1" applyAlignment="1"/>
    <xf numFmtId="0" fontId="5" fillId="0" borderId="0" xfId="0" applyFont="1"/>
    <xf numFmtId="0" fontId="1" fillId="0" borderId="0" xfId="0" applyFont="1"/>
    <xf numFmtId="0" fontId="3" fillId="0" borderId="0" xfId="3" applyNumberFormat="1" applyFont="1" applyFill="1" applyBorder="1" applyAlignment="1" applyProtection="1">
      <alignment horizontal="left"/>
    </xf>
    <xf numFmtId="0" fontId="7" fillId="0" borderId="1" xfId="3" applyNumberFormat="1" applyFont="1" applyFill="1" applyBorder="1" applyAlignment="1" applyProtection="1">
      <alignment horizontal="left"/>
    </xf>
    <xf numFmtId="0" fontId="5" fillId="0" borderId="1" xfId="3" applyNumberFormat="1" applyFont="1" applyFill="1" applyBorder="1" applyAlignment="1" applyProtection="1">
      <alignment horizontal="left" indent="1"/>
    </xf>
    <xf numFmtId="0" fontId="5" fillId="0" borderId="0" xfId="0" applyFont="1" applyBorder="1"/>
    <xf numFmtId="0" fontId="3" fillId="0" borderId="1" xfId="3" applyNumberFormat="1" applyFont="1" applyFill="1" applyBorder="1" applyAlignment="1" applyProtection="1">
      <alignment horizontal="left"/>
    </xf>
    <xf numFmtId="0" fontId="3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3" fillId="0" borderId="0" xfId="0" applyFont="1"/>
    <xf numFmtId="0" fontId="16" fillId="0" borderId="0" xfId="0" applyFont="1"/>
    <xf numFmtId="0" fontId="3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5" fillId="0" borderId="0" xfId="2" applyFont="1" applyFill="1" applyBorder="1" applyAlignment="1"/>
    <xf numFmtId="3" fontId="5" fillId="0" borderId="0" xfId="1" applyNumberFormat="1" applyFont="1" applyFill="1" applyBorder="1"/>
    <xf numFmtId="0" fontId="5" fillId="0" borderId="0" xfId="0" applyFont="1" applyAlignment="1">
      <alignment horizontal="left" wrapText="1"/>
    </xf>
    <xf numFmtId="0" fontId="3" fillId="0" borderId="0" xfId="0" applyFont="1" applyAlignment="1"/>
    <xf numFmtId="0" fontId="6" fillId="0" borderId="0" xfId="1" applyFont="1" applyFill="1" applyBorder="1"/>
    <xf numFmtId="0" fontId="18" fillId="0" borderId="0" xfId="1" applyFont="1" applyBorder="1"/>
    <xf numFmtId="0" fontId="19" fillId="0" borderId="0" xfId="1" applyFont="1" applyBorder="1"/>
    <xf numFmtId="0" fontId="20" fillId="0" borderId="0" xfId="1" applyFont="1" applyBorder="1"/>
    <xf numFmtId="0" fontId="9" fillId="0" borderId="0" xfId="1" applyFont="1" applyFill="1" applyBorder="1"/>
    <xf numFmtId="3" fontId="21" fillId="0" borderId="0" xfId="1" applyNumberFormat="1" applyFont="1" applyFill="1" applyBorder="1"/>
    <xf numFmtId="0" fontId="22" fillId="0" borderId="0" xfId="1" applyFont="1" applyBorder="1"/>
    <xf numFmtId="0" fontId="0" fillId="0" borderId="2" xfId="0" applyBorder="1"/>
    <xf numFmtId="0" fontId="0" fillId="0" borderId="3" xfId="0" applyBorder="1"/>
    <xf numFmtId="0" fontId="3" fillId="0" borderId="4" xfId="0" applyFont="1" applyBorder="1"/>
    <xf numFmtId="0" fontId="0" fillId="0" borderId="5" xfId="0" applyBorder="1"/>
    <xf numFmtId="0" fontId="0" fillId="0" borderId="6" xfId="0" applyFill="1" applyBorder="1"/>
    <xf numFmtId="0" fontId="0" fillId="0" borderId="2" xfId="0" applyFill="1" applyBorder="1"/>
    <xf numFmtId="0" fontId="0" fillId="0" borderId="7" xfId="0" applyFill="1" applyBorder="1"/>
    <xf numFmtId="0" fontId="0" fillId="0" borderId="3" xfId="0" applyFill="1" applyBorder="1"/>
    <xf numFmtId="0" fontId="0" fillId="0" borderId="8" xfId="0" applyBorder="1"/>
    <xf numFmtId="0" fontId="0" fillId="0" borderId="9" xfId="0" applyFill="1" applyBorder="1"/>
    <xf numFmtId="0" fontId="0" fillId="0" borderId="10" xfId="0" applyFill="1" applyBorder="1"/>
    <xf numFmtId="0" fontId="3" fillId="0" borderId="8" xfId="0" applyFont="1" applyFill="1" applyBorder="1"/>
    <xf numFmtId="0" fontId="3" fillId="0" borderId="5" xfId="0" applyFont="1" applyFill="1" applyBorder="1"/>
    <xf numFmtId="0" fontId="0" fillId="0" borderId="10" xfId="0" applyBorder="1"/>
    <xf numFmtId="0" fontId="3" fillId="0" borderId="5" xfId="0" applyFont="1" applyBorder="1"/>
    <xf numFmtId="0" fontId="3" fillId="0" borderId="0" xfId="0" applyFont="1" applyBorder="1"/>
    <xf numFmtId="0" fontId="0" fillId="0" borderId="0" xfId="0" applyBorder="1"/>
    <xf numFmtId="0" fontId="3" fillId="0" borderId="0" xfId="3" applyNumberFormat="1" applyFont="1" applyFill="1" applyBorder="1" applyAlignment="1" applyProtection="1">
      <alignment horizontal="left" indent="1"/>
    </xf>
    <xf numFmtId="0" fontId="5" fillId="0" borderId="1" xfId="3" applyNumberFormat="1" applyFont="1" applyFill="1" applyBorder="1" applyAlignment="1" applyProtection="1">
      <alignment horizontal="left"/>
    </xf>
    <xf numFmtId="0" fontId="25" fillId="0" borderId="0" xfId="0" applyFont="1"/>
    <xf numFmtId="0" fontId="5" fillId="0" borderId="6" xfId="0" applyFont="1" applyBorder="1"/>
    <xf numFmtId="0" fontId="5" fillId="0" borderId="6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2" xfId="0" applyFont="1" applyBorder="1"/>
    <xf numFmtId="0" fontId="5" fillId="0" borderId="7" xfId="0" applyFont="1" applyBorder="1"/>
    <xf numFmtId="0" fontId="5" fillId="0" borderId="3" xfId="0" applyFont="1" applyBorder="1"/>
    <xf numFmtId="0" fontId="5" fillId="0" borderId="11" xfId="0" applyFont="1" applyBorder="1"/>
    <xf numFmtId="0" fontId="5" fillId="0" borderId="12" xfId="0" applyFont="1" applyBorder="1"/>
    <xf numFmtId="0" fontId="5" fillId="0" borderId="13" xfId="0" applyFont="1" applyBorder="1"/>
    <xf numFmtId="0" fontId="10" fillId="0" borderId="0" xfId="0" applyFont="1" applyBorder="1"/>
    <xf numFmtId="0" fontId="0" fillId="0" borderId="9" xfId="0" applyBorder="1"/>
    <xf numFmtId="0" fontId="5" fillId="0" borderId="14" xfId="0" applyFont="1" applyBorder="1"/>
    <xf numFmtId="0" fontId="0" fillId="0" borderId="15" xfId="0" applyBorder="1"/>
    <xf numFmtId="0" fontId="5" fillId="0" borderId="7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16" xfId="0" applyFont="1" applyBorder="1"/>
    <xf numFmtId="0" fontId="3" fillId="0" borderId="17" xfId="0" applyFont="1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17" xfId="0" applyBorder="1"/>
    <xf numFmtId="0" fontId="3" fillId="0" borderId="21" xfId="0" applyFont="1" applyBorder="1"/>
    <xf numFmtId="0" fontId="5" fillId="0" borderId="22" xfId="0" applyFont="1" applyBorder="1" applyAlignment="1">
      <alignment horizontal="justify" wrapText="1"/>
    </xf>
    <xf numFmtId="0" fontId="5" fillId="0" borderId="13" xfId="0" applyFont="1" applyBorder="1" applyAlignment="1">
      <alignment horizontal="justify"/>
    </xf>
    <xf numFmtId="0" fontId="5" fillId="0" borderId="14" xfId="0" applyFont="1" applyBorder="1" applyAlignment="1">
      <alignment horizontal="justify"/>
    </xf>
    <xf numFmtId="0" fontId="3" fillId="0" borderId="15" xfId="0" applyFont="1" applyFill="1" applyBorder="1"/>
    <xf numFmtId="0" fontId="0" fillId="0" borderId="23" xfId="0" applyFill="1" applyBorder="1"/>
    <xf numFmtId="0" fontId="0" fillId="0" borderId="11" xfId="0" applyFill="1" applyBorder="1"/>
    <xf numFmtId="0" fontId="0" fillId="0" borderId="12" xfId="0" applyFill="1" applyBorder="1"/>
    <xf numFmtId="0" fontId="3" fillId="0" borderId="21" xfId="0" applyFont="1" applyFill="1" applyBorder="1" applyAlignment="1">
      <alignment horizontal="justify"/>
    </xf>
    <xf numFmtId="0" fontId="0" fillId="0" borderId="22" xfId="0" applyFill="1" applyBorder="1"/>
    <xf numFmtId="0" fontId="5" fillId="0" borderId="13" xfId="0" applyFont="1" applyFill="1" applyBorder="1" applyAlignment="1">
      <alignment horizontal="justify"/>
    </xf>
    <xf numFmtId="0" fontId="5" fillId="0" borderId="14" xfId="0" applyFont="1" applyFill="1" applyBorder="1" applyAlignment="1">
      <alignment horizontal="justify"/>
    </xf>
    <xf numFmtId="0" fontId="5" fillId="0" borderId="22" xfId="0" applyFont="1" applyBorder="1"/>
    <xf numFmtId="0" fontId="3" fillId="0" borderId="21" xfId="3" applyNumberFormat="1" applyFont="1" applyFill="1" applyBorder="1" applyAlignment="1" applyProtection="1">
      <alignment horizontal="left"/>
    </xf>
    <xf numFmtId="0" fontId="5" fillId="0" borderId="9" xfId="0" applyFont="1" applyBorder="1"/>
    <xf numFmtId="0" fontId="5" fillId="0" borderId="10" xfId="0" applyFont="1" applyBorder="1" applyAlignment="1">
      <alignment horizontal="center"/>
    </xf>
    <xf numFmtId="0" fontId="5" fillId="0" borderId="10" xfId="0" applyFont="1" applyBorder="1"/>
    <xf numFmtId="0" fontId="0" fillId="0" borderId="6" xfId="0" applyBorder="1"/>
    <xf numFmtId="0" fontId="0" fillId="0" borderId="26" xfId="0" applyBorder="1"/>
    <xf numFmtId="0" fontId="0" fillId="0" borderId="11" xfId="0" applyBorder="1"/>
    <xf numFmtId="0" fontId="0" fillId="0" borderId="27" xfId="0" applyBorder="1"/>
    <xf numFmtId="0" fontId="0" fillId="0" borderId="23" xfId="0" applyBorder="1"/>
    <xf numFmtId="0" fontId="0" fillId="0" borderId="28" xfId="0" applyBorder="1"/>
    <xf numFmtId="0" fontId="0" fillId="0" borderId="29" xfId="0" applyBorder="1"/>
    <xf numFmtId="0" fontId="5" fillId="0" borderId="30" xfId="0" applyFont="1" applyBorder="1"/>
    <xf numFmtId="0" fontId="5" fillId="0" borderId="31" xfId="0" applyFont="1" applyBorder="1"/>
    <xf numFmtId="0" fontId="0" fillId="0" borderId="32" xfId="0" applyBorder="1"/>
    <xf numFmtId="0" fontId="0" fillId="0" borderId="33" xfId="0" applyBorder="1"/>
    <xf numFmtId="0" fontId="0" fillId="0" borderId="7" xfId="0" applyBorder="1"/>
    <xf numFmtId="0" fontId="0" fillId="0" borderId="34" xfId="0" applyBorder="1"/>
    <xf numFmtId="0" fontId="0" fillId="0" borderId="13" xfId="0" applyBorder="1"/>
    <xf numFmtId="0" fontId="0" fillId="0" borderId="14" xfId="0" applyBorder="1"/>
    <xf numFmtId="0" fontId="0" fillId="0" borderId="22" xfId="0" applyBorder="1"/>
    <xf numFmtId="0" fontId="0" fillId="0" borderId="35" xfId="0" applyBorder="1"/>
    <xf numFmtId="0" fontId="0" fillId="0" borderId="30" xfId="0" applyBorder="1"/>
    <xf numFmtId="0" fontId="0" fillId="0" borderId="31" xfId="0" applyBorder="1"/>
    <xf numFmtId="0" fontId="0" fillId="0" borderId="12" xfId="0" applyBorder="1"/>
    <xf numFmtId="0" fontId="3" fillId="0" borderId="8" xfId="0" applyFont="1" applyBorder="1"/>
    <xf numFmtId="0" fontId="3" fillId="0" borderId="28" xfId="0" applyFont="1" applyBorder="1"/>
    <xf numFmtId="0" fontId="3" fillId="0" borderId="21" xfId="0" applyFont="1" applyBorder="1" applyAlignment="1">
      <alignment horizontal="right"/>
    </xf>
    <xf numFmtId="0" fontId="0" fillId="0" borderId="21" xfId="0" applyBorder="1"/>
    <xf numFmtId="0" fontId="0" fillId="0" borderId="21" xfId="0" applyBorder="1" applyAlignment="1">
      <alignment wrapText="1"/>
    </xf>
    <xf numFmtId="0" fontId="0" fillId="0" borderId="0" xfId="0" applyAlignment="1">
      <alignment horizontal="right"/>
    </xf>
    <xf numFmtId="0" fontId="0" fillId="0" borderId="37" xfId="0" applyBorder="1"/>
    <xf numFmtId="0" fontId="0" fillId="0" borderId="38" xfId="0" applyBorder="1"/>
    <xf numFmtId="0" fontId="0" fillId="0" borderId="39" xfId="0" applyBorder="1"/>
    <xf numFmtId="0" fontId="0" fillId="0" borderId="40" xfId="0" applyBorder="1"/>
    <xf numFmtId="0" fontId="3" fillId="0" borderId="41" xfId="0" applyFont="1" applyBorder="1" applyAlignment="1">
      <alignment horizontal="center" wrapText="1"/>
    </xf>
    <xf numFmtId="0" fontId="3" fillId="0" borderId="42" xfId="0" applyFont="1" applyBorder="1" applyAlignment="1">
      <alignment horizontal="center" wrapText="1"/>
    </xf>
    <xf numFmtId="0" fontId="3" fillId="0" borderId="0" xfId="0" applyFont="1" applyAlignment="1">
      <alignment horizontal="left"/>
    </xf>
    <xf numFmtId="0" fontId="5" fillId="0" borderId="22" xfId="0" applyFont="1" applyFill="1" applyBorder="1"/>
    <xf numFmtId="0" fontId="5" fillId="0" borderId="14" xfId="0" applyFont="1" applyFill="1" applyBorder="1"/>
    <xf numFmtId="0" fontId="3" fillId="0" borderId="43" xfId="0" applyFont="1" applyBorder="1"/>
    <xf numFmtId="0" fontId="0" fillId="0" borderId="0" xfId="0" applyBorder="1" applyAlignment="1"/>
    <xf numFmtId="0" fontId="3" fillId="0" borderId="44" xfId="0" applyFont="1" applyBorder="1"/>
    <xf numFmtId="0" fontId="3" fillId="0" borderId="45" xfId="0" applyFont="1" applyBorder="1" applyAlignment="1">
      <alignment horizontal="center" wrapText="1"/>
    </xf>
    <xf numFmtId="0" fontId="27" fillId="0" borderId="0" xfId="3" applyNumberFormat="1" applyFont="1" applyFill="1" applyBorder="1" applyAlignment="1" applyProtection="1">
      <alignment horizontal="left"/>
    </xf>
    <xf numFmtId="0" fontId="28" fillId="0" borderId="0" xfId="0" applyFont="1" applyBorder="1"/>
    <xf numFmtId="0" fontId="8" fillId="0" borderId="0" xfId="0" applyFont="1" applyBorder="1" applyAlignment="1">
      <alignment horizontal="left" wrapText="1"/>
    </xf>
    <xf numFmtId="0" fontId="3" fillId="0" borderId="13" xfId="0" applyFont="1" applyBorder="1"/>
    <xf numFmtId="0" fontId="3" fillId="0" borderId="46" xfId="0" applyFont="1" applyBorder="1"/>
    <xf numFmtId="0" fontId="3" fillId="0" borderId="35" xfId="0" applyFont="1" applyBorder="1"/>
    <xf numFmtId="0" fontId="3" fillId="0" borderId="16" xfId="0" applyFont="1" applyBorder="1"/>
    <xf numFmtId="0" fontId="5" fillId="0" borderId="47" xfId="3" applyNumberFormat="1" applyFont="1" applyFill="1" applyBorder="1" applyAlignment="1" applyProtection="1">
      <alignment horizontal="left"/>
    </xf>
    <xf numFmtId="0" fontId="3" fillId="0" borderId="46" xfId="3" applyNumberFormat="1" applyFont="1" applyFill="1" applyBorder="1" applyAlignment="1" applyProtection="1">
      <alignment horizontal="left"/>
    </xf>
    <xf numFmtId="0" fontId="3" fillId="0" borderId="0" xfId="0" applyFont="1" applyBorder="1" applyAlignment="1">
      <alignment horizontal="left"/>
    </xf>
    <xf numFmtId="0" fontId="3" fillId="0" borderId="29" xfId="0" applyFont="1" applyBorder="1"/>
    <xf numFmtId="0" fontId="3" fillId="0" borderId="13" xfId="0" applyFont="1" applyBorder="1" applyAlignment="1">
      <alignment wrapText="1"/>
    </xf>
    <xf numFmtId="0" fontId="3" fillId="0" borderId="14" xfId="0" applyFont="1" applyBorder="1"/>
    <xf numFmtId="0" fontId="3" fillId="0" borderId="4" xfId="0" applyFont="1" applyBorder="1" applyAlignment="1">
      <alignment wrapText="1"/>
    </xf>
    <xf numFmtId="0" fontId="3" fillId="0" borderId="8" xfId="0" applyFont="1" applyBorder="1" applyAlignment="1"/>
    <xf numFmtId="0" fontId="3" fillId="0" borderId="48" xfId="0" applyFont="1" applyBorder="1"/>
    <xf numFmtId="3" fontId="0" fillId="0" borderId="22" xfId="0" applyNumberFormat="1" applyBorder="1"/>
    <xf numFmtId="0" fontId="3" fillId="0" borderId="6" xfId="0" applyFont="1" applyBorder="1" applyAlignment="1">
      <alignment horizontal="left"/>
    </xf>
    <xf numFmtId="0" fontId="3" fillId="0" borderId="6" xfId="0" applyFont="1" applyFill="1" applyBorder="1" applyAlignment="1">
      <alignment horizontal="left"/>
    </xf>
    <xf numFmtId="0" fontId="17" fillId="0" borderId="6" xfId="0" applyFont="1" applyBorder="1"/>
    <xf numFmtId="0" fontId="26" fillId="0" borderId="6" xfId="0" applyFont="1" applyBorder="1"/>
    <xf numFmtId="0" fontId="17" fillId="0" borderId="6" xfId="0" applyFont="1" applyFill="1" applyBorder="1" applyAlignment="1">
      <alignment horizontal="left" wrapText="1"/>
    </xf>
    <xf numFmtId="0" fontId="17" fillId="0" borderId="6" xfId="0" applyFont="1" applyFill="1" applyBorder="1" applyAlignment="1">
      <alignment horizontal="left"/>
    </xf>
    <xf numFmtId="0" fontId="3" fillId="0" borderId="6" xfId="0" applyFont="1" applyBorder="1"/>
    <xf numFmtId="0" fontId="3" fillId="0" borderId="6" xfId="0" applyFont="1" applyBorder="1" applyAlignment="1">
      <alignment horizontal="right"/>
    </xf>
    <xf numFmtId="0" fontId="17" fillId="0" borderId="6" xfId="0" applyFont="1" applyFill="1" applyBorder="1" applyAlignment="1">
      <alignment wrapText="1"/>
    </xf>
    <xf numFmtId="0" fontId="17" fillId="0" borderId="6" xfId="0" applyFont="1" applyFill="1" applyBorder="1"/>
    <xf numFmtId="0" fontId="3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2" fillId="0" borderId="6" xfId="0" applyFont="1" applyBorder="1"/>
    <xf numFmtId="49" fontId="2" fillId="0" borderId="6" xfId="0" applyNumberFormat="1" applyFont="1" applyBorder="1"/>
    <xf numFmtId="0" fontId="2" fillId="0" borderId="6" xfId="0" applyFont="1" applyBorder="1" applyAlignment="1">
      <alignment wrapText="1"/>
    </xf>
    <xf numFmtId="0" fontId="30" fillId="0" borderId="6" xfId="0" applyFont="1" applyFill="1" applyBorder="1"/>
    <xf numFmtId="0" fontId="31" fillId="0" borderId="6" xfId="0" applyFont="1" applyFill="1" applyBorder="1" applyAlignment="1">
      <alignment wrapText="1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3" applyNumberFormat="1" applyFont="1" applyFill="1" applyBorder="1" applyAlignment="1" applyProtection="1">
      <alignment horizontal="left"/>
    </xf>
    <xf numFmtId="0" fontId="25" fillId="0" borderId="6" xfId="0" applyFont="1" applyBorder="1"/>
    <xf numFmtId="0" fontId="3" fillId="0" borderId="6" xfId="0" applyFont="1" applyFill="1" applyBorder="1"/>
    <xf numFmtId="0" fontId="30" fillId="0" borderId="0" xfId="0" applyFont="1" applyBorder="1" applyAlignment="1">
      <alignment wrapText="1"/>
    </xf>
    <xf numFmtId="0" fontId="32" fillId="0" borderId="5" xfId="0" applyFont="1" applyBorder="1"/>
    <xf numFmtId="0" fontId="32" fillId="0" borderId="8" xfId="0" applyFont="1" applyBorder="1" applyAlignment="1">
      <alignment horizontal="center" wrapText="1"/>
    </xf>
    <xf numFmtId="0" fontId="32" fillId="0" borderId="4" xfId="0" applyFont="1" applyBorder="1" applyAlignment="1">
      <alignment horizontal="center" wrapText="1"/>
    </xf>
    <xf numFmtId="0" fontId="32" fillId="0" borderId="5" xfId="0" applyFont="1" applyBorder="1" applyAlignment="1">
      <alignment horizontal="center" wrapText="1"/>
    </xf>
    <xf numFmtId="0" fontId="32" fillId="0" borderId="15" xfId="0" applyFont="1" applyBorder="1"/>
    <xf numFmtId="0" fontId="5" fillId="0" borderId="0" xfId="3" applyNumberFormat="1" applyFont="1" applyFill="1" applyBorder="1" applyAlignment="1" applyProtection="1">
      <alignment horizontal="left"/>
    </xf>
    <xf numFmtId="0" fontId="3" fillId="0" borderId="32" xfId="3" applyNumberFormat="1" applyFont="1" applyFill="1" applyBorder="1" applyAlignment="1" applyProtection="1">
      <alignment horizontal="left"/>
    </xf>
    <xf numFmtId="0" fontId="17" fillId="0" borderId="6" xfId="1" applyFont="1" applyFill="1" applyBorder="1" applyAlignment="1">
      <alignment horizontal="center" vertical="center" wrapText="1"/>
    </xf>
    <xf numFmtId="3" fontId="6" fillId="0" borderId="6" xfId="1" applyNumberFormat="1" applyFont="1" applyFill="1" applyBorder="1"/>
    <xf numFmtId="3" fontId="9" fillId="0" borderId="6" xfId="1" applyNumberFormat="1" applyFont="1" applyFill="1" applyBorder="1"/>
    <xf numFmtId="3" fontId="5" fillId="0" borderId="6" xfId="1" applyNumberFormat="1" applyFont="1" applyFill="1" applyBorder="1"/>
    <xf numFmtId="3" fontId="29" fillId="0" borderId="6" xfId="1" applyNumberFormat="1" applyFont="1" applyFill="1" applyBorder="1"/>
    <xf numFmtId="0" fontId="30" fillId="0" borderId="6" xfId="2" applyFont="1" applyFill="1" applyBorder="1" applyAlignment="1"/>
    <xf numFmtId="3" fontId="30" fillId="0" borderId="6" xfId="1" applyNumberFormat="1" applyFont="1" applyFill="1" applyBorder="1"/>
    <xf numFmtId="0" fontId="9" fillId="0" borderId="6" xfId="1" applyFont="1" applyFill="1" applyBorder="1"/>
    <xf numFmtId="0" fontId="29" fillId="0" borderId="6" xfId="0" applyFont="1" applyFill="1" applyBorder="1" applyAlignment="1"/>
    <xf numFmtId="0" fontId="30" fillId="0" borderId="6" xfId="0" applyFont="1" applyBorder="1"/>
    <xf numFmtId="3" fontId="5" fillId="0" borderId="49" xfId="1" applyNumberFormat="1" applyFont="1" applyFill="1" applyBorder="1"/>
    <xf numFmtId="0" fontId="5" fillId="0" borderId="6" xfId="2" applyFont="1" applyFill="1" applyBorder="1" applyAlignment="1"/>
    <xf numFmtId="3" fontId="0" fillId="0" borderId="6" xfId="0" applyNumberFormat="1" applyBorder="1"/>
    <xf numFmtId="3" fontId="5" fillId="0" borderId="6" xfId="0" applyNumberFormat="1" applyFont="1" applyBorder="1"/>
    <xf numFmtId="3" fontId="2" fillId="0" borderId="6" xfId="0" applyNumberFormat="1" applyFont="1" applyBorder="1"/>
    <xf numFmtId="3" fontId="5" fillId="0" borderId="6" xfId="0" applyNumberFormat="1" applyFont="1" applyBorder="1" applyAlignment="1"/>
    <xf numFmtId="3" fontId="3" fillId="0" borderId="6" xfId="0" applyNumberFormat="1" applyFont="1" applyBorder="1"/>
    <xf numFmtId="3" fontId="30" fillId="0" borderId="6" xfId="0" applyNumberFormat="1" applyFont="1" applyBorder="1"/>
    <xf numFmtId="3" fontId="3" fillId="0" borderId="6" xfId="0" applyNumberFormat="1" applyFont="1" applyBorder="1" applyAlignment="1"/>
    <xf numFmtId="0" fontId="34" fillId="0" borderId="34" xfId="0" applyFont="1" applyBorder="1"/>
    <xf numFmtId="0" fontId="34" fillId="0" borderId="13" xfId="0" applyFont="1" applyBorder="1"/>
    <xf numFmtId="0" fontId="30" fillId="0" borderId="13" xfId="0" applyFont="1" applyBorder="1"/>
    <xf numFmtId="0" fontId="34" fillId="0" borderId="1" xfId="3" applyNumberFormat="1" applyFont="1" applyFill="1" applyBorder="1" applyAlignment="1" applyProtection="1">
      <alignment horizontal="left"/>
    </xf>
    <xf numFmtId="0" fontId="30" fillId="0" borderId="0" xfId="0" applyFont="1"/>
    <xf numFmtId="0" fontId="34" fillId="0" borderId="21" xfId="3" applyNumberFormat="1" applyFont="1" applyFill="1" applyBorder="1" applyAlignment="1" applyProtection="1">
      <alignment horizontal="left"/>
    </xf>
    <xf numFmtId="0" fontId="34" fillId="0" borderId="4" xfId="0" applyFont="1" applyBorder="1" applyAlignment="1">
      <alignment horizontal="center" wrapText="1"/>
    </xf>
    <xf numFmtId="0" fontId="30" fillId="0" borderId="22" xfId="0" applyFont="1" applyBorder="1"/>
    <xf numFmtId="0" fontId="30" fillId="0" borderId="37" xfId="0" applyFont="1" applyBorder="1"/>
    <xf numFmtId="0" fontId="30" fillId="0" borderId="9" xfId="0" applyFont="1" applyBorder="1"/>
    <xf numFmtId="0" fontId="30" fillId="0" borderId="30" xfId="0" applyFont="1" applyBorder="1"/>
    <xf numFmtId="0" fontId="30" fillId="0" borderId="38" xfId="0" applyFont="1" applyBorder="1"/>
    <xf numFmtId="0" fontId="30" fillId="0" borderId="39" xfId="0" applyFont="1" applyBorder="1"/>
    <xf numFmtId="0" fontId="30" fillId="0" borderId="14" xfId="0" applyFont="1" applyBorder="1"/>
    <xf numFmtId="0" fontId="30" fillId="0" borderId="31" xfId="0" applyFont="1" applyBorder="1"/>
    <xf numFmtId="0" fontId="30" fillId="0" borderId="7" xfId="0" applyFont="1" applyBorder="1"/>
    <xf numFmtId="0" fontId="34" fillId="0" borderId="44" xfId="0" applyFont="1" applyBorder="1"/>
    <xf numFmtId="0" fontId="30" fillId="0" borderId="23" xfId="0" applyFont="1" applyBorder="1"/>
    <xf numFmtId="0" fontId="30" fillId="0" borderId="10" xfId="0" applyFont="1" applyBorder="1"/>
    <xf numFmtId="0" fontId="30" fillId="0" borderId="11" xfId="0" applyFont="1" applyBorder="1"/>
    <xf numFmtId="0" fontId="30" fillId="0" borderId="2" xfId="0" applyFont="1" applyBorder="1"/>
    <xf numFmtId="0" fontId="30" fillId="0" borderId="9" xfId="0" applyFont="1" applyBorder="1" applyAlignment="1">
      <alignment horizontal="center"/>
    </xf>
    <xf numFmtId="0" fontId="30" fillId="0" borderId="6" xfId="0" applyFont="1" applyBorder="1" applyAlignment="1">
      <alignment horizontal="center"/>
    </xf>
    <xf numFmtId="0" fontId="30" fillId="0" borderId="7" xfId="0" applyFont="1" applyBorder="1" applyAlignment="1">
      <alignment horizontal="center"/>
    </xf>
    <xf numFmtId="0" fontId="34" fillId="0" borderId="21" xfId="0" applyFont="1" applyBorder="1"/>
    <xf numFmtId="0" fontId="34" fillId="0" borderId="15" xfId="0" applyFont="1" applyBorder="1"/>
    <xf numFmtId="0" fontId="34" fillId="0" borderId="0" xfId="0" applyFont="1" applyBorder="1"/>
    <xf numFmtId="0" fontId="30" fillId="0" borderId="22" xfId="0" applyFont="1" applyFill="1" applyBorder="1"/>
    <xf numFmtId="0" fontId="30" fillId="0" borderId="0" xfId="0" applyFont="1" applyBorder="1"/>
    <xf numFmtId="0" fontId="30" fillId="0" borderId="14" xfId="0" applyFont="1" applyFill="1" applyBorder="1"/>
    <xf numFmtId="0" fontId="30" fillId="0" borderId="12" xfId="0" applyFont="1" applyBorder="1"/>
    <xf numFmtId="0" fontId="30" fillId="0" borderId="3" xfId="0" applyFont="1" applyBorder="1"/>
    <xf numFmtId="0" fontId="34" fillId="0" borderId="43" xfId="0" applyFont="1" applyBorder="1"/>
    <xf numFmtId="0" fontId="30" fillId="0" borderId="0" xfId="0" applyFont="1" applyBorder="1" applyAlignment="1"/>
    <xf numFmtId="0" fontId="30" fillId="0" borderId="21" xfId="0" applyFont="1" applyBorder="1"/>
    <xf numFmtId="0" fontId="35" fillId="0" borderId="8" xfId="0" applyFont="1" applyBorder="1" applyAlignment="1">
      <alignment horizontal="center" wrapText="1"/>
    </xf>
    <xf numFmtId="0" fontId="35" fillId="0" borderId="5" xfId="0" applyFont="1" applyBorder="1" applyAlignment="1">
      <alignment horizontal="center" wrapText="1"/>
    </xf>
    <xf numFmtId="0" fontId="35" fillId="0" borderId="5" xfId="0" applyFont="1" applyBorder="1"/>
    <xf numFmtId="0" fontId="35" fillId="0" borderId="45" xfId="0" applyFont="1" applyBorder="1" applyAlignment="1">
      <alignment horizontal="center" wrapText="1"/>
    </xf>
    <xf numFmtId="0" fontId="35" fillId="0" borderId="41" xfId="0" applyFont="1" applyBorder="1" applyAlignment="1">
      <alignment horizontal="center" wrapText="1"/>
    </xf>
    <xf numFmtId="0" fontId="30" fillId="0" borderId="34" xfId="0" applyFont="1" applyBorder="1"/>
    <xf numFmtId="0" fontId="34" fillId="0" borderId="22" xfId="0" applyFont="1" applyBorder="1"/>
    <xf numFmtId="0" fontId="30" fillId="0" borderId="14" xfId="3" applyNumberFormat="1" applyFont="1" applyFill="1" applyBorder="1" applyAlignment="1" applyProtection="1">
      <alignment horizontal="left"/>
    </xf>
    <xf numFmtId="0" fontId="30" fillId="0" borderId="50" xfId="0" applyFont="1" applyBorder="1"/>
    <xf numFmtId="0" fontId="34" fillId="0" borderId="22" xfId="3" applyNumberFormat="1" applyFont="1" applyFill="1" applyBorder="1" applyAlignment="1" applyProtection="1">
      <alignment horizontal="left"/>
    </xf>
    <xf numFmtId="0" fontId="34" fillId="0" borderId="0" xfId="0" applyFont="1"/>
    <xf numFmtId="0" fontId="35" fillId="0" borderId="42" xfId="0" applyFont="1" applyBorder="1" applyAlignment="1">
      <alignment horizontal="center" wrapText="1"/>
    </xf>
    <xf numFmtId="3" fontId="5" fillId="0" borderId="34" xfId="0" applyNumberFormat="1" applyFont="1" applyBorder="1"/>
    <xf numFmtId="3" fontId="5" fillId="0" borderId="13" xfId="0" applyNumberFormat="1" applyFont="1" applyBorder="1"/>
    <xf numFmtId="3" fontId="5" fillId="0" borderId="14" xfId="0" applyNumberFormat="1" applyFont="1" applyBorder="1"/>
    <xf numFmtId="3" fontId="5" fillId="0" borderId="9" xfId="0" applyNumberFormat="1" applyFont="1" applyBorder="1" applyAlignment="1">
      <alignment horizontal="right"/>
    </xf>
    <xf numFmtId="3" fontId="5" fillId="0" borderId="10" xfId="0" applyNumberFormat="1" applyFont="1" applyBorder="1" applyAlignment="1">
      <alignment horizontal="right"/>
    </xf>
    <xf numFmtId="3" fontId="5" fillId="0" borderId="23" xfId="0" applyNumberFormat="1" applyFont="1" applyBorder="1"/>
    <xf numFmtId="3" fontId="5" fillId="0" borderId="11" xfId="0" applyNumberFormat="1" applyFont="1" applyBorder="1"/>
    <xf numFmtId="3" fontId="8" fillId="0" borderId="13" xfId="0" applyNumberFormat="1" applyFont="1" applyBorder="1"/>
    <xf numFmtId="3" fontId="3" fillId="0" borderId="6" xfId="1" applyNumberFormat="1" applyFont="1" applyFill="1" applyBorder="1"/>
    <xf numFmtId="0" fontId="17" fillId="0" borderId="6" xfId="1" applyFont="1" applyBorder="1"/>
    <xf numFmtId="0" fontId="3" fillId="0" borderId="6" xfId="1" applyFont="1" applyFill="1" applyBorder="1" applyAlignment="1">
      <alignment wrapText="1"/>
    </xf>
    <xf numFmtId="3" fontId="8" fillId="0" borderId="49" xfId="1" applyNumberFormat="1" applyFont="1" applyFill="1" applyBorder="1"/>
    <xf numFmtId="3" fontId="3" fillId="0" borderId="49" xfId="1" applyNumberFormat="1" applyFont="1" applyFill="1" applyBorder="1"/>
    <xf numFmtId="0" fontId="36" fillId="0" borderId="6" xfId="1" applyFont="1" applyBorder="1"/>
    <xf numFmtId="3" fontId="3" fillId="0" borderId="0" xfId="1" applyNumberFormat="1" applyFont="1" applyFill="1" applyBorder="1"/>
    <xf numFmtId="0" fontId="33" fillId="0" borderId="6" xfId="1" applyFont="1" applyFill="1" applyBorder="1" applyAlignment="1"/>
    <xf numFmtId="0" fontId="37" fillId="0" borderId="6" xfId="1" applyFont="1" applyFill="1" applyBorder="1" applyAlignment="1">
      <alignment horizontal="center" vertical="center" wrapText="1"/>
    </xf>
    <xf numFmtId="0" fontId="3" fillId="0" borderId="43" xfId="0" applyFont="1" applyBorder="1" applyAlignment="1">
      <alignment horizontal="center"/>
    </xf>
    <xf numFmtId="0" fontId="3" fillId="0" borderId="51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3" fontId="0" fillId="0" borderId="34" xfId="0" applyNumberFormat="1" applyBorder="1"/>
    <xf numFmtId="0" fontId="0" fillId="0" borderId="49" xfId="0" applyBorder="1"/>
    <xf numFmtId="0" fontId="0" fillId="0" borderId="52" xfId="0" applyBorder="1"/>
    <xf numFmtId="0" fontId="0" fillId="0" borderId="25" xfId="0" applyBorder="1"/>
    <xf numFmtId="0" fontId="8" fillId="0" borderId="27" xfId="0" applyFont="1" applyBorder="1" applyAlignment="1"/>
    <xf numFmtId="0" fontId="3" fillId="0" borderId="6" xfId="0" applyFont="1" applyBorder="1" applyAlignment="1">
      <alignment horizontal="center"/>
    </xf>
    <xf numFmtId="0" fontId="3" fillId="0" borderId="31" xfId="0" applyFont="1" applyBorder="1" applyAlignment="1">
      <alignment horizontal="center"/>
    </xf>
    <xf numFmtId="3" fontId="0" fillId="0" borderId="53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3" fontId="3" fillId="0" borderId="52" xfId="0" applyNumberFormat="1" applyFont="1" applyBorder="1" applyAlignment="1">
      <alignment horizontal="center"/>
    </xf>
    <xf numFmtId="3" fontId="3" fillId="0" borderId="7" xfId="0" applyNumberFormat="1" applyFont="1" applyBorder="1" applyAlignment="1">
      <alignment horizontal="center"/>
    </xf>
    <xf numFmtId="3" fontId="3" fillId="0" borderId="3" xfId="0" applyNumberFormat="1" applyFont="1" applyBorder="1" applyAlignment="1">
      <alignment horizontal="center"/>
    </xf>
    <xf numFmtId="0" fontId="0" fillId="0" borderId="53" xfId="0" applyBorder="1"/>
    <xf numFmtId="0" fontId="0" fillId="0" borderId="46" xfId="0" applyBorder="1"/>
    <xf numFmtId="0" fontId="0" fillId="0" borderId="16" xfId="0" applyBorder="1"/>
    <xf numFmtId="0" fontId="0" fillId="0" borderId="47" xfId="0" applyBorder="1"/>
    <xf numFmtId="3" fontId="5" fillId="0" borderId="30" xfId="0" applyNumberFormat="1" applyFont="1" applyBorder="1"/>
    <xf numFmtId="3" fontId="5" fillId="0" borderId="37" xfId="0" applyNumberFormat="1" applyFont="1" applyBorder="1" applyAlignment="1">
      <alignment horizontal="right"/>
    </xf>
    <xf numFmtId="0" fontId="5" fillId="0" borderId="6" xfId="0" applyFont="1" applyBorder="1" applyAlignment="1">
      <alignment horizontal="right"/>
    </xf>
    <xf numFmtId="0" fontId="0" fillId="0" borderId="3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47" xfId="0" applyBorder="1" applyAlignment="1">
      <alignment horizontal="center"/>
    </xf>
    <xf numFmtId="0" fontId="0" fillId="0" borderId="7" xfId="0" applyBorder="1" applyAlignment="1">
      <alignment horizontal="center"/>
    </xf>
    <xf numFmtId="0" fontId="3" fillId="0" borderId="29" xfId="0" applyFont="1" applyBorder="1" applyAlignment="1">
      <alignment horizontal="right"/>
    </xf>
    <xf numFmtId="0" fontId="34" fillId="0" borderId="21" xfId="0" applyFont="1" applyBorder="1" applyAlignment="1">
      <alignment horizontal="center"/>
    </xf>
    <xf numFmtId="0" fontId="2" fillId="0" borderId="37" xfId="0" applyFont="1" applyBorder="1"/>
    <xf numFmtId="0" fontId="2" fillId="0" borderId="30" xfId="0" applyFont="1" applyBorder="1"/>
    <xf numFmtId="3" fontId="2" fillId="0" borderId="9" xfId="0" applyNumberFormat="1" applyFont="1" applyBorder="1"/>
    <xf numFmtId="3" fontId="2" fillId="0" borderId="10" xfId="0" applyNumberFormat="1" applyFont="1" applyBorder="1"/>
    <xf numFmtId="3" fontId="2" fillId="0" borderId="2" xfId="0" applyNumberFormat="1" applyFont="1" applyBorder="1"/>
    <xf numFmtId="3" fontId="3" fillId="0" borderId="13" xfId="0" applyNumberFormat="1" applyFont="1" applyBorder="1"/>
    <xf numFmtId="3" fontId="3" fillId="0" borderId="34" xfId="0" applyNumberFormat="1" applyFont="1" applyBorder="1"/>
    <xf numFmtId="0" fontId="38" fillId="0" borderId="6" xfId="1" applyFont="1" applyBorder="1" applyAlignment="1"/>
    <xf numFmtId="0" fontId="0" fillId="0" borderId="10" xfId="0" applyBorder="1" applyAlignment="1">
      <alignment horizontal="center"/>
    </xf>
    <xf numFmtId="3" fontId="0" fillId="0" borderId="48" xfId="0" applyNumberFormat="1" applyBorder="1"/>
    <xf numFmtId="3" fontId="0" fillId="0" borderId="2" xfId="0" applyNumberFormat="1" applyBorder="1"/>
    <xf numFmtId="0" fontId="3" fillId="0" borderId="34" xfId="0" applyFont="1" applyBorder="1"/>
    <xf numFmtId="0" fontId="3" fillId="0" borderId="54" xfId="0" applyFont="1" applyBorder="1"/>
    <xf numFmtId="0" fontId="5" fillId="0" borderId="54" xfId="0" applyFont="1" applyBorder="1"/>
    <xf numFmtId="0" fontId="32" fillId="0" borderId="21" xfId="3" applyNumberFormat="1" applyFont="1" applyFill="1" applyBorder="1" applyAlignment="1" applyProtection="1">
      <alignment horizontal="left"/>
    </xf>
    <xf numFmtId="0" fontId="40" fillId="0" borderId="22" xfId="0" applyFont="1" applyBorder="1"/>
    <xf numFmtId="0" fontId="40" fillId="0" borderId="13" xfId="0" applyFont="1" applyBorder="1"/>
    <xf numFmtId="0" fontId="32" fillId="0" borderId="44" xfId="0" applyFont="1" applyBorder="1"/>
    <xf numFmtId="0" fontId="32" fillId="0" borderId="41" xfId="0" applyFont="1" applyBorder="1" applyAlignment="1">
      <alignment horizontal="center" wrapText="1"/>
    </xf>
    <xf numFmtId="0" fontId="32" fillId="0" borderId="42" xfId="0" applyFont="1" applyBorder="1" applyAlignment="1">
      <alignment horizontal="center" wrapText="1"/>
    </xf>
    <xf numFmtId="0" fontId="32" fillId="0" borderId="45" xfId="0" applyFont="1" applyBorder="1" applyAlignment="1">
      <alignment horizontal="center" wrapText="1"/>
    </xf>
    <xf numFmtId="0" fontId="32" fillId="0" borderId="21" xfId="0" applyFont="1" applyBorder="1"/>
    <xf numFmtId="0" fontId="40" fillId="0" borderId="22" xfId="0" applyFont="1" applyFill="1" applyBorder="1"/>
    <xf numFmtId="0" fontId="40" fillId="0" borderId="23" xfId="0" applyFont="1" applyBorder="1"/>
    <xf numFmtId="0" fontId="40" fillId="0" borderId="10" xfId="0" applyFont="1" applyBorder="1"/>
    <xf numFmtId="0" fontId="40" fillId="0" borderId="14" xfId="0" applyFont="1" applyFill="1" applyBorder="1"/>
    <xf numFmtId="0" fontId="40" fillId="0" borderId="12" xfId="0" applyFont="1" applyBorder="1"/>
    <xf numFmtId="0" fontId="40" fillId="0" borderId="3" xfId="0" applyFont="1" applyBorder="1"/>
    <xf numFmtId="0" fontId="40" fillId="0" borderId="0" xfId="0" applyFont="1"/>
    <xf numFmtId="0" fontId="32" fillId="0" borderId="43" xfId="0" applyFont="1" applyBorder="1"/>
    <xf numFmtId="0" fontId="40" fillId="0" borderId="21" xfId="0" applyFont="1" applyBorder="1"/>
    <xf numFmtId="0" fontId="40" fillId="0" borderId="14" xfId="0" applyFont="1" applyBorder="1"/>
    <xf numFmtId="0" fontId="32" fillId="0" borderId="15" xfId="0" applyFont="1" applyBorder="1" applyAlignment="1">
      <alignment horizontal="center"/>
    </xf>
    <xf numFmtId="0" fontId="5" fillId="0" borderId="14" xfId="3" applyNumberFormat="1" applyFont="1" applyFill="1" applyBorder="1" applyAlignment="1" applyProtection="1">
      <alignment horizontal="left"/>
    </xf>
    <xf numFmtId="0" fontId="5" fillId="0" borderId="50" xfId="3" applyNumberFormat="1" applyFont="1" applyFill="1" applyBorder="1" applyAlignment="1" applyProtection="1">
      <alignment horizontal="left"/>
    </xf>
    <xf numFmtId="0" fontId="3" fillId="0" borderId="34" xfId="3" applyNumberFormat="1" applyFont="1" applyFill="1" applyBorder="1" applyAlignment="1" applyProtection="1">
      <alignment horizontal="left"/>
    </xf>
    <xf numFmtId="3" fontId="40" fillId="0" borderId="37" xfId="0" applyNumberFormat="1" applyFont="1" applyBorder="1"/>
    <xf numFmtId="3" fontId="40" fillId="0" borderId="9" xfId="0" applyNumberFormat="1" applyFont="1" applyBorder="1"/>
    <xf numFmtId="3" fontId="40" fillId="0" borderId="9" xfId="0" applyNumberFormat="1" applyFont="1" applyBorder="1" applyAlignment="1">
      <alignment horizontal="right"/>
    </xf>
    <xf numFmtId="0" fontId="0" fillId="0" borderId="46" xfId="0" applyBorder="1" applyAlignment="1">
      <alignment horizontal="center"/>
    </xf>
    <xf numFmtId="0" fontId="3" fillId="0" borderId="6" xfId="0" applyFont="1" applyBorder="1" applyAlignment="1"/>
    <xf numFmtId="3" fontId="0" fillId="0" borderId="49" xfId="0" applyNumberFormat="1" applyBorder="1"/>
    <xf numFmtId="0" fontId="23" fillId="0" borderId="6" xfId="1" applyFont="1" applyBorder="1" applyAlignment="1">
      <alignment horizontal="center"/>
    </xf>
    <xf numFmtId="10" fontId="30" fillId="0" borderId="6" xfId="5" applyNumberFormat="1" applyFont="1" applyBorder="1"/>
    <xf numFmtId="10" fontId="3" fillId="0" borderId="6" xfId="5" applyNumberFormat="1" applyFont="1" applyBorder="1"/>
    <xf numFmtId="3" fontId="5" fillId="0" borderId="57" xfId="0" applyNumberFormat="1" applyFont="1" applyFill="1" applyBorder="1"/>
    <xf numFmtId="0" fontId="5" fillId="0" borderId="57" xfId="0" applyFont="1" applyFill="1" applyBorder="1" applyAlignment="1">
      <alignment wrapText="1"/>
    </xf>
    <xf numFmtId="3" fontId="25" fillId="0" borderId="6" xfId="0" applyNumberFormat="1" applyFont="1" applyBorder="1"/>
    <xf numFmtId="10" fontId="0" fillId="0" borderId="6" xfId="5" applyNumberFormat="1" applyFont="1" applyBorder="1"/>
    <xf numFmtId="0" fontId="5" fillId="0" borderId="0" xfId="0" applyFont="1" applyAlignment="1"/>
    <xf numFmtId="3" fontId="0" fillId="0" borderId="53" xfId="0" applyNumberFormat="1" applyBorder="1"/>
    <xf numFmtId="3" fontId="0" fillId="0" borderId="24" xfId="0" applyNumberFormat="1" applyBorder="1"/>
    <xf numFmtId="3" fontId="0" fillId="0" borderId="25" xfId="0" applyNumberFormat="1" applyBorder="1"/>
    <xf numFmtId="3" fontId="0" fillId="0" borderId="60" xfId="0" applyNumberFormat="1" applyBorder="1"/>
    <xf numFmtId="3" fontId="0" fillId="0" borderId="39" xfId="0" applyNumberFormat="1" applyBorder="1"/>
    <xf numFmtId="3" fontId="0" fillId="0" borderId="40" xfId="0" applyNumberFormat="1" applyBorder="1"/>
    <xf numFmtId="3" fontId="3" fillId="0" borderId="61" xfId="0" applyNumberFormat="1" applyFont="1" applyBorder="1"/>
    <xf numFmtId="3" fontId="3" fillId="0" borderId="8" xfId="0" applyNumberFormat="1" applyFont="1" applyBorder="1"/>
    <xf numFmtId="3" fontId="3" fillId="0" borderId="5" xfId="0" applyNumberFormat="1" applyFont="1" applyBorder="1"/>
    <xf numFmtId="0" fontId="5" fillId="0" borderId="37" xfId="0" applyFont="1" applyBorder="1"/>
    <xf numFmtId="3" fontId="3" fillId="0" borderId="36" xfId="0" applyNumberFormat="1" applyFont="1" applyBorder="1"/>
    <xf numFmtId="3" fontId="3" fillId="0" borderId="30" xfId="0" applyNumberFormat="1" applyFont="1" applyBorder="1"/>
    <xf numFmtId="0" fontId="5" fillId="0" borderId="38" xfId="0" applyFont="1" applyBorder="1"/>
    <xf numFmtId="3" fontId="3" fillId="0" borderId="30" xfId="4" applyNumberFormat="1" applyFont="1" applyBorder="1" applyAlignment="1">
      <alignment horizontal="right"/>
    </xf>
    <xf numFmtId="3" fontId="40" fillId="0" borderId="10" xfId="0" applyNumberFormat="1" applyFont="1" applyBorder="1" applyAlignment="1">
      <alignment horizontal="right"/>
    </xf>
    <xf numFmtId="3" fontId="40" fillId="0" borderId="9" xfId="0" applyNumberFormat="1" applyFont="1" applyBorder="1" applyAlignment="1">
      <alignment horizontal="center"/>
    </xf>
    <xf numFmtId="3" fontId="40" fillId="0" borderId="30" xfId="0" applyNumberFormat="1" applyFont="1" applyBorder="1"/>
    <xf numFmtId="3" fontId="40" fillId="0" borderId="6" xfId="0" applyNumberFormat="1" applyFont="1" applyBorder="1"/>
    <xf numFmtId="3" fontId="40" fillId="0" borderId="6" xfId="0" applyNumberFormat="1" applyFont="1" applyBorder="1" applyAlignment="1">
      <alignment horizontal="right"/>
    </xf>
    <xf numFmtId="3" fontId="40" fillId="0" borderId="6" xfId="0" applyNumberFormat="1" applyFont="1" applyBorder="1" applyAlignment="1">
      <alignment horizontal="center"/>
    </xf>
    <xf numFmtId="3" fontId="40" fillId="0" borderId="2" xfId="0" applyNumberFormat="1" applyFont="1" applyBorder="1" applyAlignment="1">
      <alignment horizontal="center"/>
    </xf>
    <xf numFmtId="3" fontId="40" fillId="0" borderId="38" xfId="0" applyNumberFormat="1" applyFont="1" applyBorder="1"/>
    <xf numFmtId="3" fontId="40" fillId="0" borderId="39" xfId="0" applyNumberFormat="1" applyFont="1" applyBorder="1"/>
    <xf numFmtId="3" fontId="40" fillId="0" borderId="40" xfId="0" applyNumberFormat="1" applyFont="1" applyBorder="1"/>
    <xf numFmtId="3" fontId="40" fillId="0" borderId="31" xfId="0" applyNumberFormat="1" applyFont="1" applyBorder="1"/>
    <xf numFmtId="3" fontId="40" fillId="0" borderId="7" xfId="0" applyNumberFormat="1" applyFont="1" applyBorder="1"/>
    <xf numFmtId="3" fontId="40" fillId="0" borderId="3" xfId="0" applyNumberFormat="1" applyFont="1" applyBorder="1" applyAlignment="1">
      <alignment horizontal="center"/>
    </xf>
    <xf numFmtId="3" fontId="40" fillId="0" borderId="7" xfId="0" applyNumberFormat="1" applyFont="1" applyBorder="1" applyAlignment="1">
      <alignment horizontal="right"/>
    </xf>
    <xf numFmtId="3" fontId="40" fillId="0" borderId="23" xfId="0" applyNumberFormat="1" applyFont="1" applyBorder="1"/>
    <xf numFmtId="3" fontId="40" fillId="0" borderId="11" xfId="0" applyNumberFormat="1" applyFont="1" applyBorder="1"/>
    <xf numFmtId="3" fontId="3" fillId="0" borderId="28" xfId="0" applyNumberFormat="1" applyFont="1" applyBorder="1"/>
    <xf numFmtId="3" fontId="0" fillId="0" borderId="35" xfId="0" applyNumberFormat="1" applyBorder="1"/>
    <xf numFmtId="3" fontId="0" fillId="0" borderId="16" xfId="0" applyNumberFormat="1" applyBorder="1"/>
    <xf numFmtId="3" fontId="0" fillId="0" borderId="62" xfId="0" applyNumberFormat="1" applyBorder="1"/>
    <xf numFmtId="3" fontId="0" fillId="0" borderId="9" xfId="0" applyNumberFormat="1" applyBorder="1"/>
    <xf numFmtId="3" fontId="0" fillId="0" borderId="10" xfId="0" applyNumberFormat="1" applyBorder="1"/>
    <xf numFmtId="0" fontId="5" fillId="0" borderId="0" xfId="0" applyFont="1" applyAlignment="1">
      <alignment horizontal="center"/>
    </xf>
    <xf numFmtId="0" fontId="30" fillId="0" borderId="49" xfId="2" applyFont="1" applyFill="1" applyBorder="1" applyAlignment="1">
      <alignment horizontal="left"/>
    </xf>
    <xf numFmtId="0" fontId="30" fillId="0" borderId="26" xfId="2" applyFont="1" applyFill="1" applyBorder="1" applyAlignment="1">
      <alignment horizontal="left"/>
    </xf>
    <xf numFmtId="0" fontId="30" fillId="0" borderId="11" xfId="2" applyFont="1" applyFill="1" applyBorder="1" applyAlignment="1">
      <alignment horizontal="left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3" fontId="2" fillId="0" borderId="6" xfId="0" applyNumberFormat="1" applyFont="1" applyBorder="1" applyAlignment="1"/>
    <xf numFmtId="0" fontId="1" fillId="0" borderId="30" xfId="0" applyFont="1" applyBorder="1" applyAlignment="1">
      <alignment wrapText="1"/>
    </xf>
    <xf numFmtId="3" fontId="40" fillId="0" borderId="39" xfId="0" applyNumberFormat="1" applyFont="1" applyBorder="1" applyAlignment="1">
      <alignment horizontal="right"/>
    </xf>
    <xf numFmtId="3" fontId="40" fillId="0" borderId="39" xfId="0" applyNumberFormat="1" applyFont="1" applyBorder="1" applyAlignment="1">
      <alignment horizontal="center"/>
    </xf>
    <xf numFmtId="3" fontId="40" fillId="0" borderId="40" xfId="0" applyNumberFormat="1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10" fontId="3" fillId="0" borderId="49" xfId="5" applyNumberFormat="1" applyFont="1" applyFill="1" applyBorder="1"/>
    <xf numFmtId="10" fontId="3" fillId="0" borderId="6" xfId="5" applyNumberFormat="1" applyFont="1" applyFill="1" applyBorder="1"/>
    <xf numFmtId="3" fontId="1" fillId="0" borderId="6" xfId="0" applyNumberFormat="1" applyFont="1" applyBorder="1"/>
    <xf numFmtId="3" fontId="3" fillId="0" borderId="11" xfId="1" applyNumberFormat="1" applyFont="1" applyFill="1" applyBorder="1" applyAlignment="1"/>
    <xf numFmtId="3" fontId="1" fillId="0" borderId="49" xfId="1" applyNumberFormat="1" applyFont="1" applyFill="1" applyBorder="1"/>
    <xf numFmtId="0" fontId="2" fillId="0" borderId="34" xfId="0" applyFont="1" applyBorder="1" applyAlignment="1">
      <alignment horizontal="left" vertical="center" wrapText="1"/>
    </xf>
    <xf numFmtId="3" fontId="2" fillId="0" borderId="36" xfId="0" applyNumberFormat="1" applyFont="1" applyBorder="1"/>
    <xf numFmtId="3" fontId="2" fillId="0" borderId="24" xfId="0" applyNumberFormat="1" applyFont="1" applyBorder="1"/>
    <xf numFmtId="3" fontId="2" fillId="0" borderId="25" xfId="0" applyNumberFormat="1" applyFont="1" applyBorder="1"/>
    <xf numFmtId="0" fontId="2" fillId="0" borderId="13" xfId="0" applyFont="1" applyBorder="1" applyAlignment="1">
      <alignment horizontal="left" vertical="center"/>
    </xf>
    <xf numFmtId="3" fontId="2" fillId="0" borderId="30" xfId="0" applyNumberFormat="1" applyFont="1" applyBorder="1"/>
    <xf numFmtId="0" fontId="2" fillId="0" borderId="13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/>
    </xf>
    <xf numFmtId="3" fontId="2" fillId="0" borderId="31" xfId="0" applyNumberFormat="1" applyFont="1" applyBorder="1"/>
    <xf numFmtId="3" fontId="2" fillId="0" borderId="7" xfId="0" applyNumberFormat="1" applyFont="1" applyBorder="1"/>
    <xf numFmtId="3" fontId="2" fillId="0" borderId="3" xfId="0" applyNumberFormat="1" applyFont="1" applyBorder="1"/>
    <xf numFmtId="0" fontId="2" fillId="0" borderId="34" xfId="0" applyFont="1" applyBorder="1" applyAlignment="1">
      <alignment horizontal="left" wrapText="1"/>
    </xf>
    <xf numFmtId="0" fontId="2" fillId="0" borderId="13" xfId="0" applyFont="1" applyBorder="1" applyAlignment="1">
      <alignment horizontal="left" wrapText="1"/>
    </xf>
    <xf numFmtId="0" fontId="2" fillId="0" borderId="14" xfId="0" applyFont="1" applyBorder="1" applyAlignment="1">
      <alignment horizontal="left" wrapText="1"/>
    </xf>
    <xf numFmtId="3" fontId="0" fillId="0" borderId="19" xfId="0" applyNumberFormat="1" applyBorder="1"/>
    <xf numFmtId="0" fontId="3" fillId="0" borderId="5" xfId="0" applyFont="1" applyBorder="1" applyAlignment="1">
      <alignment horizontal="center"/>
    </xf>
    <xf numFmtId="0" fontId="0" fillId="0" borderId="6" xfId="0" applyBorder="1" applyAlignment="1"/>
    <xf numFmtId="0" fontId="0" fillId="0" borderId="6" xfId="0" applyBorder="1" applyAlignment="1">
      <alignment horizontal="center"/>
    </xf>
    <xf numFmtId="3" fontId="1" fillId="0" borderId="53" xfId="0" applyNumberFormat="1" applyFont="1" applyBorder="1"/>
    <xf numFmtId="0" fontId="1" fillId="0" borderId="27" xfId="0" applyFont="1" applyBorder="1" applyAlignment="1">
      <alignment horizontal="center"/>
    </xf>
    <xf numFmtId="0" fontId="1" fillId="0" borderId="0" xfId="0" applyFont="1" applyAlignment="1"/>
    <xf numFmtId="0" fontId="1" fillId="0" borderId="37" xfId="0" applyFont="1" applyBorder="1"/>
    <xf numFmtId="0" fontId="1" fillId="0" borderId="22" xfId="0" applyFont="1" applyBorder="1" applyAlignment="1">
      <alignment wrapText="1"/>
    </xf>
    <xf numFmtId="0" fontId="1" fillId="0" borderId="13" xfId="0" applyFont="1" applyBorder="1" applyAlignment="1">
      <alignment wrapText="1"/>
    </xf>
    <xf numFmtId="3" fontId="0" fillId="0" borderId="13" xfId="0" applyNumberFormat="1" applyBorder="1"/>
    <xf numFmtId="3" fontId="0" fillId="0" borderId="14" xfId="0" applyNumberFormat="1" applyBorder="1"/>
    <xf numFmtId="0" fontId="1" fillId="0" borderId="14" xfId="0" applyFont="1" applyBorder="1"/>
    <xf numFmtId="3" fontId="5" fillId="0" borderId="31" xfId="0" applyNumberFormat="1" applyFont="1" applyBorder="1"/>
    <xf numFmtId="0" fontId="1" fillId="0" borderId="0" xfId="0" applyFont="1" applyBorder="1"/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17" fillId="0" borderId="6" xfId="0" applyFont="1" applyBorder="1" applyAlignment="1">
      <alignment horizontal="left" wrapText="1"/>
    </xf>
    <xf numFmtId="0" fontId="0" fillId="0" borderId="6" xfId="0" applyBorder="1" applyAlignment="1">
      <alignment horizontal="center"/>
    </xf>
    <xf numFmtId="0" fontId="0" fillId="0" borderId="37" xfId="0" applyBorder="1" applyAlignment="1">
      <alignment wrapText="1"/>
    </xf>
    <xf numFmtId="0" fontId="0" fillId="0" borderId="9" xfId="0" applyBorder="1" applyAlignment="1"/>
    <xf numFmtId="3" fontId="0" fillId="0" borderId="10" xfId="0" applyNumberFormat="1" applyBorder="1" applyAlignment="1"/>
    <xf numFmtId="3" fontId="0" fillId="0" borderId="2" xfId="0" applyNumberFormat="1" applyBorder="1" applyAlignment="1"/>
    <xf numFmtId="0" fontId="0" fillId="0" borderId="30" xfId="0" applyBorder="1" applyAlignment="1">
      <alignment wrapText="1"/>
    </xf>
    <xf numFmtId="3" fontId="0" fillId="0" borderId="25" xfId="0" applyNumberFormat="1" applyBorder="1" applyAlignment="1">
      <alignment horizontal="right"/>
    </xf>
    <xf numFmtId="0" fontId="1" fillId="0" borderId="37" xfId="0" applyFont="1" applyBorder="1" applyAlignment="1">
      <alignment horizontal="left" wrapText="1"/>
    </xf>
    <xf numFmtId="0" fontId="1" fillId="0" borderId="30" xfId="0" applyFont="1" applyBorder="1" applyAlignment="1">
      <alignment horizontal="left" wrapText="1"/>
    </xf>
    <xf numFmtId="3" fontId="0" fillId="0" borderId="2" xfId="0" applyNumberFormat="1" applyBorder="1" applyAlignment="1">
      <alignment horizontal="right"/>
    </xf>
    <xf numFmtId="3" fontId="1" fillId="0" borderId="11" xfId="0" applyNumberFormat="1" applyFont="1" applyBorder="1"/>
    <xf numFmtId="10" fontId="2" fillId="0" borderId="6" xfId="5" applyNumberFormat="1" applyFont="1" applyBorder="1"/>
    <xf numFmtId="3" fontId="3" fillId="0" borderId="21" xfId="0" applyNumberFormat="1" applyFont="1" applyBorder="1" applyAlignment="1">
      <alignment horizontal="center"/>
    </xf>
    <xf numFmtId="0" fontId="0" fillId="0" borderId="44" xfId="0" applyBorder="1"/>
    <xf numFmtId="0" fontId="0" fillId="0" borderId="63" xfId="0" applyBorder="1"/>
    <xf numFmtId="3" fontId="0" fillId="0" borderId="44" xfId="0" applyNumberFormat="1" applyBorder="1"/>
    <xf numFmtId="0" fontId="3" fillId="0" borderId="30" xfId="0" applyFont="1" applyBorder="1"/>
    <xf numFmtId="0" fontId="9" fillId="0" borderId="0" xfId="0" applyFont="1" applyBorder="1"/>
    <xf numFmtId="0" fontId="2" fillId="0" borderId="50" xfId="0" applyFont="1" applyBorder="1"/>
    <xf numFmtId="0" fontId="0" fillId="0" borderId="47" xfId="0" applyBorder="1" applyAlignment="1"/>
    <xf numFmtId="0" fontId="0" fillId="0" borderId="56" xfId="0" applyBorder="1" applyAlignment="1"/>
    <xf numFmtId="0" fontId="0" fillId="0" borderId="20" xfId="0" applyBorder="1" applyAlignment="1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4" xfId="0" applyFont="1" applyBorder="1" applyAlignment="1"/>
    <xf numFmtId="0" fontId="3" fillId="0" borderId="8" xfId="0" applyFont="1" applyBorder="1" applyAlignment="1"/>
    <xf numFmtId="0" fontId="3" fillId="0" borderId="5" xfId="0" applyFont="1" applyBorder="1" applyAlignment="1"/>
    <xf numFmtId="0" fontId="3" fillId="0" borderId="46" xfId="0" applyFont="1" applyBorder="1" applyAlignment="1"/>
    <xf numFmtId="0" fontId="3" fillId="0" borderId="55" xfId="0" applyFont="1" applyBorder="1" applyAlignment="1"/>
    <xf numFmtId="0" fontId="3" fillId="0" borderId="48" xfId="0" applyFont="1" applyBorder="1" applyAlignment="1"/>
    <xf numFmtId="0" fontId="5" fillId="2" borderId="16" xfId="0" applyFont="1" applyFill="1" applyBorder="1" applyAlignment="1"/>
    <xf numFmtId="0" fontId="5" fillId="2" borderId="26" xfId="0" applyFont="1" applyFill="1" applyBorder="1" applyAlignment="1"/>
    <xf numFmtId="0" fontId="5" fillId="2" borderId="19" xfId="0" applyFont="1" applyFill="1" applyBorder="1" applyAlignment="1"/>
    <xf numFmtId="0" fontId="0" fillId="0" borderId="46" xfId="0" applyBorder="1" applyAlignment="1"/>
    <xf numFmtId="0" fontId="0" fillId="0" borderId="55" xfId="0" applyBorder="1" applyAlignment="1"/>
    <xf numFmtId="0" fontId="0" fillId="0" borderId="48" xfId="0" applyBorder="1" applyAlignment="1"/>
    <xf numFmtId="0" fontId="0" fillId="0" borderId="16" xfId="0" applyBorder="1" applyAlignment="1"/>
    <xf numFmtId="0" fontId="0" fillId="0" borderId="26" xfId="0" applyBorder="1" applyAlignment="1"/>
    <xf numFmtId="0" fontId="0" fillId="0" borderId="19" xfId="0" applyBorder="1" applyAlignment="1"/>
    <xf numFmtId="0" fontId="3" fillId="0" borderId="28" xfId="0" applyFont="1" applyBorder="1" applyAlignment="1"/>
    <xf numFmtId="0" fontId="3" fillId="0" borderId="29" xfId="0" applyFont="1" applyBorder="1" applyAlignment="1"/>
    <xf numFmtId="0" fontId="3" fillId="0" borderId="17" xfId="0" applyFont="1" applyBorder="1" applyAlignment="1"/>
    <xf numFmtId="0" fontId="3" fillId="0" borderId="1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0" xfId="0" applyFont="1" applyAlignment="1">
      <alignment horizontal="center" wrapText="1"/>
    </xf>
    <xf numFmtId="0" fontId="1" fillId="0" borderId="0" xfId="0" applyFont="1" applyAlignment="1">
      <alignment horizontal="right" wrapText="1"/>
    </xf>
    <xf numFmtId="0" fontId="5" fillId="0" borderId="0" xfId="0" applyFont="1" applyAlignment="1">
      <alignment horizontal="right" wrapText="1"/>
    </xf>
    <xf numFmtId="0" fontId="3" fillId="0" borderId="43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3" fillId="0" borderId="6" xfId="0" applyFont="1" applyBorder="1" applyAlignment="1">
      <alignment horizontal="right"/>
    </xf>
    <xf numFmtId="0" fontId="17" fillId="0" borderId="6" xfId="0" applyFont="1" applyFill="1" applyBorder="1" applyAlignment="1">
      <alignment horizontal="left" wrapText="1"/>
    </xf>
    <xf numFmtId="0" fontId="0" fillId="0" borderId="39" xfId="0" applyBorder="1" applyAlignment="1">
      <alignment horizontal="center"/>
    </xf>
    <xf numFmtId="0" fontId="0" fillId="0" borderId="57" xfId="0" applyBorder="1" applyAlignment="1">
      <alignment horizontal="center"/>
    </xf>
    <xf numFmtId="0" fontId="0" fillId="0" borderId="9" xfId="0" applyBorder="1" applyAlignment="1">
      <alignment horizontal="center"/>
    </xf>
    <xf numFmtId="0" fontId="3" fillId="0" borderId="49" xfId="0" applyFont="1" applyBorder="1" applyAlignment="1">
      <alignment horizontal="center"/>
    </xf>
    <xf numFmtId="0" fontId="3" fillId="0" borderId="26" xfId="0" applyFont="1" applyBorder="1" applyAlignment="1">
      <alignment horizontal="center"/>
    </xf>
    <xf numFmtId="0" fontId="24" fillId="0" borderId="39" xfId="0" applyFont="1" applyBorder="1" applyAlignment="1">
      <alignment horizontal="center"/>
    </xf>
    <xf numFmtId="0" fontId="24" fillId="0" borderId="57" xfId="0" applyFont="1" applyBorder="1" applyAlignment="1">
      <alignment horizontal="center"/>
    </xf>
    <xf numFmtId="0" fontId="24" fillId="0" borderId="9" xfId="0" applyFont="1" applyBorder="1" applyAlignment="1">
      <alignment horizontal="center"/>
    </xf>
    <xf numFmtId="0" fontId="5" fillId="0" borderId="49" xfId="0" applyFont="1" applyBorder="1" applyAlignment="1">
      <alignment horizontal="left"/>
    </xf>
    <xf numFmtId="0" fontId="5" fillId="0" borderId="11" xfId="0" applyFont="1" applyBorder="1" applyAlignment="1">
      <alignment horizontal="left"/>
    </xf>
    <xf numFmtId="0" fontId="0" fillId="0" borderId="6" xfId="0" applyBorder="1" applyAlignment="1">
      <alignment horizontal="right"/>
    </xf>
    <xf numFmtId="0" fontId="1" fillId="0" borderId="0" xfId="0" applyFont="1" applyAlignment="1">
      <alignment horizontal="center"/>
    </xf>
    <xf numFmtId="0" fontId="1" fillId="0" borderId="32" xfId="0" applyFont="1" applyBorder="1" applyAlignment="1">
      <alignment horizontal="center"/>
    </xf>
    <xf numFmtId="0" fontId="5" fillId="0" borderId="32" xfId="0" applyFont="1" applyBorder="1" applyAlignment="1">
      <alignment horizontal="center"/>
    </xf>
    <xf numFmtId="0" fontId="40" fillId="0" borderId="12" xfId="0" applyFont="1" applyBorder="1" applyAlignment="1"/>
    <xf numFmtId="0" fontId="40" fillId="0" borderId="3" xfId="0" applyFont="1" applyBorder="1" applyAlignment="1"/>
    <xf numFmtId="0" fontId="40" fillId="0" borderId="58" xfId="0" applyFont="1" applyBorder="1" applyAlignment="1"/>
    <xf numFmtId="0" fontId="40" fillId="0" borderId="59" xfId="0" applyFont="1" applyBorder="1" applyAlignment="1"/>
    <xf numFmtId="0" fontId="40" fillId="0" borderId="15" xfId="0" applyFont="1" applyBorder="1" applyAlignment="1"/>
    <xf numFmtId="0" fontId="40" fillId="0" borderId="5" xfId="0" applyFont="1" applyBorder="1" applyAlignment="1"/>
    <xf numFmtId="0" fontId="40" fillId="0" borderId="23" xfId="0" applyFont="1" applyBorder="1" applyAlignment="1"/>
    <xf numFmtId="0" fontId="40" fillId="0" borderId="10" xfId="0" applyFont="1" applyBorder="1" applyAlignment="1"/>
    <xf numFmtId="0" fontId="40" fillId="0" borderId="11" xfId="0" applyFont="1" applyBorder="1" applyAlignment="1"/>
    <xf numFmtId="0" fontId="40" fillId="0" borderId="2" xfId="0" applyFont="1" applyBorder="1" applyAlignment="1"/>
    <xf numFmtId="0" fontId="0" fillId="0" borderId="12" xfId="0" applyBorder="1" applyAlignment="1"/>
    <xf numFmtId="0" fontId="0" fillId="0" borderId="3" xfId="0" applyBorder="1" applyAlignment="1"/>
    <xf numFmtId="0" fontId="0" fillId="0" borderId="58" xfId="0" applyBorder="1" applyAlignment="1"/>
    <xf numFmtId="0" fontId="0" fillId="0" borderId="59" xfId="0" applyBorder="1" applyAlignment="1"/>
    <xf numFmtId="0" fontId="0" fillId="0" borderId="15" xfId="0" applyBorder="1" applyAlignment="1"/>
    <xf numFmtId="0" fontId="0" fillId="0" borderId="5" xfId="0" applyBorder="1" applyAlignment="1"/>
    <xf numFmtId="0" fontId="0" fillId="0" borderId="23" xfId="0" applyBorder="1" applyAlignment="1"/>
    <xf numFmtId="0" fontId="0" fillId="0" borderId="10" xfId="0" applyBorder="1" applyAlignment="1"/>
    <xf numFmtId="0" fontId="0" fillId="0" borderId="11" xfId="0" applyBorder="1" applyAlignment="1"/>
    <xf numFmtId="0" fontId="0" fillId="0" borderId="2" xfId="0" applyBorder="1" applyAlignment="1"/>
    <xf numFmtId="0" fontId="7" fillId="0" borderId="0" xfId="0" applyFont="1" applyBorder="1" applyAlignment="1"/>
    <xf numFmtId="0" fontId="30" fillId="0" borderId="12" xfId="0" applyFont="1" applyBorder="1" applyAlignment="1"/>
    <xf numFmtId="0" fontId="30" fillId="0" borderId="3" xfId="0" applyFont="1" applyBorder="1" applyAlignment="1"/>
    <xf numFmtId="0" fontId="30" fillId="0" borderId="58" xfId="0" applyFont="1" applyBorder="1" applyAlignment="1"/>
    <xf numFmtId="0" fontId="30" fillId="0" borderId="59" xfId="0" applyFont="1" applyBorder="1" applyAlignment="1"/>
    <xf numFmtId="0" fontId="30" fillId="0" borderId="15" xfId="0" applyFont="1" applyBorder="1" applyAlignment="1"/>
    <xf numFmtId="0" fontId="30" fillId="0" borderId="5" xfId="0" applyFont="1" applyBorder="1" applyAlignment="1"/>
    <xf numFmtId="0" fontId="30" fillId="0" borderId="23" xfId="0" applyFont="1" applyBorder="1" applyAlignment="1"/>
    <xf numFmtId="0" fontId="30" fillId="0" borderId="10" xfId="0" applyFont="1" applyBorder="1" applyAlignment="1"/>
    <xf numFmtId="0" fontId="30" fillId="0" borderId="11" xfId="0" applyFont="1" applyBorder="1" applyAlignment="1"/>
    <xf numFmtId="0" fontId="30" fillId="0" borderId="2" xfId="0" applyFont="1" applyBorder="1" applyAlignment="1"/>
    <xf numFmtId="0" fontId="3" fillId="0" borderId="47" xfId="0" applyFont="1" applyBorder="1" applyAlignment="1">
      <alignment horizontal="right"/>
    </xf>
    <xf numFmtId="0" fontId="0" fillId="0" borderId="56" xfId="0" applyBorder="1" applyAlignment="1">
      <alignment horizontal="right"/>
    </xf>
    <xf numFmtId="0" fontId="0" fillId="0" borderId="20" xfId="0" applyBorder="1" applyAlignment="1">
      <alignment horizontal="right"/>
    </xf>
    <xf numFmtId="0" fontId="0" fillId="0" borderId="29" xfId="0" applyBorder="1" applyAlignment="1"/>
    <xf numFmtId="0" fontId="0" fillId="0" borderId="17" xfId="0" applyBorder="1" applyAlignment="1"/>
    <xf numFmtId="0" fontId="30" fillId="0" borderId="49" xfId="2" applyFont="1" applyFill="1" applyBorder="1" applyAlignment="1">
      <alignment horizontal="left"/>
    </xf>
    <xf numFmtId="0" fontId="30" fillId="0" borderId="26" xfId="2" applyFont="1" applyFill="1" applyBorder="1" applyAlignment="1">
      <alignment horizontal="left"/>
    </xf>
    <xf numFmtId="0" fontId="30" fillId="0" borderId="11" xfId="2" applyFont="1" applyFill="1" applyBorder="1" applyAlignment="1">
      <alignment horizontal="left"/>
    </xf>
    <xf numFmtId="0" fontId="17" fillId="0" borderId="49" xfId="1" applyFont="1" applyBorder="1" applyAlignment="1">
      <alignment horizontal="left"/>
    </xf>
    <xf numFmtId="0" fontId="17" fillId="0" borderId="26" xfId="1" applyFont="1" applyBorder="1" applyAlignment="1">
      <alignment horizontal="left"/>
    </xf>
    <xf numFmtId="0" fontId="17" fillId="0" borderId="11" xfId="1" applyFont="1" applyBorder="1" applyAlignment="1">
      <alignment horizontal="left"/>
    </xf>
    <xf numFmtId="0" fontId="23" fillId="0" borderId="49" xfId="1" applyFont="1" applyBorder="1" applyAlignment="1">
      <alignment horizontal="center"/>
    </xf>
    <xf numFmtId="0" fontId="23" fillId="0" borderId="11" xfId="1" applyFont="1" applyBorder="1" applyAlignment="1">
      <alignment horizontal="center"/>
    </xf>
    <xf numFmtId="0" fontId="30" fillId="0" borderId="49" xfId="2" applyFont="1" applyFill="1" applyBorder="1" applyAlignment="1">
      <alignment horizontal="left" wrapText="1"/>
    </xf>
    <xf numFmtId="0" fontId="30" fillId="0" borderId="11" xfId="2" applyFont="1" applyFill="1" applyBorder="1" applyAlignment="1">
      <alignment horizontal="left" wrapText="1"/>
    </xf>
    <xf numFmtId="0" fontId="17" fillId="0" borderId="49" xfId="1" applyFont="1" applyFill="1" applyBorder="1" applyAlignment="1">
      <alignment horizontal="center" vertical="center"/>
    </xf>
    <xf numFmtId="0" fontId="17" fillId="0" borderId="11" xfId="1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30" fillId="0" borderId="26" xfId="2" applyFont="1" applyFill="1" applyBorder="1" applyAlignment="1">
      <alignment horizontal="left" wrapText="1"/>
    </xf>
    <xf numFmtId="0" fontId="17" fillId="0" borderId="26" xfId="1" applyFont="1" applyFill="1" applyBorder="1" applyAlignment="1">
      <alignment horizontal="center" vertical="center"/>
    </xf>
    <xf numFmtId="0" fontId="23" fillId="0" borderId="26" xfId="1" applyFont="1" applyBorder="1" applyAlignment="1">
      <alignment horizontal="center"/>
    </xf>
    <xf numFmtId="0" fontId="3" fillId="0" borderId="49" xfId="1" applyFont="1" applyFill="1" applyBorder="1" applyAlignment="1">
      <alignment horizontal="left" wrapText="1"/>
    </xf>
    <xf numFmtId="0" fontId="3" fillId="0" borderId="11" xfId="1" applyFont="1" applyFill="1" applyBorder="1" applyAlignment="1">
      <alignment horizontal="left" wrapText="1"/>
    </xf>
    <xf numFmtId="0" fontId="3" fillId="0" borderId="49" xfId="1" applyFont="1" applyFill="1" applyBorder="1" applyAlignment="1">
      <alignment horizontal="left"/>
    </xf>
    <xf numFmtId="0" fontId="3" fillId="0" borderId="26" xfId="1" applyFont="1" applyFill="1" applyBorder="1" applyAlignment="1">
      <alignment horizontal="left"/>
    </xf>
    <xf numFmtId="0" fontId="3" fillId="0" borderId="11" xfId="1" applyFont="1" applyFill="1" applyBorder="1" applyAlignment="1">
      <alignment horizontal="left"/>
    </xf>
    <xf numFmtId="0" fontId="5" fillId="0" borderId="49" xfId="2" applyFont="1" applyFill="1" applyBorder="1" applyAlignment="1">
      <alignment horizontal="left" wrapText="1"/>
    </xf>
    <xf numFmtId="0" fontId="5" fillId="0" borderId="26" xfId="2" applyFont="1" applyFill="1" applyBorder="1" applyAlignment="1">
      <alignment horizontal="left" wrapText="1"/>
    </xf>
    <xf numFmtId="0" fontId="5" fillId="0" borderId="11" xfId="2" applyFont="1" applyFill="1" applyBorder="1" applyAlignment="1">
      <alignment horizontal="left" wrapText="1"/>
    </xf>
    <xf numFmtId="0" fontId="30" fillId="0" borderId="49" xfId="0" applyFont="1" applyBorder="1" applyAlignment="1">
      <alignment horizontal="left"/>
    </xf>
    <xf numFmtId="0" fontId="30" fillId="0" borderId="26" xfId="0" applyFont="1" applyBorder="1" applyAlignment="1">
      <alignment horizontal="left"/>
    </xf>
    <xf numFmtId="0" fontId="30" fillId="0" borderId="11" xfId="0" applyFont="1" applyBorder="1" applyAlignment="1">
      <alignment horizontal="left"/>
    </xf>
    <xf numFmtId="0" fontId="5" fillId="0" borderId="49" xfId="2" applyFont="1" applyFill="1" applyBorder="1" applyAlignment="1">
      <alignment horizontal="left"/>
    </xf>
    <xf numFmtId="0" fontId="5" fillId="0" borderId="26" xfId="2" applyFont="1" applyFill="1" applyBorder="1" applyAlignment="1">
      <alignment horizontal="left"/>
    </xf>
    <xf numFmtId="0" fontId="5" fillId="0" borderId="11" xfId="2" applyFont="1" applyFill="1" applyBorder="1" applyAlignment="1">
      <alignment horizontal="left"/>
    </xf>
    <xf numFmtId="0" fontId="3" fillId="0" borderId="26" xfId="1" applyFont="1" applyFill="1" applyBorder="1" applyAlignment="1">
      <alignment horizontal="left" wrapText="1"/>
    </xf>
    <xf numFmtId="0" fontId="30" fillId="0" borderId="49" xfId="0" applyFont="1" applyFill="1" applyBorder="1" applyAlignment="1">
      <alignment horizontal="left" wrapText="1"/>
    </xf>
    <xf numFmtId="0" fontId="30" fillId="0" borderId="11" xfId="0" applyFont="1" applyFill="1" applyBorder="1" applyAlignment="1">
      <alignment horizontal="left" wrapText="1"/>
    </xf>
    <xf numFmtId="0" fontId="3" fillId="0" borderId="49" xfId="1" applyFont="1" applyFill="1" applyBorder="1" applyAlignment="1">
      <alignment wrapText="1"/>
    </xf>
    <xf numFmtId="0" fontId="3" fillId="0" borderId="26" xfId="1" applyFont="1" applyFill="1" applyBorder="1" applyAlignment="1">
      <alignment wrapText="1"/>
    </xf>
    <xf numFmtId="0" fontId="3" fillId="0" borderId="11" xfId="1" applyFont="1" applyFill="1" applyBorder="1" applyAlignment="1">
      <alignment wrapText="1"/>
    </xf>
    <xf numFmtId="0" fontId="17" fillId="0" borderId="49" xfId="1" applyFont="1" applyBorder="1" applyAlignment="1">
      <alignment horizontal="left" wrapText="1"/>
    </xf>
    <xf numFmtId="0" fontId="17" fillId="0" borderId="26" xfId="1" applyFont="1" applyBorder="1" applyAlignment="1">
      <alignment horizontal="left" wrapText="1"/>
    </xf>
    <xf numFmtId="0" fontId="17" fillId="0" borderId="11" xfId="1" applyFont="1" applyBorder="1" applyAlignment="1">
      <alignment horizontal="left" wrapText="1"/>
    </xf>
    <xf numFmtId="0" fontId="3" fillId="0" borderId="49" xfId="1" applyFont="1" applyBorder="1" applyAlignment="1">
      <alignment horizontal="left"/>
    </xf>
    <xf numFmtId="0" fontId="3" fillId="0" borderId="26" xfId="1" applyFont="1" applyBorder="1" applyAlignment="1">
      <alignment horizontal="left"/>
    </xf>
    <xf numFmtId="0" fontId="3" fillId="0" borderId="11" xfId="1" applyFont="1" applyBorder="1" applyAlignment="1">
      <alignment horizontal="left"/>
    </xf>
    <xf numFmtId="0" fontId="36" fillId="0" borderId="49" xfId="1" applyFont="1" applyBorder="1" applyAlignment="1">
      <alignment horizontal="left" wrapText="1"/>
    </xf>
    <xf numFmtId="0" fontId="36" fillId="0" borderId="11" xfId="1" applyFont="1" applyBorder="1" applyAlignment="1">
      <alignment horizontal="left" wrapText="1"/>
    </xf>
    <xf numFmtId="0" fontId="2" fillId="0" borderId="49" xfId="2" applyFont="1" applyFill="1" applyBorder="1" applyAlignment="1">
      <alignment horizontal="left"/>
    </xf>
    <xf numFmtId="0" fontId="3" fillId="0" borderId="49" xfId="1" applyFont="1" applyFill="1" applyBorder="1" applyAlignment="1">
      <alignment horizontal="center" wrapText="1"/>
    </xf>
    <xf numFmtId="0" fontId="3" fillId="0" borderId="11" xfId="1" applyFont="1" applyFill="1" applyBorder="1" applyAlignment="1">
      <alignment horizontal="center" wrapText="1"/>
    </xf>
    <xf numFmtId="0" fontId="39" fillId="0" borderId="49" xfId="1" applyFont="1" applyBorder="1" applyAlignment="1">
      <alignment horizontal="left" wrapText="1"/>
    </xf>
    <xf numFmtId="0" fontId="39" fillId="0" borderId="11" xfId="1" applyFont="1" applyBorder="1" applyAlignment="1">
      <alignment horizontal="left" wrapText="1"/>
    </xf>
    <xf numFmtId="0" fontId="30" fillId="0" borderId="49" xfId="0" applyFont="1" applyFill="1" applyBorder="1" applyAlignment="1">
      <alignment horizontal="left"/>
    </xf>
    <xf numFmtId="0" fontId="30" fillId="0" borderId="11" xfId="0" applyFont="1" applyFill="1" applyBorder="1" applyAlignment="1">
      <alignment horizontal="left"/>
    </xf>
    <xf numFmtId="0" fontId="29" fillId="0" borderId="49" xfId="0" applyFont="1" applyFill="1" applyBorder="1" applyAlignment="1">
      <alignment horizontal="left" wrapText="1"/>
    </xf>
    <xf numFmtId="0" fontId="29" fillId="0" borderId="11" xfId="0" applyFont="1" applyFill="1" applyBorder="1" applyAlignment="1">
      <alignment horizontal="left" wrapText="1"/>
    </xf>
    <xf numFmtId="0" fontId="2" fillId="0" borderId="49" xfId="0" applyFont="1" applyFill="1" applyBorder="1" applyAlignment="1">
      <alignment horizontal="left" wrapText="1"/>
    </xf>
    <xf numFmtId="0" fontId="3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4" fillId="0" borderId="28" xfId="0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0" fillId="0" borderId="31" xfId="0" applyBorder="1" applyAlignment="1"/>
    <xf numFmtId="0" fontId="0" fillId="0" borderId="7" xfId="0" applyBorder="1" applyAlignment="1"/>
    <xf numFmtId="0" fontId="0" fillId="0" borderId="36" xfId="0" applyBorder="1" applyAlignment="1"/>
    <xf numFmtId="0" fontId="0" fillId="0" borderId="24" xfId="0" applyBorder="1" applyAlignment="1"/>
    <xf numFmtId="0" fontId="0" fillId="0" borderId="25" xfId="0" applyBorder="1" applyAlignment="1"/>
    <xf numFmtId="0" fontId="0" fillId="0" borderId="30" xfId="0" applyBorder="1" applyAlignment="1"/>
    <xf numFmtId="0" fontId="0" fillId="0" borderId="6" xfId="0" applyBorder="1" applyAlignment="1"/>
  </cellXfs>
  <cellStyles count="7">
    <cellStyle name="Ezres" xfId="4" builtinId="3"/>
    <cellStyle name="Normál" xfId="0" builtinId="0"/>
    <cellStyle name="Normál 11" xfId="1" xr:uid="{00000000-0005-0000-0000-000002000000}"/>
    <cellStyle name="Normál 2 2" xfId="2" xr:uid="{00000000-0005-0000-0000-000003000000}"/>
    <cellStyle name="Normál 8" xfId="3" xr:uid="{00000000-0005-0000-0000-000004000000}"/>
    <cellStyle name="Normal_KTRSZJ" xfId="6" xr:uid="{00000000-0005-0000-0000-000005000000}"/>
    <cellStyle name="Százalék" xfId="5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8"/>
  <sheetViews>
    <sheetView workbookViewId="0">
      <selection activeCell="B7" sqref="B7:H7"/>
    </sheetView>
  </sheetViews>
  <sheetFormatPr defaultRowHeight="12.75" x14ac:dyDescent="0.2"/>
  <cols>
    <col min="1" max="1" width="4.42578125" customWidth="1"/>
    <col min="6" max="6" width="15.42578125" customWidth="1"/>
    <col min="7" max="7" width="12.85546875" customWidth="1"/>
    <col min="8" max="8" width="9.5703125" customWidth="1"/>
  </cols>
  <sheetData>
    <row r="1" spans="1:15" x14ac:dyDescent="0.2">
      <c r="A1" s="447" t="s">
        <v>238</v>
      </c>
      <c r="B1" s="447"/>
      <c r="C1" s="447"/>
      <c r="D1" s="447"/>
      <c r="E1" s="447"/>
      <c r="F1" s="447"/>
      <c r="G1" s="447"/>
      <c r="H1" s="447"/>
      <c r="I1" s="447"/>
      <c r="J1" s="1"/>
      <c r="K1" s="1"/>
      <c r="L1" s="1"/>
      <c r="M1" s="1"/>
      <c r="N1" s="1"/>
      <c r="O1" s="1"/>
    </row>
    <row r="3" spans="1:15" x14ac:dyDescent="0.2">
      <c r="A3" s="446" t="s">
        <v>88</v>
      </c>
      <c r="B3" s="446"/>
      <c r="C3" s="446"/>
      <c r="D3" s="446"/>
      <c r="E3" s="446"/>
      <c r="F3" s="446"/>
      <c r="G3" s="446"/>
      <c r="H3" s="446"/>
      <c r="I3" s="446"/>
    </row>
    <row r="4" spans="1:15" ht="13.5" thickBot="1" x14ac:dyDescent="0.25"/>
    <row r="5" spans="1:15" ht="13.5" thickBot="1" x14ac:dyDescent="0.25">
      <c r="B5" s="448" t="s">
        <v>20</v>
      </c>
      <c r="C5" s="449"/>
      <c r="D5" s="449"/>
      <c r="E5" s="449"/>
      <c r="F5" s="449"/>
      <c r="G5" s="449"/>
      <c r="H5" s="450"/>
    </row>
    <row r="6" spans="1:15" x14ac:dyDescent="0.2">
      <c r="B6" s="451" t="s">
        <v>302</v>
      </c>
      <c r="C6" s="452"/>
      <c r="D6" s="452"/>
      <c r="E6" s="452"/>
      <c r="F6" s="452"/>
      <c r="G6" s="452"/>
      <c r="H6" s="453"/>
    </row>
    <row r="7" spans="1:15" x14ac:dyDescent="0.2">
      <c r="B7" s="454" t="s">
        <v>266</v>
      </c>
      <c r="C7" s="455"/>
      <c r="D7" s="455"/>
      <c r="E7" s="455"/>
      <c r="F7" s="455"/>
      <c r="G7" s="455"/>
      <c r="H7" s="456"/>
    </row>
    <row r="8" spans="1:15" ht="13.5" thickBot="1" x14ac:dyDescent="0.25">
      <c r="B8" s="443"/>
      <c r="C8" s="444"/>
      <c r="D8" s="444"/>
      <c r="E8" s="444"/>
      <c r="F8" s="444"/>
      <c r="G8" s="444"/>
      <c r="H8" s="445"/>
    </row>
    <row r="9" spans="1:15" ht="13.5" thickBot="1" x14ac:dyDescent="0.25">
      <c r="B9" s="46"/>
      <c r="C9" s="46"/>
      <c r="D9" s="46"/>
      <c r="E9" s="46"/>
      <c r="F9" s="46"/>
      <c r="G9" s="46"/>
      <c r="H9" s="46"/>
    </row>
    <row r="10" spans="1:15" ht="13.5" thickBot="1" x14ac:dyDescent="0.25">
      <c r="B10" s="448" t="s">
        <v>131</v>
      </c>
      <c r="C10" s="449"/>
      <c r="D10" s="449"/>
      <c r="E10" s="449"/>
      <c r="F10" s="449"/>
      <c r="G10" s="449"/>
      <c r="H10" s="450"/>
    </row>
    <row r="11" spans="1:15" x14ac:dyDescent="0.2">
      <c r="B11" s="457"/>
      <c r="C11" s="458"/>
      <c r="D11" s="458"/>
      <c r="E11" s="458"/>
      <c r="F11" s="458"/>
      <c r="G11" s="458"/>
      <c r="H11" s="459"/>
    </row>
    <row r="12" spans="1:15" x14ac:dyDescent="0.2">
      <c r="B12" s="460"/>
      <c r="C12" s="461"/>
      <c r="D12" s="461"/>
      <c r="E12" s="461"/>
      <c r="F12" s="461"/>
      <c r="G12" s="461"/>
      <c r="H12" s="462"/>
    </row>
    <row r="13" spans="1:15" ht="13.5" thickBot="1" x14ac:dyDescent="0.25">
      <c r="B13" s="443"/>
      <c r="C13" s="444"/>
      <c r="D13" s="444"/>
      <c r="E13" s="444"/>
      <c r="F13" s="444"/>
      <c r="G13" s="444"/>
      <c r="H13" s="445"/>
    </row>
    <row r="14" spans="1:15" ht="13.5" thickBot="1" x14ac:dyDescent="0.25">
      <c r="B14" s="46"/>
      <c r="C14" s="46"/>
      <c r="D14" s="46"/>
      <c r="E14" s="46"/>
      <c r="F14" s="46"/>
      <c r="G14" s="46"/>
      <c r="H14" s="46"/>
    </row>
    <row r="15" spans="1:15" ht="13.5" thickBot="1" x14ac:dyDescent="0.25">
      <c r="B15" s="463" t="s">
        <v>132</v>
      </c>
      <c r="C15" s="464"/>
      <c r="D15" s="464"/>
      <c r="E15" s="464"/>
      <c r="F15" s="464"/>
      <c r="G15" s="464"/>
      <c r="H15" s="465"/>
    </row>
    <row r="16" spans="1:15" x14ac:dyDescent="0.2">
      <c r="B16" s="457"/>
      <c r="C16" s="458"/>
      <c r="D16" s="458"/>
      <c r="E16" s="458"/>
      <c r="F16" s="458"/>
      <c r="G16" s="458"/>
      <c r="H16" s="459"/>
    </row>
    <row r="17" spans="2:8" x14ac:dyDescent="0.2">
      <c r="B17" s="460"/>
      <c r="C17" s="461"/>
      <c r="D17" s="461"/>
      <c r="E17" s="461"/>
      <c r="F17" s="461"/>
      <c r="G17" s="461"/>
      <c r="H17" s="462"/>
    </row>
    <row r="18" spans="2:8" ht="13.5" thickBot="1" x14ac:dyDescent="0.25">
      <c r="B18" s="443"/>
      <c r="C18" s="444"/>
      <c r="D18" s="444"/>
      <c r="E18" s="444"/>
      <c r="F18" s="444"/>
      <c r="G18" s="444"/>
      <c r="H18" s="445"/>
    </row>
  </sheetData>
  <mergeCells count="14">
    <mergeCell ref="B16:H16"/>
    <mergeCell ref="B17:H17"/>
    <mergeCell ref="B18:H18"/>
    <mergeCell ref="B10:H10"/>
    <mergeCell ref="B15:H15"/>
    <mergeCell ref="B11:H11"/>
    <mergeCell ref="B12:H12"/>
    <mergeCell ref="B13:H13"/>
    <mergeCell ref="B8:H8"/>
    <mergeCell ref="A3:I3"/>
    <mergeCell ref="A1:I1"/>
    <mergeCell ref="B5:H5"/>
    <mergeCell ref="B6:H6"/>
    <mergeCell ref="B7:H7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N98"/>
  <sheetViews>
    <sheetView topLeftCell="A44" workbookViewId="0">
      <selection activeCell="B50" sqref="B50"/>
    </sheetView>
  </sheetViews>
  <sheetFormatPr defaultRowHeight="12.75" x14ac:dyDescent="0.2"/>
  <cols>
    <col min="1" max="1" width="53.5703125" customWidth="1"/>
    <col min="2" max="2" width="19" customWidth="1"/>
    <col min="3" max="3" width="11.5703125" customWidth="1"/>
    <col min="4" max="4" width="15.5703125" customWidth="1"/>
    <col min="5" max="5" width="10" customWidth="1"/>
    <col min="6" max="6" width="9.85546875" bestFit="1" customWidth="1"/>
    <col min="7" max="7" width="13.140625" customWidth="1"/>
    <col min="8" max="8" width="16.140625" customWidth="1"/>
    <col min="9" max="9" width="13.140625" customWidth="1"/>
    <col min="10" max="10" width="17.140625" customWidth="1"/>
  </cols>
  <sheetData>
    <row r="2" spans="1:14" x14ac:dyDescent="0.2">
      <c r="A2" s="447" t="s">
        <v>246</v>
      </c>
      <c r="B2" s="447"/>
      <c r="C2" s="447"/>
      <c r="D2" s="1"/>
      <c r="E2" s="1"/>
      <c r="F2" s="1"/>
      <c r="G2" s="1"/>
      <c r="H2" s="1"/>
      <c r="I2" s="1"/>
      <c r="J2" s="1"/>
      <c r="K2" s="1"/>
    </row>
    <row r="3" spans="1:14" hidden="1" x14ac:dyDescent="0.2"/>
    <row r="4" spans="1:14" hidden="1" x14ac:dyDescent="0.2"/>
    <row r="9" spans="1:14" x14ac:dyDescent="0.2">
      <c r="A9" s="10" t="s">
        <v>118</v>
      </c>
      <c r="B9" s="3"/>
      <c r="C9" s="3"/>
      <c r="D9" s="3"/>
      <c r="E9" s="49"/>
      <c r="F9" s="3"/>
      <c r="G9" s="3"/>
      <c r="H9" s="3"/>
      <c r="I9" s="3"/>
      <c r="J9" s="3"/>
      <c r="K9" s="3"/>
      <c r="L9" s="3"/>
      <c r="M9" s="3"/>
      <c r="N9" s="3"/>
    </row>
    <row r="10" spans="1:14" x14ac:dyDescent="0.2">
      <c r="A10" s="10"/>
      <c r="B10" s="3"/>
      <c r="C10" s="3"/>
      <c r="D10" s="3"/>
      <c r="E10" s="49"/>
      <c r="F10" s="3"/>
      <c r="G10" s="3"/>
      <c r="H10" s="3"/>
      <c r="I10" s="3"/>
      <c r="J10" s="3"/>
      <c r="K10" s="3"/>
      <c r="L10" s="3"/>
      <c r="M10" s="3"/>
      <c r="N10" s="3"/>
    </row>
    <row r="11" spans="1:14" x14ac:dyDescent="0.2">
      <c r="A11" s="10"/>
      <c r="B11" s="3"/>
      <c r="C11" s="3"/>
      <c r="D11" s="3"/>
      <c r="E11" s="49"/>
      <c r="F11" s="3"/>
      <c r="G11" s="3"/>
      <c r="H11" s="3"/>
      <c r="I11" s="3"/>
      <c r="J11" s="3"/>
      <c r="K11" s="3"/>
      <c r="L11" s="3"/>
      <c r="M11" s="3"/>
      <c r="N11" s="3"/>
    </row>
    <row r="12" spans="1:14" x14ac:dyDescent="0.2">
      <c r="A12" s="10"/>
      <c r="B12" s="3"/>
      <c r="C12" s="3"/>
      <c r="D12" s="3"/>
      <c r="E12" s="49"/>
      <c r="F12" s="3"/>
      <c r="G12" s="3"/>
      <c r="H12" s="3"/>
      <c r="I12" s="3"/>
      <c r="J12" s="3"/>
      <c r="K12" s="3"/>
      <c r="L12" s="3"/>
      <c r="M12" s="3"/>
      <c r="N12" s="3"/>
    </row>
    <row r="13" spans="1:14" x14ac:dyDescent="0.2">
      <c r="A13" s="10"/>
      <c r="B13" s="386" t="s">
        <v>298</v>
      </c>
      <c r="D13" s="336"/>
      <c r="E13" s="3"/>
      <c r="F13" s="3"/>
      <c r="G13" s="3"/>
      <c r="H13" s="3"/>
      <c r="I13" s="3"/>
      <c r="J13" s="3"/>
      <c r="K13" s="3"/>
      <c r="L13" s="3"/>
      <c r="M13" s="3"/>
      <c r="N13" s="3"/>
    </row>
    <row r="14" spans="1:14" ht="15" customHeight="1" thickBot="1" x14ac:dyDescent="0.25">
      <c r="A14" s="45" t="s">
        <v>34</v>
      </c>
      <c r="B14" s="129"/>
      <c r="C14" s="59"/>
      <c r="D14" s="59"/>
      <c r="E14" s="59"/>
      <c r="F14" s="12"/>
      <c r="G14" s="12"/>
      <c r="H14" s="12"/>
      <c r="I14" s="12"/>
    </row>
    <row r="15" spans="1:14" ht="15" customHeight="1" x14ac:dyDescent="0.2">
      <c r="A15" s="298" t="s">
        <v>201</v>
      </c>
      <c r="B15" s="347">
        <f>B16+B18+B20+B21</f>
        <v>262609093</v>
      </c>
      <c r="C15" s="59"/>
      <c r="D15" s="59"/>
      <c r="E15" s="59"/>
      <c r="F15" s="12"/>
      <c r="G15" s="12"/>
      <c r="H15" s="12"/>
      <c r="I15" s="12"/>
    </row>
    <row r="16" spans="1:14" ht="15" customHeight="1" x14ac:dyDescent="0.2">
      <c r="A16" s="299" t="s">
        <v>202</v>
      </c>
      <c r="B16" s="348">
        <v>82639169</v>
      </c>
      <c r="C16" s="59"/>
      <c r="D16" s="59"/>
      <c r="E16" s="59"/>
      <c r="F16" s="12"/>
      <c r="G16" s="12"/>
      <c r="H16" s="12"/>
      <c r="I16" s="12"/>
    </row>
    <row r="17" spans="1:14" ht="15" customHeight="1" x14ac:dyDescent="0.2">
      <c r="A17" s="300" t="s">
        <v>203</v>
      </c>
      <c r="B17" s="278"/>
      <c r="C17" s="59"/>
      <c r="D17" s="59"/>
      <c r="E17" s="59"/>
      <c r="F17" s="12"/>
      <c r="G17" s="12"/>
      <c r="H17" s="12"/>
      <c r="I17" s="12"/>
    </row>
    <row r="18" spans="1:14" ht="15" customHeight="1" x14ac:dyDescent="0.2">
      <c r="A18" s="130" t="s">
        <v>204</v>
      </c>
      <c r="B18" s="350">
        <v>167117449</v>
      </c>
      <c r="C18" s="59"/>
      <c r="D18" s="59"/>
      <c r="E18" s="59"/>
      <c r="F18" s="12"/>
      <c r="G18" s="12"/>
      <c r="H18" s="12"/>
      <c r="I18" s="12"/>
    </row>
    <row r="19" spans="1:14" ht="15" customHeight="1" x14ac:dyDescent="0.2">
      <c r="A19" s="58" t="s">
        <v>224</v>
      </c>
      <c r="B19" s="95"/>
      <c r="C19" s="59"/>
      <c r="D19" s="59"/>
      <c r="E19" s="59"/>
      <c r="F19" s="12"/>
      <c r="G19" s="12"/>
      <c r="H19" s="12"/>
      <c r="I19" s="12"/>
    </row>
    <row r="20" spans="1:14" s="10" customFormat="1" ht="15" customHeight="1" x14ac:dyDescent="0.25">
      <c r="A20" s="130" t="s">
        <v>212</v>
      </c>
      <c r="B20" s="440">
        <v>10886080</v>
      </c>
      <c r="C20" s="441"/>
      <c r="D20" s="441"/>
      <c r="E20" s="441"/>
      <c r="F20" s="11"/>
      <c r="G20" s="11"/>
      <c r="H20" s="11"/>
      <c r="I20" s="11"/>
    </row>
    <row r="21" spans="1:14" ht="15" customHeight="1" x14ac:dyDescent="0.2">
      <c r="A21" s="130" t="s">
        <v>206</v>
      </c>
      <c r="B21" s="348">
        <v>1966395</v>
      </c>
      <c r="C21" s="59"/>
      <c r="D21" s="59"/>
      <c r="E21" s="59"/>
      <c r="F21" s="12"/>
      <c r="G21" s="12"/>
      <c r="H21" s="12"/>
      <c r="I21" s="12"/>
    </row>
    <row r="22" spans="1:14" ht="15" customHeight="1" x14ac:dyDescent="0.2">
      <c r="A22" s="58" t="s">
        <v>207</v>
      </c>
      <c r="B22" s="95"/>
      <c r="C22" s="59"/>
      <c r="D22" s="59"/>
      <c r="E22" s="59"/>
      <c r="F22" s="12"/>
      <c r="G22" s="12"/>
      <c r="H22" s="12"/>
      <c r="I22" s="12"/>
    </row>
    <row r="23" spans="1:14" ht="15" customHeight="1" thickBot="1" x14ac:dyDescent="0.25">
      <c r="A23" s="321" t="s">
        <v>208</v>
      </c>
      <c r="B23" s="349"/>
      <c r="C23" s="59"/>
      <c r="D23" s="59"/>
      <c r="E23" s="59"/>
      <c r="F23" s="12"/>
      <c r="G23" s="12"/>
      <c r="H23" s="12"/>
      <c r="I23" s="12"/>
    </row>
    <row r="24" spans="1:14" ht="15" customHeight="1" x14ac:dyDescent="0.2">
      <c r="A24" s="322" t="s">
        <v>209</v>
      </c>
      <c r="B24" s="347">
        <v>40891283</v>
      </c>
      <c r="C24" s="59"/>
      <c r="D24" s="59"/>
      <c r="E24" s="59"/>
      <c r="F24" s="12"/>
      <c r="G24" s="12"/>
      <c r="H24" s="12"/>
      <c r="I24" s="12"/>
    </row>
    <row r="25" spans="1:14" ht="15" customHeight="1" thickBot="1" x14ac:dyDescent="0.25">
      <c r="A25" s="321" t="s">
        <v>211</v>
      </c>
      <c r="B25" s="419"/>
      <c r="C25" s="8"/>
      <c r="D25" s="8"/>
      <c r="E25" s="8"/>
      <c r="F25" s="3"/>
      <c r="G25" s="3"/>
      <c r="H25" s="3"/>
      <c r="I25" s="3"/>
      <c r="J25" s="3"/>
      <c r="K25" s="3"/>
      <c r="L25" s="3"/>
    </row>
    <row r="26" spans="1:14" ht="15" customHeight="1" x14ac:dyDescent="0.2">
      <c r="A26" s="322" t="s">
        <v>31</v>
      </c>
      <c r="B26" s="346"/>
      <c r="C26" s="8"/>
      <c r="D26" s="8"/>
      <c r="E26" s="8"/>
      <c r="F26" s="3"/>
      <c r="G26" s="3"/>
      <c r="H26" s="3"/>
      <c r="I26" s="3"/>
      <c r="J26" s="3"/>
      <c r="K26" s="3"/>
      <c r="L26" s="3"/>
    </row>
    <row r="27" spans="1:14" ht="15" customHeight="1" thickBot="1" x14ac:dyDescent="0.25">
      <c r="A27" s="320" t="s">
        <v>210</v>
      </c>
      <c r="B27" s="96"/>
      <c r="C27" s="8"/>
      <c r="D27" s="8"/>
      <c r="E27" s="8"/>
      <c r="F27" s="3"/>
      <c r="G27" s="3"/>
      <c r="H27" s="3"/>
      <c r="I27" s="3"/>
      <c r="J27" s="3"/>
      <c r="K27" s="3"/>
      <c r="L27" s="3"/>
    </row>
    <row r="28" spans="1:14" ht="15" customHeight="1" x14ac:dyDescent="0.2">
      <c r="A28" s="127"/>
      <c r="B28" s="8"/>
      <c r="C28" s="8"/>
      <c r="D28" s="8"/>
      <c r="E28" s="8"/>
      <c r="F28" s="8"/>
      <c r="G28" s="8"/>
      <c r="H28" s="3"/>
      <c r="I28" s="3"/>
      <c r="J28" s="3"/>
      <c r="K28" s="3"/>
      <c r="L28" s="3"/>
      <c r="M28" s="3"/>
      <c r="N28" s="3"/>
    </row>
    <row r="29" spans="1:14" ht="15" customHeight="1" x14ac:dyDescent="0.2">
      <c r="A29" s="127"/>
      <c r="B29" s="8"/>
      <c r="C29" s="8"/>
      <c r="D29" s="8"/>
      <c r="E29" s="8"/>
      <c r="F29" s="8"/>
      <c r="G29" s="8"/>
      <c r="H29" s="3"/>
      <c r="I29" s="3"/>
      <c r="J29" s="3"/>
      <c r="K29" s="3"/>
      <c r="L29" s="3"/>
      <c r="M29" s="3"/>
      <c r="N29" s="3"/>
    </row>
    <row r="30" spans="1:14" ht="15" customHeight="1" x14ac:dyDescent="0.2">
      <c r="A30" s="127"/>
      <c r="B30" s="8"/>
      <c r="C30" s="8"/>
      <c r="D30" s="8"/>
      <c r="E30" s="8"/>
      <c r="F30" s="8"/>
      <c r="G30" s="8"/>
      <c r="H30" s="3"/>
      <c r="I30" s="3"/>
      <c r="J30" s="3"/>
      <c r="K30" s="3"/>
      <c r="L30" s="3"/>
      <c r="M30" s="3"/>
      <c r="N30" s="3"/>
    </row>
    <row r="31" spans="1:14" ht="15" customHeight="1" x14ac:dyDescent="0.2">
      <c r="A31" s="127"/>
      <c r="B31" s="8"/>
      <c r="C31" s="8"/>
      <c r="D31" s="8"/>
      <c r="E31" s="8"/>
      <c r="F31" s="8"/>
      <c r="G31" s="8"/>
      <c r="H31" s="3"/>
      <c r="I31" s="3"/>
      <c r="J31" s="3"/>
      <c r="K31" s="3"/>
      <c r="L31" s="3"/>
      <c r="M31" s="3"/>
      <c r="N31" s="3"/>
    </row>
    <row r="32" spans="1:14" ht="15" customHeight="1" x14ac:dyDescent="0.2">
      <c r="A32" s="127"/>
      <c r="B32" s="8"/>
      <c r="C32" s="8"/>
      <c r="D32" s="8"/>
      <c r="E32" s="8"/>
      <c r="F32" s="8"/>
      <c r="G32" s="8"/>
      <c r="H32" s="3"/>
      <c r="I32" s="3"/>
      <c r="J32" s="3"/>
      <c r="K32" s="3"/>
      <c r="L32" s="3"/>
      <c r="M32" s="3"/>
      <c r="N32" s="3"/>
    </row>
    <row r="33" spans="1:14" ht="15" customHeight="1" x14ac:dyDescent="0.2">
      <c r="A33" s="127"/>
      <c r="B33" s="8"/>
      <c r="C33" s="8"/>
      <c r="D33" s="8"/>
      <c r="E33" s="8"/>
      <c r="F33" s="8"/>
      <c r="G33" s="8"/>
      <c r="H33" s="3"/>
      <c r="I33" s="3"/>
      <c r="J33" s="3"/>
      <c r="K33" s="3"/>
      <c r="L33" s="3"/>
      <c r="M33" s="3"/>
      <c r="N33" s="3"/>
    </row>
    <row r="34" spans="1:14" ht="15" customHeight="1" x14ac:dyDescent="0.2">
      <c r="A34" s="48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</row>
    <row r="35" spans="1:14" ht="15" customHeight="1" x14ac:dyDescent="0.2">
      <c r="A35" s="48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</row>
    <row r="36" spans="1:14" ht="15" customHeight="1" thickBot="1" x14ac:dyDescent="0.25">
      <c r="A36" s="9" t="s">
        <v>35</v>
      </c>
      <c r="B36" s="197"/>
      <c r="C36" s="197"/>
      <c r="D36" s="197"/>
      <c r="E36" s="3"/>
      <c r="F36" s="490" t="s">
        <v>294</v>
      </c>
      <c r="G36" s="491"/>
      <c r="H36" s="3"/>
      <c r="I36" s="3"/>
      <c r="J36" s="3"/>
      <c r="K36" s="3"/>
      <c r="L36" s="3"/>
      <c r="M36" s="3"/>
      <c r="N36" s="3"/>
    </row>
    <row r="37" spans="1:14" ht="45.75" customHeight="1" thickBot="1" x14ac:dyDescent="0.25">
      <c r="A37" s="301" t="s">
        <v>24</v>
      </c>
      <c r="B37" s="169" t="s">
        <v>116</v>
      </c>
      <c r="C37" s="168" t="s">
        <v>26</v>
      </c>
      <c r="D37" s="168" t="s">
        <v>200</v>
      </c>
      <c r="E37" s="168" t="s">
        <v>117</v>
      </c>
      <c r="F37" s="168" t="s">
        <v>27</v>
      </c>
      <c r="G37" s="170" t="s">
        <v>119</v>
      </c>
      <c r="J37" s="17"/>
      <c r="K37" s="3"/>
      <c r="L37" s="3"/>
      <c r="M37" s="3"/>
      <c r="N37" s="3"/>
    </row>
    <row r="38" spans="1:14" ht="15" customHeight="1" x14ac:dyDescent="0.2">
      <c r="A38" s="302" t="s">
        <v>142</v>
      </c>
      <c r="B38" s="323">
        <v>7272160</v>
      </c>
      <c r="C38" s="324"/>
      <c r="D38" s="324">
        <v>1537602</v>
      </c>
      <c r="E38" s="325">
        <v>3434078</v>
      </c>
      <c r="F38" s="352"/>
      <c r="G38" s="351">
        <v>2560000</v>
      </c>
      <c r="H38" s="18"/>
      <c r="I38" s="18"/>
      <c r="J38" s="18"/>
      <c r="K38" s="3"/>
      <c r="L38" s="3"/>
      <c r="M38" s="3"/>
      <c r="N38" s="3"/>
    </row>
    <row r="39" spans="1:14" ht="15" customHeight="1" x14ac:dyDescent="0.2">
      <c r="A39" s="303" t="s">
        <v>285</v>
      </c>
      <c r="B39" s="353"/>
      <c r="C39" s="354"/>
      <c r="D39" s="354"/>
      <c r="E39" s="355">
        <v>1995605</v>
      </c>
      <c r="F39" s="356"/>
      <c r="G39" s="357"/>
      <c r="H39" s="18"/>
      <c r="I39" s="18"/>
      <c r="J39" s="18"/>
      <c r="K39" s="3"/>
      <c r="L39" s="3"/>
      <c r="M39" s="3"/>
      <c r="N39" s="3"/>
    </row>
    <row r="40" spans="1:14" ht="15" customHeight="1" x14ac:dyDescent="0.2">
      <c r="A40" s="303" t="s">
        <v>327</v>
      </c>
      <c r="B40" s="353">
        <v>2684900</v>
      </c>
      <c r="C40" s="354"/>
      <c r="D40" s="354">
        <v>543121</v>
      </c>
      <c r="E40" s="355">
        <v>744719</v>
      </c>
      <c r="F40" s="356"/>
      <c r="G40" s="357"/>
      <c r="H40" s="18"/>
      <c r="I40" s="18"/>
      <c r="J40" s="18"/>
      <c r="K40" s="3"/>
      <c r="L40" s="3"/>
      <c r="M40" s="3"/>
      <c r="N40" s="3"/>
    </row>
    <row r="41" spans="1:14" ht="15" customHeight="1" x14ac:dyDescent="0.2">
      <c r="A41" s="303" t="s">
        <v>135</v>
      </c>
      <c r="B41" s="353">
        <v>41650577</v>
      </c>
      <c r="C41" s="354">
        <v>0</v>
      </c>
      <c r="D41" s="354">
        <v>4286519</v>
      </c>
      <c r="E41" s="355">
        <v>6964797</v>
      </c>
      <c r="F41" s="356"/>
      <c r="G41" s="357"/>
      <c r="H41" s="18"/>
      <c r="I41" s="18"/>
      <c r="J41" s="18"/>
      <c r="K41" s="3"/>
      <c r="L41" s="3"/>
      <c r="M41" s="3"/>
      <c r="N41" s="3"/>
    </row>
    <row r="42" spans="1:14" ht="15" customHeight="1" x14ac:dyDescent="0.2">
      <c r="A42" s="303" t="s">
        <v>328</v>
      </c>
      <c r="B42" s="358">
        <v>3373921</v>
      </c>
      <c r="C42" s="359"/>
      <c r="D42" s="359">
        <v>679370</v>
      </c>
      <c r="E42" s="381">
        <v>554745</v>
      </c>
      <c r="F42" s="382"/>
      <c r="G42" s="383"/>
      <c r="H42" s="373"/>
      <c r="I42" s="373"/>
      <c r="J42" s="373"/>
      <c r="K42" s="3"/>
      <c r="L42" s="3"/>
      <c r="M42" s="3"/>
      <c r="N42" s="3"/>
    </row>
    <row r="43" spans="1:14" ht="15" customHeight="1" x14ac:dyDescent="0.2">
      <c r="A43" s="303" t="s">
        <v>329</v>
      </c>
      <c r="B43" s="358"/>
      <c r="C43" s="359"/>
      <c r="D43" s="359"/>
      <c r="E43" s="381">
        <v>542339</v>
      </c>
      <c r="F43" s="382"/>
      <c r="G43" s="383"/>
      <c r="H43" s="373"/>
      <c r="I43" s="373"/>
      <c r="J43" s="373"/>
      <c r="K43" s="3"/>
      <c r="L43" s="3"/>
      <c r="M43" s="3"/>
      <c r="N43" s="3"/>
    </row>
    <row r="44" spans="1:14" ht="15" customHeight="1" x14ac:dyDescent="0.2">
      <c r="A44" s="195" t="s">
        <v>269</v>
      </c>
      <c r="B44" s="358">
        <v>3551298</v>
      </c>
      <c r="C44" s="359">
        <v>0</v>
      </c>
      <c r="D44" s="359">
        <v>711407</v>
      </c>
      <c r="E44" s="359">
        <v>2129762</v>
      </c>
      <c r="F44" s="359"/>
      <c r="G44" s="360"/>
      <c r="H44" s="18"/>
      <c r="I44" s="18"/>
      <c r="J44" s="18"/>
      <c r="K44" s="3"/>
      <c r="L44" s="3"/>
      <c r="M44" s="3"/>
      <c r="N44" s="3"/>
    </row>
    <row r="45" spans="1:14" ht="15" customHeight="1" x14ac:dyDescent="0.2">
      <c r="A45" s="442" t="s">
        <v>330</v>
      </c>
      <c r="B45" s="358"/>
      <c r="C45" s="359"/>
      <c r="D45" s="359"/>
      <c r="E45" s="359"/>
      <c r="F45" s="359"/>
      <c r="G45" s="360">
        <v>4951716</v>
      </c>
      <c r="H45" s="377"/>
      <c r="I45" s="377"/>
      <c r="J45" s="377"/>
      <c r="K45" s="3"/>
      <c r="L45" s="3"/>
      <c r="M45" s="3"/>
      <c r="N45" s="3"/>
    </row>
    <row r="46" spans="1:14" ht="15" customHeight="1" thickBot="1" x14ac:dyDescent="0.25">
      <c r="A46" s="206" t="s">
        <v>270</v>
      </c>
      <c r="B46" s="361"/>
      <c r="C46" s="362"/>
      <c r="D46" s="362"/>
      <c r="E46" s="364">
        <v>1927128</v>
      </c>
      <c r="F46" s="364">
        <v>6425022</v>
      </c>
      <c r="G46" s="363"/>
      <c r="H46" s="18"/>
      <c r="I46" s="18"/>
      <c r="J46" s="18"/>
      <c r="K46" s="3"/>
      <c r="L46" s="3"/>
      <c r="M46" s="3"/>
      <c r="N46" s="3"/>
    </row>
    <row r="47" spans="1:14" ht="42.75" customHeight="1" thickBot="1" x14ac:dyDescent="0.25">
      <c r="A47" s="304" t="s">
        <v>28</v>
      </c>
      <c r="B47" s="305" t="s">
        <v>190</v>
      </c>
      <c r="C47" s="306" t="s">
        <v>40</v>
      </c>
      <c r="D47" s="307" t="s">
        <v>120</v>
      </c>
      <c r="E47" s="46"/>
      <c r="F47" s="46"/>
      <c r="G47" s="46"/>
      <c r="H47" s="17"/>
      <c r="I47" s="17"/>
      <c r="J47" s="17"/>
      <c r="K47" s="3"/>
      <c r="L47" s="3"/>
      <c r="M47" s="3"/>
      <c r="N47" s="3"/>
    </row>
    <row r="48" spans="1:14" ht="15" customHeight="1" x14ac:dyDescent="0.2">
      <c r="A48" s="302" t="s">
        <v>292</v>
      </c>
      <c r="B48" s="365"/>
      <c r="C48" s="324">
        <v>0</v>
      </c>
      <c r="D48" s="211"/>
      <c r="E48" s="8"/>
      <c r="F48" s="8"/>
      <c r="G48" s="8"/>
      <c r="H48" s="3"/>
      <c r="I48" s="3"/>
      <c r="J48" s="3"/>
      <c r="K48" s="3"/>
      <c r="L48" s="3"/>
      <c r="M48" s="3"/>
      <c r="N48" s="3"/>
    </row>
    <row r="49" spans="1:14" ht="15" customHeight="1" x14ac:dyDescent="0.2">
      <c r="A49" s="303" t="s">
        <v>286</v>
      </c>
      <c r="B49" s="366">
        <v>17400458</v>
      </c>
      <c r="C49" s="389">
        <v>0</v>
      </c>
      <c r="D49" s="213"/>
      <c r="E49" s="8"/>
      <c r="F49" s="8"/>
      <c r="G49" s="8"/>
      <c r="H49" s="3"/>
      <c r="I49" s="3"/>
      <c r="J49" s="3"/>
      <c r="K49" s="3"/>
      <c r="L49" s="3"/>
      <c r="M49" s="3"/>
      <c r="N49" s="3"/>
    </row>
    <row r="50" spans="1:14" ht="15" customHeight="1" x14ac:dyDescent="0.2">
      <c r="A50" s="303" t="s">
        <v>301</v>
      </c>
      <c r="B50" s="434">
        <v>0</v>
      </c>
      <c r="C50" s="183"/>
      <c r="D50" s="213"/>
      <c r="E50" s="8"/>
      <c r="F50" s="8"/>
      <c r="G50" s="8"/>
      <c r="H50" s="3"/>
      <c r="I50" s="3"/>
      <c r="J50" s="3"/>
      <c r="K50" s="3"/>
      <c r="L50" s="3"/>
      <c r="M50" s="3"/>
      <c r="N50" s="3"/>
    </row>
    <row r="51" spans="1:14" ht="15" customHeight="1" x14ac:dyDescent="0.2">
      <c r="A51" s="303" t="s">
        <v>266</v>
      </c>
      <c r="B51" s="212"/>
      <c r="C51" s="183"/>
      <c r="D51" s="213"/>
      <c r="E51" s="8"/>
      <c r="F51" s="8"/>
      <c r="G51" s="8"/>
      <c r="H51" s="3"/>
      <c r="I51" s="3"/>
      <c r="J51" s="3"/>
      <c r="K51" s="3"/>
      <c r="L51" s="3"/>
      <c r="M51" s="3"/>
      <c r="N51" s="3"/>
    </row>
    <row r="52" spans="1:14" ht="15" customHeight="1" x14ac:dyDescent="0.2">
      <c r="A52" s="303" t="s">
        <v>266</v>
      </c>
      <c r="B52" s="212"/>
      <c r="C52" s="183"/>
      <c r="D52" s="213"/>
      <c r="E52" s="8"/>
      <c r="F52" s="8"/>
      <c r="G52" s="8"/>
      <c r="H52" s="3"/>
      <c r="I52" s="3"/>
      <c r="J52" s="3"/>
      <c r="K52" s="3"/>
      <c r="L52" s="3"/>
      <c r="M52" s="3"/>
      <c r="N52" s="3"/>
    </row>
    <row r="53" spans="1:14" ht="15" customHeight="1" thickBot="1" x14ac:dyDescent="0.25">
      <c r="A53" s="61"/>
      <c r="B53" s="57" t="s">
        <v>266</v>
      </c>
      <c r="C53" s="54"/>
      <c r="D53" s="55"/>
      <c r="E53" s="8"/>
      <c r="F53" s="8"/>
      <c r="G53" s="8"/>
      <c r="H53" s="3"/>
      <c r="I53" s="3"/>
      <c r="J53" s="3"/>
      <c r="K53" s="3"/>
      <c r="L53" s="3"/>
      <c r="M53" s="3"/>
      <c r="N53" s="3"/>
    </row>
    <row r="54" spans="1:14" ht="15" customHeight="1" thickBot="1" x14ac:dyDescent="0.25">
      <c r="A54" s="10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</row>
    <row r="55" spans="1:14" ht="36" customHeight="1" thickBot="1" x14ac:dyDescent="0.25">
      <c r="A55" s="308" t="s">
        <v>31</v>
      </c>
      <c r="B55" s="319" t="s">
        <v>199</v>
      </c>
      <c r="C55" s="170" t="s">
        <v>22</v>
      </c>
      <c r="D55" s="219"/>
      <c r="E55" s="46"/>
      <c r="F55" s="46"/>
      <c r="G55" s="46"/>
      <c r="H55" s="3"/>
      <c r="I55" s="3"/>
      <c r="J55" s="3"/>
      <c r="K55" s="3"/>
      <c r="L55" s="3"/>
      <c r="M55" s="3"/>
      <c r="N55" s="3"/>
    </row>
    <row r="56" spans="1:14" ht="15" customHeight="1" x14ac:dyDescent="0.2">
      <c r="A56" s="309" t="s">
        <v>192</v>
      </c>
      <c r="B56" s="310"/>
      <c r="C56" s="311"/>
      <c r="D56" s="221"/>
      <c r="K56" s="3"/>
      <c r="L56" s="3"/>
      <c r="M56" s="3"/>
      <c r="N56" s="3"/>
    </row>
    <row r="57" spans="1:14" ht="15" customHeight="1" thickBot="1" x14ac:dyDescent="0.25">
      <c r="A57" s="312" t="s">
        <v>193</v>
      </c>
      <c r="B57" s="313"/>
      <c r="C57" s="314"/>
      <c r="D57" s="221"/>
      <c r="K57" s="3"/>
      <c r="L57" s="3"/>
      <c r="M57" s="3"/>
      <c r="N57" s="3"/>
    </row>
    <row r="58" spans="1:14" ht="15" customHeight="1" thickBot="1" x14ac:dyDescent="0.25">
      <c r="A58" s="315"/>
      <c r="B58" s="315"/>
      <c r="C58" s="315"/>
      <c r="D58" s="197"/>
      <c r="K58" s="3"/>
      <c r="L58" s="3"/>
      <c r="M58" s="3"/>
      <c r="N58" s="3"/>
    </row>
    <row r="59" spans="1:14" ht="15" customHeight="1" thickBot="1" x14ac:dyDescent="0.25">
      <c r="A59" s="316" t="s">
        <v>194</v>
      </c>
      <c r="B59" s="494"/>
      <c r="C59" s="495"/>
      <c r="D59" s="226"/>
      <c r="K59" s="3"/>
      <c r="L59" s="3"/>
      <c r="M59" s="3"/>
      <c r="N59" s="3"/>
    </row>
    <row r="60" spans="1:14" ht="15" customHeight="1" thickBot="1" x14ac:dyDescent="0.25">
      <c r="A60" s="317" t="s">
        <v>19</v>
      </c>
      <c r="B60" s="496"/>
      <c r="C60" s="497"/>
      <c r="D60" s="226"/>
      <c r="K60" s="3"/>
      <c r="L60" s="3"/>
      <c r="M60" s="3"/>
      <c r="N60" s="3"/>
    </row>
    <row r="61" spans="1:14" ht="15" customHeight="1" x14ac:dyDescent="0.2">
      <c r="A61" s="302" t="s">
        <v>195</v>
      </c>
      <c r="B61" s="498"/>
      <c r="C61" s="499"/>
      <c r="D61" s="226"/>
      <c r="K61" s="3"/>
      <c r="L61" s="3"/>
      <c r="M61" s="3"/>
      <c r="N61" s="3"/>
    </row>
    <row r="62" spans="1:14" ht="15" customHeight="1" x14ac:dyDescent="0.2">
      <c r="A62" s="303" t="s">
        <v>196</v>
      </c>
      <c r="B62" s="500"/>
      <c r="C62" s="501"/>
      <c r="D62" s="226"/>
      <c r="K62" s="3"/>
      <c r="L62" s="3"/>
      <c r="M62" s="3"/>
      <c r="N62" s="3"/>
    </row>
    <row r="63" spans="1:14" ht="15" customHeight="1" thickBot="1" x14ac:dyDescent="0.25">
      <c r="A63" s="318" t="s">
        <v>197</v>
      </c>
      <c r="B63" s="492"/>
      <c r="C63" s="493"/>
      <c r="D63" s="226"/>
      <c r="K63" s="3"/>
      <c r="L63" s="3"/>
      <c r="M63" s="3"/>
      <c r="N63" s="3"/>
    </row>
    <row r="64" spans="1:14" x14ac:dyDescent="0.2">
      <c r="K64" s="3"/>
      <c r="L64" s="3"/>
      <c r="M64" s="3"/>
      <c r="N64" s="3"/>
    </row>
    <row r="65" spans="11:14" x14ac:dyDescent="0.2">
      <c r="K65" s="3"/>
      <c r="L65" s="3"/>
      <c r="M65" s="3"/>
      <c r="N65" s="3"/>
    </row>
    <row r="66" spans="11:14" x14ac:dyDescent="0.2">
      <c r="K66" s="3"/>
      <c r="L66" s="3"/>
      <c r="M66" s="3"/>
      <c r="N66" s="3"/>
    </row>
    <row r="67" spans="11:14" x14ac:dyDescent="0.2">
      <c r="K67" s="3"/>
      <c r="L67" s="3"/>
      <c r="M67" s="3"/>
      <c r="N67" s="3"/>
    </row>
    <row r="68" spans="11:14" x14ac:dyDescent="0.2">
      <c r="K68" s="3"/>
      <c r="L68" s="3"/>
      <c r="M68" s="3"/>
      <c r="N68" s="3"/>
    </row>
    <row r="69" spans="11:14" x14ac:dyDescent="0.2">
      <c r="K69" s="3"/>
      <c r="L69" s="3"/>
      <c r="M69" s="3"/>
      <c r="N69" s="3"/>
    </row>
    <row r="70" spans="11:14" x14ac:dyDescent="0.2">
      <c r="K70" s="3"/>
      <c r="L70" s="3"/>
      <c r="M70" s="3"/>
      <c r="N70" s="3"/>
    </row>
    <row r="71" spans="11:14" x14ac:dyDescent="0.2">
      <c r="K71" s="3"/>
      <c r="L71" s="3"/>
      <c r="M71" s="3"/>
      <c r="N71" s="3"/>
    </row>
    <row r="72" spans="11:14" x14ac:dyDescent="0.2">
      <c r="K72" s="3"/>
      <c r="L72" s="3"/>
      <c r="M72" s="3"/>
      <c r="N72" s="3"/>
    </row>
    <row r="73" spans="11:14" x14ac:dyDescent="0.2">
      <c r="K73" s="3"/>
      <c r="L73" s="3"/>
      <c r="M73" s="3"/>
      <c r="N73" s="3"/>
    </row>
    <row r="74" spans="11:14" x14ac:dyDescent="0.2">
      <c r="K74" s="3"/>
      <c r="L74" s="3"/>
      <c r="M74" s="3"/>
      <c r="N74" s="3"/>
    </row>
    <row r="75" spans="11:14" x14ac:dyDescent="0.2">
      <c r="K75" s="3"/>
      <c r="L75" s="3"/>
      <c r="M75" s="3"/>
      <c r="N75" s="3"/>
    </row>
    <row r="76" spans="11:14" x14ac:dyDescent="0.2">
      <c r="K76" s="3"/>
      <c r="L76" s="3"/>
      <c r="M76" s="3"/>
      <c r="N76" s="3"/>
    </row>
    <row r="77" spans="11:14" x14ac:dyDescent="0.2">
      <c r="K77" s="3"/>
      <c r="L77" s="3"/>
      <c r="M77" s="3"/>
      <c r="N77" s="3"/>
    </row>
    <row r="78" spans="11:14" x14ac:dyDescent="0.2">
      <c r="K78" s="3"/>
      <c r="L78" s="3"/>
      <c r="M78" s="3"/>
      <c r="N78" s="3"/>
    </row>
    <row r="79" spans="11:14" x14ac:dyDescent="0.2">
      <c r="K79" s="3"/>
      <c r="L79" s="3"/>
      <c r="M79" s="3"/>
      <c r="N79" s="3"/>
    </row>
    <row r="80" spans="11:14" x14ac:dyDescent="0.2">
      <c r="K80" s="3"/>
      <c r="L80" s="3"/>
      <c r="M80" s="3"/>
      <c r="N80" s="3"/>
    </row>
    <row r="81" spans="11:14" x14ac:dyDescent="0.2">
      <c r="K81" s="3"/>
      <c r="L81" s="3"/>
      <c r="M81" s="3"/>
      <c r="N81" s="3"/>
    </row>
    <row r="82" spans="11:14" x14ac:dyDescent="0.2">
      <c r="K82" s="3"/>
      <c r="L82" s="3"/>
      <c r="M82" s="3"/>
      <c r="N82" s="3"/>
    </row>
    <row r="83" spans="11:14" x14ac:dyDescent="0.2">
      <c r="K83" s="3"/>
      <c r="L83" s="3"/>
      <c r="M83" s="3"/>
      <c r="N83" s="3"/>
    </row>
    <row r="84" spans="11:14" x14ac:dyDescent="0.2">
      <c r="K84" s="3"/>
      <c r="L84" s="3"/>
      <c r="M84" s="3"/>
      <c r="N84" s="3"/>
    </row>
    <row r="85" spans="11:14" x14ac:dyDescent="0.2">
      <c r="K85" s="3"/>
      <c r="L85" s="3"/>
      <c r="M85" s="3"/>
      <c r="N85" s="3"/>
    </row>
    <row r="86" spans="11:14" x14ac:dyDescent="0.2">
      <c r="K86" s="3"/>
      <c r="L86" s="3"/>
      <c r="M86" s="3"/>
      <c r="N86" s="3"/>
    </row>
    <row r="87" spans="11:14" x14ac:dyDescent="0.2">
      <c r="K87" s="3"/>
      <c r="L87" s="3"/>
      <c r="M87" s="3"/>
      <c r="N87" s="3"/>
    </row>
    <row r="88" spans="11:14" x14ac:dyDescent="0.2">
      <c r="K88" s="3"/>
      <c r="L88" s="3"/>
      <c r="M88" s="3"/>
      <c r="N88" s="3"/>
    </row>
    <row r="89" spans="11:14" x14ac:dyDescent="0.2">
      <c r="K89" s="3"/>
      <c r="L89" s="3"/>
      <c r="M89" s="3"/>
      <c r="N89" s="3"/>
    </row>
    <row r="90" spans="11:14" x14ac:dyDescent="0.2">
      <c r="K90" s="3"/>
      <c r="L90" s="3"/>
      <c r="M90" s="3"/>
      <c r="N90" s="3"/>
    </row>
    <row r="91" spans="11:14" x14ac:dyDescent="0.2">
      <c r="K91" s="3"/>
      <c r="L91" s="3"/>
      <c r="M91" s="3"/>
      <c r="N91" s="3"/>
    </row>
    <row r="92" spans="11:14" x14ac:dyDescent="0.2">
      <c r="K92" s="3"/>
      <c r="L92" s="3"/>
      <c r="M92" s="3"/>
      <c r="N92" s="3"/>
    </row>
    <row r="93" spans="11:14" x14ac:dyDescent="0.2">
      <c r="K93" s="3"/>
      <c r="L93" s="3"/>
      <c r="M93" s="3"/>
      <c r="N93" s="3"/>
    </row>
    <row r="94" spans="11:14" x14ac:dyDescent="0.2">
      <c r="K94" s="3"/>
      <c r="L94" s="3"/>
      <c r="M94" s="3"/>
      <c r="N94" s="3"/>
    </row>
    <row r="95" spans="11:14" x14ac:dyDescent="0.2">
      <c r="K95" s="3"/>
      <c r="L95" s="3"/>
      <c r="M95" s="3"/>
      <c r="N95" s="3"/>
    </row>
    <row r="96" spans="11:14" x14ac:dyDescent="0.2">
      <c r="K96" s="3"/>
      <c r="L96" s="3"/>
      <c r="M96" s="3"/>
      <c r="N96" s="3"/>
    </row>
    <row r="97" spans="11:14" x14ac:dyDescent="0.2">
      <c r="K97" s="3"/>
      <c r="L97" s="3"/>
      <c r="M97" s="3"/>
      <c r="N97" s="3"/>
    </row>
    <row r="98" spans="11:14" x14ac:dyDescent="0.2">
      <c r="K98" s="3"/>
      <c r="L98" s="3"/>
      <c r="M98" s="3"/>
      <c r="N98" s="3"/>
    </row>
  </sheetData>
  <mergeCells count="7">
    <mergeCell ref="F36:G36"/>
    <mergeCell ref="A2:C2"/>
    <mergeCell ref="B63:C63"/>
    <mergeCell ref="B59:C59"/>
    <mergeCell ref="B60:C60"/>
    <mergeCell ref="B61:C61"/>
    <mergeCell ref="B62:C62"/>
  </mergeCells>
  <phoneticPr fontId="2" type="noConversion"/>
  <pageMargins left="0.75" right="0.75" top="1" bottom="1" header="0.5" footer="0.5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84"/>
  <sheetViews>
    <sheetView topLeftCell="A10" workbookViewId="0">
      <selection activeCell="B36" sqref="B36"/>
    </sheetView>
  </sheetViews>
  <sheetFormatPr defaultRowHeight="12.75" x14ac:dyDescent="0.2"/>
  <cols>
    <col min="1" max="1" width="48.85546875" customWidth="1"/>
    <col min="2" max="2" width="19.42578125" customWidth="1"/>
    <col min="3" max="3" width="16.140625" customWidth="1"/>
    <col min="4" max="4" width="14.42578125" customWidth="1"/>
    <col min="5" max="5" width="10.140625" bestFit="1" customWidth="1"/>
    <col min="6" max="6" width="13.140625" customWidth="1"/>
    <col min="7" max="7" width="11" customWidth="1"/>
  </cols>
  <sheetData>
    <row r="1" spans="1:13" x14ac:dyDescent="0.2">
      <c r="A1" s="447" t="s">
        <v>256</v>
      </c>
      <c r="B1" s="447"/>
      <c r="C1" s="447"/>
      <c r="D1" s="447"/>
      <c r="E1" s="447"/>
      <c r="F1" s="447"/>
      <c r="G1" s="447"/>
      <c r="H1" s="1"/>
      <c r="I1" s="1"/>
      <c r="J1" s="1"/>
      <c r="K1" s="1"/>
      <c r="L1" s="1"/>
    </row>
    <row r="5" spans="1:13" ht="15.75" x14ac:dyDescent="0.25">
      <c r="A5" s="13" t="s">
        <v>121</v>
      </c>
      <c r="B5" s="14"/>
      <c r="C5" s="14"/>
      <c r="D5" s="14"/>
      <c r="E5" s="14"/>
      <c r="F5" s="14"/>
      <c r="G5" s="14"/>
      <c r="H5" s="14"/>
      <c r="I5" s="14"/>
      <c r="J5" s="15"/>
      <c r="K5" s="15"/>
    </row>
    <row r="6" spans="1:13" ht="15.75" x14ac:dyDescent="0.25">
      <c r="A6" s="14"/>
      <c r="B6" s="14"/>
      <c r="C6" s="14"/>
      <c r="D6" s="14"/>
      <c r="E6" s="14"/>
      <c r="F6" s="14"/>
      <c r="G6" s="14"/>
      <c r="H6" s="14"/>
      <c r="I6" s="14"/>
      <c r="J6" s="15"/>
      <c r="K6" s="15"/>
    </row>
    <row r="7" spans="1:13" ht="15.75" x14ac:dyDescent="0.25">
      <c r="A7" s="14"/>
      <c r="B7" s="14"/>
      <c r="C7" s="14"/>
      <c r="D7" s="14"/>
      <c r="E7" s="14"/>
      <c r="F7" s="14"/>
      <c r="G7" s="14"/>
      <c r="H7" s="14"/>
      <c r="I7" s="14"/>
      <c r="J7" s="15"/>
      <c r="K7" s="15"/>
    </row>
    <row r="8" spans="1:13" ht="15.75" x14ac:dyDescent="0.25">
      <c r="A8" s="14"/>
      <c r="B8" s="14"/>
      <c r="C8" s="14"/>
      <c r="D8" s="14"/>
      <c r="E8" s="14"/>
      <c r="F8" s="14"/>
      <c r="G8" s="14"/>
      <c r="H8" s="14"/>
      <c r="I8" s="14"/>
      <c r="J8" s="15"/>
      <c r="K8" s="15"/>
    </row>
    <row r="9" spans="1:13" ht="15.75" x14ac:dyDescent="0.25">
      <c r="A9" s="512" t="s">
        <v>266</v>
      </c>
      <c r="B9" s="512"/>
      <c r="C9" s="512"/>
      <c r="D9" s="512"/>
      <c r="E9" s="512"/>
      <c r="F9" s="512"/>
      <c r="G9" s="512"/>
      <c r="H9" s="14"/>
      <c r="I9" s="14"/>
      <c r="J9" s="15"/>
      <c r="K9" s="15"/>
    </row>
    <row r="10" spans="1:13" ht="11.25" customHeight="1" x14ac:dyDescent="0.25">
      <c r="A10" s="14"/>
      <c r="B10" s="14"/>
      <c r="C10" s="14"/>
      <c r="D10" s="14"/>
      <c r="E10" s="14"/>
      <c r="F10" s="14"/>
      <c r="G10" s="14"/>
      <c r="H10" s="14"/>
      <c r="I10" s="14"/>
      <c r="J10" s="15"/>
      <c r="K10" s="15"/>
    </row>
    <row r="11" spans="1:13" ht="47.25" customHeight="1" thickBot="1" x14ac:dyDescent="0.3">
      <c r="A11" s="45" t="s">
        <v>34</v>
      </c>
      <c r="B11" s="166"/>
      <c r="C11" s="59"/>
      <c r="D11" s="420" t="s">
        <v>294</v>
      </c>
      <c r="E11" s="59"/>
      <c r="F11" s="59"/>
      <c r="G11" s="14"/>
      <c r="H11" s="14"/>
      <c r="I11" s="14"/>
      <c r="J11" s="15"/>
      <c r="K11" s="15"/>
      <c r="L11" s="16"/>
      <c r="M11" s="16"/>
    </row>
    <row r="12" spans="1:13" ht="15" x14ac:dyDescent="0.2">
      <c r="A12" s="131" t="s">
        <v>201</v>
      </c>
      <c r="B12" s="293">
        <v>82395882</v>
      </c>
      <c r="C12" s="59"/>
      <c r="D12" s="59"/>
      <c r="E12" s="59"/>
      <c r="F12" s="59"/>
      <c r="J12" s="15"/>
      <c r="K12" s="15"/>
      <c r="L12" s="16"/>
      <c r="M12" s="16"/>
    </row>
    <row r="13" spans="1:13" ht="15" x14ac:dyDescent="0.2">
      <c r="A13" s="132" t="s">
        <v>202</v>
      </c>
      <c r="B13" s="292"/>
      <c r="C13" s="59"/>
      <c r="D13" s="59"/>
      <c r="E13" s="59"/>
      <c r="F13" s="59"/>
      <c r="J13" s="15"/>
      <c r="K13" s="15"/>
      <c r="L13" s="16"/>
      <c r="M13" s="16"/>
    </row>
    <row r="14" spans="1:13" ht="15" x14ac:dyDescent="0.2">
      <c r="A14" s="65" t="s">
        <v>203</v>
      </c>
      <c r="B14" s="241">
        <v>54414902</v>
      </c>
      <c r="C14" s="59"/>
      <c r="D14" s="59"/>
      <c r="E14" s="59"/>
      <c r="F14" s="59"/>
      <c r="J14" s="15"/>
      <c r="K14" s="15"/>
      <c r="L14" s="16"/>
      <c r="M14" s="16"/>
    </row>
    <row r="15" spans="1:13" x14ac:dyDescent="0.2">
      <c r="A15" s="133" t="s">
        <v>204</v>
      </c>
      <c r="B15" s="247"/>
      <c r="C15" s="8"/>
      <c r="D15" s="8"/>
      <c r="E15" s="8"/>
      <c r="F15" s="8"/>
      <c r="J15" s="15"/>
      <c r="K15" s="15"/>
      <c r="L15" s="16"/>
      <c r="M15" s="16"/>
    </row>
    <row r="16" spans="1:13" x14ac:dyDescent="0.2">
      <c r="A16" s="65" t="s">
        <v>205</v>
      </c>
      <c r="B16" s="241"/>
      <c r="C16" s="8"/>
      <c r="D16" s="8"/>
      <c r="E16" s="8"/>
      <c r="F16" s="8"/>
      <c r="J16" s="15"/>
      <c r="K16" s="15"/>
      <c r="L16" s="16"/>
      <c r="M16" s="16"/>
    </row>
    <row r="17" spans="1:13" x14ac:dyDescent="0.2">
      <c r="A17" s="133" t="s">
        <v>206</v>
      </c>
      <c r="B17" s="241">
        <v>27977097</v>
      </c>
      <c r="C17" s="8"/>
      <c r="D17" s="8"/>
      <c r="E17" s="8"/>
      <c r="F17" s="8"/>
      <c r="J17" s="15"/>
      <c r="K17" s="15"/>
      <c r="L17" s="16"/>
      <c r="M17" s="16"/>
    </row>
    <row r="18" spans="1:13" x14ac:dyDescent="0.2">
      <c r="A18" s="65" t="s">
        <v>207</v>
      </c>
      <c r="B18" s="241"/>
      <c r="C18" s="8"/>
      <c r="D18" s="8"/>
      <c r="E18" s="8"/>
      <c r="F18" s="8"/>
      <c r="J18" s="15"/>
      <c r="K18" s="15"/>
      <c r="L18" s="16"/>
      <c r="M18" s="16"/>
    </row>
    <row r="19" spans="1:13" ht="13.5" thickBot="1" x14ac:dyDescent="0.25">
      <c r="A19" s="134" t="s">
        <v>225</v>
      </c>
      <c r="B19" s="242"/>
      <c r="C19" s="8"/>
      <c r="D19" s="8"/>
      <c r="E19" s="8"/>
      <c r="F19" s="8"/>
      <c r="J19" s="15"/>
      <c r="K19" s="15"/>
      <c r="L19" s="16"/>
      <c r="M19" s="16"/>
    </row>
    <row r="20" spans="1:13" x14ac:dyDescent="0.2">
      <c r="A20" s="135" t="s">
        <v>209</v>
      </c>
      <c r="B20" s="240"/>
      <c r="C20" s="8"/>
      <c r="D20" s="8"/>
      <c r="E20" s="8"/>
      <c r="F20" s="8"/>
      <c r="J20" s="15"/>
      <c r="K20" s="15"/>
      <c r="L20" s="16"/>
      <c r="M20" s="16"/>
    </row>
    <row r="21" spans="1:13" ht="13.5" thickBot="1" x14ac:dyDescent="0.25">
      <c r="A21" s="134" t="s">
        <v>211</v>
      </c>
      <c r="B21" s="242"/>
      <c r="C21" s="8"/>
      <c r="D21" s="8"/>
      <c r="E21" s="8"/>
      <c r="F21" s="8"/>
      <c r="J21" s="15"/>
      <c r="K21" s="15"/>
      <c r="L21" s="16"/>
      <c r="M21" s="16"/>
    </row>
    <row r="22" spans="1:13" x14ac:dyDescent="0.2">
      <c r="A22" s="172"/>
      <c r="B22" s="8"/>
      <c r="C22" s="8"/>
      <c r="D22" s="8"/>
      <c r="E22" s="8"/>
      <c r="F22" s="8"/>
      <c r="J22" s="15"/>
      <c r="K22" s="15"/>
      <c r="L22" s="16"/>
      <c r="M22" s="16"/>
    </row>
    <row r="23" spans="1:13" x14ac:dyDescent="0.2">
      <c r="A23" s="172"/>
      <c r="B23" s="8"/>
      <c r="C23" s="8"/>
      <c r="D23" s="8"/>
      <c r="E23" s="8"/>
      <c r="F23" s="8"/>
      <c r="J23" s="15"/>
      <c r="K23" s="15"/>
      <c r="L23" s="16"/>
      <c r="M23" s="16"/>
    </row>
    <row r="24" spans="1:13" x14ac:dyDescent="0.2">
      <c r="A24" s="172"/>
      <c r="B24" s="3"/>
      <c r="C24" s="3"/>
      <c r="D24" s="3"/>
      <c r="E24" s="3"/>
      <c r="F24" s="3"/>
      <c r="J24" s="15"/>
      <c r="K24" s="15"/>
      <c r="L24" s="16"/>
      <c r="M24" s="16"/>
    </row>
    <row r="25" spans="1:13" ht="99.95" customHeight="1" x14ac:dyDescent="0.2">
      <c r="A25" s="172"/>
      <c r="B25" s="3"/>
      <c r="C25" s="3"/>
      <c r="D25" s="3"/>
      <c r="E25" s="3"/>
      <c r="F25" s="3"/>
      <c r="J25" s="15"/>
      <c r="K25" s="15"/>
      <c r="L25" s="16"/>
      <c r="M25" s="16"/>
    </row>
    <row r="26" spans="1:13" ht="13.5" thickBot="1" x14ac:dyDescent="0.25">
      <c r="A26" s="173" t="s">
        <v>35</v>
      </c>
      <c r="B26" s="3"/>
      <c r="E26" s="3"/>
      <c r="F26" s="3"/>
      <c r="G26" s="4" t="s">
        <v>294</v>
      </c>
      <c r="J26" s="15"/>
      <c r="K26" s="15"/>
      <c r="L26" s="16"/>
      <c r="M26" s="16"/>
    </row>
    <row r="27" spans="1:13" ht="48.75" thickBot="1" x14ac:dyDescent="0.25">
      <c r="A27" s="84" t="s">
        <v>24</v>
      </c>
      <c r="B27" s="169" t="s">
        <v>116</v>
      </c>
      <c r="C27" s="168" t="s">
        <v>26</v>
      </c>
      <c r="D27" s="168" t="s">
        <v>200</v>
      </c>
      <c r="E27" s="168" t="s">
        <v>117</v>
      </c>
      <c r="F27" s="168" t="s">
        <v>27</v>
      </c>
      <c r="G27" s="170" t="s">
        <v>119</v>
      </c>
      <c r="J27" s="15"/>
      <c r="K27" s="15"/>
      <c r="L27" s="16"/>
      <c r="M27" s="16"/>
    </row>
    <row r="28" spans="1:13" x14ac:dyDescent="0.2">
      <c r="A28" s="83" t="s">
        <v>226</v>
      </c>
      <c r="B28" s="279">
        <v>41019602</v>
      </c>
      <c r="C28" s="243">
        <v>8280709</v>
      </c>
      <c r="D28" s="243"/>
      <c r="E28" s="243">
        <v>32463571</v>
      </c>
      <c r="F28" s="243"/>
      <c r="G28" s="244"/>
      <c r="J28" s="15"/>
      <c r="K28" s="15"/>
      <c r="L28" s="16"/>
      <c r="M28" s="16"/>
    </row>
    <row r="29" spans="1:13" x14ac:dyDescent="0.2">
      <c r="A29" s="58" t="s">
        <v>141</v>
      </c>
      <c r="B29" s="95"/>
      <c r="C29" s="50"/>
      <c r="D29" s="50"/>
      <c r="E29" s="51"/>
      <c r="F29" s="51"/>
      <c r="G29" s="52"/>
      <c r="J29" s="15"/>
      <c r="K29" s="15"/>
      <c r="L29" s="16"/>
      <c r="M29" s="16"/>
    </row>
    <row r="30" spans="1:13" x14ac:dyDescent="0.2">
      <c r="A30" s="58" t="s">
        <v>140</v>
      </c>
      <c r="B30" s="95"/>
      <c r="C30" s="50"/>
      <c r="D30" s="50"/>
      <c r="E30" s="51"/>
      <c r="F30" s="51"/>
      <c r="G30" s="52"/>
      <c r="J30" s="15"/>
      <c r="K30" s="15"/>
      <c r="L30" s="16"/>
      <c r="M30" s="16"/>
    </row>
    <row r="31" spans="1:13" x14ac:dyDescent="0.2">
      <c r="A31" s="58" t="s">
        <v>135</v>
      </c>
      <c r="B31" s="278"/>
      <c r="C31" s="50"/>
      <c r="D31" s="50"/>
      <c r="E31" s="280"/>
      <c r="F31" s="51"/>
      <c r="G31" s="52"/>
      <c r="J31" s="15"/>
      <c r="K31" s="15"/>
      <c r="L31" s="16"/>
      <c r="M31" s="16"/>
    </row>
    <row r="32" spans="1:13" x14ac:dyDescent="0.2">
      <c r="A32" s="101"/>
      <c r="B32" s="115"/>
      <c r="C32" s="116"/>
      <c r="D32" s="116"/>
      <c r="E32" s="116"/>
      <c r="F32" s="116"/>
      <c r="G32" s="117"/>
      <c r="J32" s="15"/>
      <c r="K32" s="15"/>
      <c r="L32" s="16"/>
      <c r="M32" s="16"/>
    </row>
    <row r="33" spans="1:13" ht="13.5" thickBot="1" x14ac:dyDescent="0.25">
      <c r="A33" s="61"/>
      <c r="B33" s="96"/>
      <c r="C33" s="54"/>
      <c r="D33" s="54"/>
      <c r="E33" s="63"/>
      <c r="F33" s="63"/>
      <c r="G33" s="64"/>
      <c r="J33" s="15"/>
      <c r="K33" s="15"/>
      <c r="L33" s="16"/>
      <c r="M33" s="16"/>
    </row>
    <row r="34" spans="1:13" ht="39" thickBot="1" x14ac:dyDescent="0.25">
      <c r="A34" s="125" t="s">
        <v>28</v>
      </c>
      <c r="B34" s="118" t="s">
        <v>190</v>
      </c>
      <c r="C34" s="119" t="s">
        <v>40</v>
      </c>
      <c r="D34" s="126" t="s">
        <v>120</v>
      </c>
      <c r="E34" s="46"/>
      <c r="F34" s="46"/>
      <c r="G34" s="46"/>
      <c r="J34" s="15"/>
      <c r="K34" s="15"/>
      <c r="L34" s="16"/>
      <c r="M34" s="16"/>
    </row>
    <row r="35" spans="1:13" x14ac:dyDescent="0.2">
      <c r="A35" s="83" t="s">
        <v>136</v>
      </c>
      <c r="B35" s="245">
        <v>632000</v>
      </c>
      <c r="C35" s="85"/>
      <c r="D35" s="87"/>
      <c r="E35" s="8"/>
      <c r="F35" s="8"/>
      <c r="G35" s="8"/>
      <c r="J35" s="15"/>
      <c r="K35" s="15"/>
      <c r="L35" s="16"/>
      <c r="M35" s="16"/>
    </row>
    <row r="36" spans="1:13" x14ac:dyDescent="0.2">
      <c r="A36" s="58" t="s">
        <v>137</v>
      </c>
      <c r="B36" s="56"/>
      <c r="C36" s="50"/>
      <c r="D36" s="53"/>
      <c r="E36" s="8"/>
      <c r="F36" s="8"/>
      <c r="G36" s="8"/>
      <c r="J36" s="15"/>
      <c r="K36" s="15"/>
      <c r="L36" s="16"/>
      <c r="M36" s="16"/>
    </row>
    <row r="37" spans="1:13" x14ac:dyDescent="0.2">
      <c r="A37" s="58"/>
      <c r="B37" s="246"/>
      <c r="C37" s="50"/>
      <c r="D37" s="53"/>
      <c r="E37" s="8"/>
      <c r="F37" s="8"/>
      <c r="G37" s="8"/>
      <c r="K37" s="15"/>
      <c r="L37" s="16"/>
      <c r="M37" s="16"/>
    </row>
    <row r="38" spans="1:13" x14ac:dyDescent="0.2">
      <c r="A38" s="58" t="s">
        <v>143</v>
      </c>
      <c r="B38" s="56"/>
      <c r="C38" s="50"/>
      <c r="D38" s="53"/>
      <c r="E38" s="8"/>
      <c r="F38" s="8"/>
      <c r="G38" s="8"/>
      <c r="K38" s="15"/>
      <c r="L38" s="16"/>
      <c r="M38" s="16"/>
    </row>
    <row r="39" spans="1:13" x14ac:dyDescent="0.2">
      <c r="A39" s="58" t="s">
        <v>139</v>
      </c>
      <c r="B39" s="56"/>
      <c r="C39" s="50"/>
      <c r="D39" s="53"/>
      <c r="E39" s="8"/>
      <c r="F39" s="8"/>
      <c r="G39" s="8"/>
      <c r="K39" s="15"/>
      <c r="L39" s="16"/>
      <c r="M39" s="16"/>
    </row>
    <row r="40" spans="1:13" ht="13.5" thickBot="1" x14ac:dyDescent="0.25">
      <c r="A40" s="61" t="s">
        <v>262</v>
      </c>
      <c r="B40" s="57"/>
      <c r="C40" s="54"/>
      <c r="D40" s="55"/>
      <c r="E40" s="8"/>
      <c r="F40" s="8"/>
      <c r="G40" s="8"/>
      <c r="K40" s="15"/>
      <c r="L40" s="16"/>
      <c r="M40" s="16"/>
    </row>
    <row r="41" spans="1:13" ht="13.5" thickBot="1" x14ac:dyDescent="0.25">
      <c r="A41" s="10"/>
      <c r="B41" s="3"/>
      <c r="C41" s="3"/>
      <c r="D41" s="3"/>
      <c r="E41" s="3"/>
      <c r="F41" s="3"/>
      <c r="G41" s="3"/>
      <c r="K41" s="15"/>
      <c r="L41" s="16"/>
      <c r="M41" s="16"/>
    </row>
    <row r="42" spans="1:13" ht="13.5" thickBot="1" x14ac:dyDescent="0.25">
      <c r="A42" s="71" t="s">
        <v>31</v>
      </c>
      <c r="B42" s="171" t="s">
        <v>199</v>
      </c>
      <c r="C42" s="167" t="s">
        <v>22</v>
      </c>
      <c r="D42" s="45"/>
      <c r="E42" s="46"/>
      <c r="F42" s="46"/>
      <c r="G42" s="46"/>
      <c r="K42" s="15"/>
      <c r="L42" s="16"/>
      <c r="M42" s="16"/>
    </row>
    <row r="43" spans="1:13" x14ac:dyDescent="0.2">
      <c r="A43" s="121" t="s">
        <v>192</v>
      </c>
      <c r="B43" s="92"/>
      <c r="C43" s="43"/>
      <c r="D43" s="46"/>
      <c r="K43" s="15"/>
      <c r="L43" s="16"/>
      <c r="M43" s="16"/>
    </row>
    <row r="44" spans="1:13" ht="13.5" thickBot="1" x14ac:dyDescent="0.25">
      <c r="A44" s="122" t="s">
        <v>193</v>
      </c>
      <c r="B44" s="107"/>
      <c r="C44" s="31"/>
      <c r="D44" s="46"/>
      <c r="K44" s="15"/>
      <c r="L44" s="16"/>
      <c r="M44" s="16"/>
    </row>
    <row r="45" spans="1:13" ht="13.5" thickBot="1" x14ac:dyDescent="0.25">
      <c r="K45" s="15"/>
      <c r="L45" s="16"/>
      <c r="M45" s="16"/>
    </row>
    <row r="46" spans="1:13" ht="13.5" thickBot="1" x14ac:dyDescent="0.25">
      <c r="A46" s="123" t="s">
        <v>194</v>
      </c>
      <c r="B46" s="504"/>
      <c r="C46" s="505"/>
      <c r="D46" s="124"/>
      <c r="K46" s="15"/>
      <c r="L46" s="16"/>
      <c r="M46" s="16"/>
    </row>
    <row r="47" spans="1:13" ht="13.5" thickBot="1" x14ac:dyDescent="0.25">
      <c r="A47" s="111" t="s">
        <v>19</v>
      </c>
      <c r="B47" s="506"/>
      <c r="C47" s="507"/>
      <c r="D47" s="124"/>
      <c r="K47" s="15"/>
      <c r="L47" s="16"/>
      <c r="M47" s="16"/>
    </row>
    <row r="48" spans="1:13" x14ac:dyDescent="0.2">
      <c r="A48" s="103" t="s">
        <v>195</v>
      </c>
      <c r="B48" s="508"/>
      <c r="C48" s="509"/>
      <c r="D48" s="124"/>
      <c r="K48" s="15"/>
      <c r="L48" s="16"/>
      <c r="M48" s="16"/>
    </row>
    <row r="49" spans="1:13" x14ac:dyDescent="0.2">
      <c r="A49" s="101" t="s">
        <v>196</v>
      </c>
      <c r="B49" s="510"/>
      <c r="C49" s="511"/>
      <c r="D49" s="124"/>
      <c r="K49" s="15"/>
      <c r="L49" s="16"/>
      <c r="M49" s="16"/>
    </row>
    <row r="50" spans="1:13" ht="13.5" thickBot="1" x14ac:dyDescent="0.25">
      <c r="A50" s="102" t="s">
        <v>197</v>
      </c>
      <c r="B50" s="502"/>
      <c r="C50" s="503"/>
      <c r="D50" s="124"/>
      <c r="K50" s="15"/>
      <c r="L50" s="16"/>
      <c r="M50" s="16"/>
    </row>
    <row r="51" spans="1:13" x14ac:dyDescent="0.2">
      <c r="K51" s="15"/>
      <c r="L51" s="16"/>
      <c r="M51" s="16"/>
    </row>
    <row r="52" spans="1:13" x14ac:dyDescent="0.2">
      <c r="K52" s="15"/>
      <c r="L52" s="16"/>
      <c r="M52" s="16"/>
    </row>
    <row r="53" spans="1:13" x14ac:dyDescent="0.2">
      <c r="K53" s="15"/>
      <c r="L53" s="16"/>
      <c r="M53" s="16"/>
    </row>
    <row r="54" spans="1:13" x14ac:dyDescent="0.2">
      <c r="K54" s="15"/>
      <c r="L54" s="16"/>
      <c r="M54" s="16"/>
    </row>
    <row r="55" spans="1:13" x14ac:dyDescent="0.2">
      <c r="K55" s="15"/>
      <c r="L55" s="16"/>
      <c r="M55" s="16"/>
    </row>
    <row r="56" spans="1:13" x14ac:dyDescent="0.2">
      <c r="D56" s="15"/>
      <c r="E56" s="16"/>
      <c r="F56" s="16"/>
    </row>
    <row r="57" spans="1:13" x14ac:dyDescent="0.2">
      <c r="D57" s="15"/>
      <c r="E57" s="16"/>
      <c r="F57" s="16"/>
    </row>
    <row r="58" spans="1:13" x14ac:dyDescent="0.2">
      <c r="D58" s="15"/>
      <c r="E58" s="16"/>
      <c r="F58" s="16"/>
    </row>
    <row r="59" spans="1:13" x14ac:dyDescent="0.2">
      <c r="D59" s="15"/>
      <c r="E59" s="16"/>
      <c r="F59" s="16"/>
    </row>
    <row r="60" spans="1:13" x14ac:dyDescent="0.2">
      <c r="D60" s="15"/>
      <c r="E60" s="16"/>
      <c r="F60" s="16"/>
    </row>
    <row r="61" spans="1:13" x14ac:dyDescent="0.2">
      <c r="D61" s="15"/>
      <c r="E61" s="16"/>
      <c r="F61" s="16"/>
    </row>
    <row r="62" spans="1:13" x14ac:dyDescent="0.2">
      <c r="D62" s="15"/>
      <c r="E62" s="16"/>
      <c r="F62" s="16"/>
    </row>
    <row r="63" spans="1:13" ht="63" customHeight="1" x14ac:dyDescent="0.2">
      <c r="D63" s="15"/>
      <c r="E63" s="16"/>
      <c r="F63" s="16"/>
    </row>
    <row r="64" spans="1:13" ht="19.5" customHeight="1" x14ac:dyDescent="0.2">
      <c r="D64" s="15"/>
      <c r="E64" s="16"/>
      <c r="F64" s="16"/>
    </row>
    <row r="65" spans="4:6" x14ac:dyDescent="0.2">
      <c r="D65" s="15"/>
      <c r="E65" s="16"/>
      <c r="F65" s="16"/>
    </row>
    <row r="66" spans="4:6" x14ac:dyDescent="0.2">
      <c r="D66" s="15"/>
      <c r="E66" s="16"/>
      <c r="F66" s="16"/>
    </row>
    <row r="67" spans="4:6" x14ac:dyDescent="0.2">
      <c r="D67" s="15"/>
      <c r="E67" s="16"/>
      <c r="F67" s="16"/>
    </row>
    <row r="68" spans="4:6" x14ac:dyDescent="0.2">
      <c r="D68" s="15"/>
    </row>
    <row r="69" spans="4:6" x14ac:dyDescent="0.2">
      <c r="D69" s="15"/>
    </row>
    <row r="70" spans="4:6" x14ac:dyDescent="0.2">
      <c r="D70" s="15"/>
    </row>
    <row r="71" spans="4:6" x14ac:dyDescent="0.2">
      <c r="D71" s="15"/>
    </row>
    <row r="72" spans="4:6" x14ac:dyDescent="0.2">
      <c r="D72" s="15"/>
    </row>
    <row r="73" spans="4:6" x14ac:dyDescent="0.2">
      <c r="D73" s="15"/>
    </row>
    <row r="74" spans="4:6" x14ac:dyDescent="0.2">
      <c r="D74" s="15"/>
    </row>
    <row r="75" spans="4:6" x14ac:dyDescent="0.2">
      <c r="D75" s="15"/>
    </row>
    <row r="76" spans="4:6" x14ac:dyDescent="0.2">
      <c r="D76" s="15"/>
    </row>
    <row r="77" spans="4:6" x14ac:dyDescent="0.2">
      <c r="D77" s="15"/>
    </row>
    <row r="78" spans="4:6" ht="62.25" customHeight="1" x14ac:dyDescent="0.2">
      <c r="D78" s="15"/>
    </row>
    <row r="79" spans="4:6" x14ac:dyDescent="0.2">
      <c r="D79" s="15"/>
    </row>
    <row r="80" spans="4:6" x14ac:dyDescent="0.2">
      <c r="D80" s="15"/>
    </row>
    <row r="81" spans="4:4" x14ac:dyDescent="0.2">
      <c r="D81" s="15"/>
    </row>
    <row r="82" spans="4:4" x14ac:dyDescent="0.2">
      <c r="D82" s="15"/>
    </row>
    <row r="83" spans="4:4" x14ac:dyDescent="0.2">
      <c r="D83" s="15"/>
    </row>
    <row r="84" spans="4:4" x14ac:dyDescent="0.2">
      <c r="D84" s="15"/>
    </row>
  </sheetData>
  <mergeCells count="7">
    <mergeCell ref="A1:G1"/>
    <mergeCell ref="B50:C50"/>
    <mergeCell ref="B46:C46"/>
    <mergeCell ref="B47:C47"/>
    <mergeCell ref="B48:C48"/>
    <mergeCell ref="B49:C49"/>
    <mergeCell ref="A9:G9"/>
  </mergeCells>
  <phoneticPr fontId="2" type="noConversion"/>
  <pageMargins left="0.75" right="0.75" top="1" bottom="1" header="0.5" footer="0.5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J51"/>
  <sheetViews>
    <sheetView workbookViewId="0">
      <selection activeCell="E36" sqref="E36"/>
    </sheetView>
  </sheetViews>
  <sheetFormatPr defaultRowHeight="12.75" x14ac:dyDescent="0.2"/>
  <cols>
    <col min="1" max="1" width="47.42578125" customWidth="1"/>
    <col min="2" max="2" width="17.28515625" customWidth="1"/>
    <col min="3" max="3" width="12.42578125" customWidth="1"/>
    <col min="4" max="4" width="12.85546875" customWidth="1"/>
    <col min="5" max="5" width="12.42578125" customWidth="1"/>
    <col min="6" max="6" width="13" customWidth="1"/>
    <col min="7" max="7" width="16.7109375" customWidth="1"/>
    <col min="8" max="8" width="13.140625" customWidth="1"/>
    <col min="9" max="9" width="18.140625" customWidth="1"/>
  </cols>
  <sheetData>
    <row r="1" spans="1:10" x14ac:dyDescent="0.2">
      <c r="A1" s="447" t="s">
        <v>255</v>
      </c>
      <c r="B1" s="447"/>
      <c r="C1" s="447"/>
      <c r="D1" s="447"/>
      <c r="E1" s="447"/>
      <c r="F1" s="1"/>
      <c r="G1" s="1"/>
      <c r="H1" s="1"/>
      <c r="I1" s="1"/>
      <c r="J1" s="1"/>
    </row>
    <row r="3" spans="1:10" x14ac:dyDescent="0.2">
      <c r="A3" s="10" t="s">
        <v>122</v>
      </c>
      <c r="B3" s="10"/>
      <c r="C3" s="10"/>
      <c r="D3" s="10"/>
    </row>
    <row r="5" spans="1:10" ht="9.9499999999999993" customHeight="1" x14ac:dyDescent="0.2">
      <c r="A5" s="219" t="s">
        <v>34</v>
      </c>
      <c r="B5" s="221"/>
      <c r="C5" s="59"/>
      <c r="D5" s="59"/>
      <c r="E5" s="59"/>
      <c r="F5" s="59"/>
    </row>
    <row r="6" spans="1:10" ht="9.9499999999999993" customHeight="1" thickBot="1" x14ac:dyDescent="0.25">
      <c r="A6" s="219"/>
      <c r="B6" s="166"/>
      <c r="C6" s="59"/>
      <c r="D6" s="59"/>
      <c r="E6" s="59"/>
      <c r="F6" s="59"/>
    </row>
    <row r="7" spans="1:10" ht="9.9499999999999993" customHeight="1" x14ac:dyDescent="0.2">
      <c r="A7" s="193" t="s">
        <v>201</v>
      </c>
      <c r="B7" s="233"/>
      <c r="C7" s="128"/>
      <c r="D7" s="59"/>
      <c r="E7" s="59"/>
      <c r="F7" s="59"/>
    </row>
    <row r="8" spans="1:10" ht="9.9499999999999993" customHeight="1" x14ac:dyDescent="0.2">
      <c r="A8" s="234" t="s">
        <v>202</v>
      </c>
      <c r="B8" s="195"/>
      <c r="C8" s="59"/>
      <c r="D8" s="59"/>
      <c r="E8" s="59"/>
      <c r="F8" s="59"/>
    </row>
    <row r="9" spans="1:10" ht="9.9499999999999993" customHeight="1" x14ac:dyDescent="0.2">
      <c r="A9" s="195" t="s">
        <v>203</v>
      </c>
      <c r="B9" s="195"/>
      <c r="C9" s="8"/>
      <c r="D9" s="8"/>
      <c r="E9" s="8"/>
      <c r="F9" s="8"/>
    </row>
    <row r="10" spans="1:10" ht="9.9499999999999993" customHeight="1" x14ac:dyDescent="0.2">
      <c r="A10" s="194" t="s">
        <v>204</v>
      </c>
      <c r="B10" s="195"/>
      <c r="C10" s="8"/>
      <c r="D10" s="8"/>
      <c r="E10" s="8"/>
      <c r="F10" s="8"/>
    </row>
    <row r="11" spans="1:10" ht="9.9499999999999993" customHeight="1" x14ac:dyDescent="0.2">
      <c r="A11" s="195" t="s">
        <v>205</v>
      </c>
      <c r="B11" s="195"/>
      <c r="C11" s="8"/>
      <c r="D11" s="8"/>
      <c r="E11" s="8"/>
      <c r="F11" s="8"/>
    </row>
    <row r="12" spans="1:10" ht="9.9499999999999993" customHeight="1" x14ac:dyDescent="0.2">
      <c r="A12" s="194" t="s">
        <v>206</v>
      </c>
      <c r="B12" s="195"/>
      <c r="C12" s="8"/>
      <c r="D12" s="8"/>
      <c r="E12" s="8"/>
      <c r="F12" s="8"/>
    </row>
    <row r="13" spans="1:10" ht="9.9499999999999993" customHeight="1" x14ac:dyDescent="0.2">
      <c r="A13" s="195" t="s">
        <v>207</v>
      </c>
      <c r="B13" s="195"/>
      <c r="C13" s="8"/>
      <c r="D13" s="8"/>
      <c r="E13" s="8"/>
      <c r="F13" s="8"/>
    </row>
    <row r="14" spans="1:10" ht="9.9499999999999993" customHeight="1" thickBot="1" x14ac:dyDescent="0.25">
      <c r="A14" s="235" t="s">
        <v>225</v>
      </c>
      <c r="B14" s="236"/>
      <c r="C14" s="8"/>
      <c r="D14" s="8"/>
      <c r="E14" s="8"/>
      <c r="F14" s="8"/>
    </row>
    <row r="15" spans="1:10" ht="9.9499999999999993" customHeight="1" x14ac:dyDescent="0.2">
      <c r="A15" s="237" t="s">
        <v>209</v>
      </c>
      <c r="B15" s="233"/>
      <c r="C15" s="8"/>
      <c r="D15" s="8"/>
      <c r="E15" s="8"/>
      <c r="F15" s="8"/>
    </row>
    <row r="16" spans="1:10" ht="9.9499999999999993" customHeight="1" thickBot="1" x14ac:dyDescent="0.25">
      <c r="A16" s="235" t="s">
        <v>211</v>
      </c>
      <c r="B16" s="206"/>
      <c r="C16" s="8"/>
      <c r="D16" s="8"/>
      <c r="E16" s="8"/>
      <c r="F16" s="8"/>
    </row>
    <row r="17" spans="1:7" x14ac:dyDescent="0.2">
      <c r="A17" s="48"/>
      <c r="B17" s="3"/>
      <c r="C17" s="3"/>
      <c r="D17" s="3"/>
      <c r="E17" s="3"/>
      <c r="F17" s="3"/>
    </row>
    <row r="18" spans="1:7" x14ac:dyDescent="0.2">
      <c r="A18" s="48"/>
      <c r="B18" s="3"/>
      <c r="C18" s="3"/>
      <c r="D18" s="3"/>
      <c r="E18" s="3"/>
      <c r="F18" s="3"/>
    </row>
    <row r="19" spans="1:7" ht="9.9499999999999993" customHeight="1" thickBot="1" x14ac:dyDescent="0.25">
      <c r="A19" s="196" t="s">
        <v>35</v>
      </c>
      <c r="B19" s="197"/>
      <c r="C19" s="197"/>
      <c r="D19" s="197"/>
      <c r="E19" s="197"/>
      <c r="F19" s="197"/>
      <c r="G19" s="3"/>
    </row>
    <row r="20" spans="1:7" ht="20.25" customHeight="1" thickBot="1" x14ac:dyDescent="0.25">
      <c r="A20" s="198" t="s">
        <v>24</v>
      </c>
      <c r="B20" s="199" t="s">
        <v>116</v>
      </c>
      <c r="C20" s="228" t="s">
        <v>26</v>
      </c>
      <c r="D20" s="228" t="s">
        <v>200</v>
      </c>
      <c r="E20" s="228" t="s">
        <v>117</v>
      </c>
      <c r="F20" s="228" t="s">
        <v>27</v>
      </c>
      <c r="G20" s="229" t="s">
        <v>119</v>
      </c>
    </row>
    <row r="21" spans="1:7" ht="9.9499999999999993" customHeight="1" x14ac:dyDescent="0.2">
      <c r="A21" s="200" t="s">
        <v>226</v>
      </c>
      <c r="B21" s="201"/>
      <c r="C21" s="202"/>
      <c r="D21" s="202"/>
      <c r="E21" s="214"/>
      <c r="F21" s="214"/>
      <c r="G21" s="86"/>
    </row>
    <row r="22" spans="1:7" ht="9.9499999999999993" customHeight="1" x14ac:dyDescent="0.2">
      <c r="A22" s="195" t="s">
        <v>141</v>
      </c>
      <c r="B22" s="203"/>
      <c r="C22" s="183"/>
      <c r="D22" s="183"/>
      <c r="E22" s="215"/>
      <c r="F22" s="215"/>
      <c r="G22" s="52"/>
    </row>
    <row r="23" spans="1:7" ht="9.9499999999999993" customHeight="1" x14ac:dyDescent="0.2">
      <c r="A23" s="195" t="s">
        <v>140</v>
      </c>
      <c r="B23" s="203"/>
      <c r="C23" s="183"/>
      <c r="D23" s="183"/>
      <c r="E23" s="215"/>
      <c r="F23" s="215"/>
      <c r="G23" s="52"/>
    </row>
    <row r="24" spans="1:7" ht="9.9499999999999993" customHeight="1" x14ac:dyDescent="0.2">
      <c r="A24" s="195" t="s">
        <v>135</v>
      </c>
      <c r="B24" s="203"/>
      <c r="C24" s="183"/>
      <c r="D24" s="183"/>
      <c r="E24" s="215"/>
      <c r="F24" s="215"/>
      <c r="G24" s="52"/>
    </row>
    <row r="25" spans="1:7" ht="9.9499999999999993" hidden="1" customHeight="1" x14ac:dyDescent="0.2">
      <c r="A25" s="195"/>
      <c r="B25" s="204"/>
      <c r="C25" s="205"/>
      <c r="D25" s="205"/>
      <c r="E25" s="205"/>
      <c r="F25" s="205"/>
      <c r="G25" s="117"/>
    </row>
    <row r="26" spans="1:7" ht="9.9499999999999993" customHeight="1" thickBot="1" x14ac:dyDescent="0.25">
      <c r="A26" s="206"/>
      <c r="B26" s="207"/>
      <c r="C26" s="208"/>
      <c r="D26" s="208"/>
      <c r="E26" s="216"/>
      <c r="F26" s="216"/>
      <c r="G26" s="64"/>
    </row>
    <row r="27" spans="1:7" ht="20.25" customHeight="1" thickBot="1" x14ac:dyDescent="0.25">
      <c r="A27" s="209" t="s">
        <v>28</v>
      </c>
      <c r="B27" s="232" t="s">
        <v>190</v>
      </c>
      <c r="C27" s="239" t="s">
        <v>40</v>
      </c>
      <c r="D27" s="231" t="s">
        <v>120</v>
      </c>
      <c r="E27" s="221"/>
      <c r="F27" s="221"/>
      <c r="G27" s="46"/>
    </row>
    <row r="28" spans="1:7" ht="9.9499999999999993" customHeight="1" x14ac:dyDescent="0.2">
      <c r="A28" s="200" t="s">
        <v>136</v>
      </c>
      <c r="B28" s="210"/>
      <c r="C28" s="202"/>
      <c r="D28" s="211"/>
      <c r="E28" s="8"/>
      <c r="F28" s="8"/>
      <c r="G28" s="8"/>
    </row>
    <row r="29" spans="1:7" ht="9.9499999999999993" customHeight="1" x14ac:dyDescent="0.2">
      <c r="A29" s="195" t="s">
        <v>137</v>
      </c>
      <c r="B29" s="212"/>
      <c r="C29" s="183"/>
      <c r="D29" s="213"/>
      <c r="E29" s="8"/>
      <c r="F29" s="8"/>
      <c r="G29" s="8"/>
    </row>
    <row r="30" spans="1:7" ht="9.9499999999999993" customHeight="1" x14ac:dyDescent="0.2">
      <c r="A30" s="195" t="s">
        <v>138</v>
      </c>
      <c r="B30" s="212"/>
      <c r="C30" s="183"/>
      <c r="D30" s="213"/>
      <c r="E30" s="8"/>
      <c r="F30" s="8"/>
      <c r="G30" s="8"/>
    </row>
    <row r="31" spans="1:7" ht="9.9499999999999993" customHeight="1" x14ac:dyDescent="0.2">
      <c r="A31" s="195" t="s">
        <v>143</v>
      </c>
      <c r="B31" s="212"/>
      <c r="C31" s="183"/>
      <c r="D31" s="213"/>
      <c r="E31" s="8"/>
      <c r="F31" s="8"/>
      <c r="G31" s="8"/>
    </row>
    <row r="32" spans="1:7" ht="9.9499999999999993" customHeight="1" x14ac:dyDescent="0.2">
      <c r="A32" s="195" t="s">
        <v>139</v>
      </c>
      <c r="B32" s="212"/>
      <c r="C32" s="183"/>
      <c r="D32" s="213"/>
      <c r="E32" s="8"/>
      <c r="F32" s="8"/>
      <c r="G32" s="8"/>
    </row>
    <row r="33" spans="1:7" ht="9.9499999999999993" customHeight="1" thickBot="1" x14ac:dyDescent="0.25">
      <c r="A33" s="206"/>
      <c r="B33" s="223"/>
      <c r="C33" s="208"/>
      <c r="D33" s="224"/>
      <c r="E33" s="8"/>
      <c r="F33" s="8"/>
      <c r="G33" s="8"/>
    </row>
    <row r="34" spans="1:7" ht="9.9499999999999993" customHeight="1" thickBot="1" x14ac:dyDescent="0.25">
      <c r="A34" s="238"/>
      <c r="B34" s="197"/>
      <c r="C34" s="197"/>
      <c r="D34" s="197"/>
      <c r="E34" s="3"/>
      <c r="F34" s="3"/>
      <c r="G34" s="3"/>
    </row>
    <row r="35" spans="1:7" ht="9.9499999999999993" customHeight="1" thickBot="1" x14ac:dyDescent="0.25">
      <c r="A35" s="217" t="s">
        <v>31</v>
      </c>
      <c r="B35" s="218" t="s">
        <v>199</v>
      </c>
      <c r="C35" s="230" t="s">
        <v>22</v>
      </c>
      <c r="D35" s="219"/>
      <c r="E35" s="46"/>
      <c r="F35" s="46"/>
      <c r="G35" s="46"/>
    </row>
    <row r="36" spans="1:7" ht="9.9499999999999993" customHeight="1" x14ac:dyDescent="0.2">
      <c r="A36" s="220" t="s">
        <v>192</v>
      </c>
      <c r="B36" s="210"/>
      <c r="C36" s="211"/>
      <c r="D36" s="221"/>
    </row>
    <row r="37" spans="1:7" ht="9.9499999999999993" customHeight="1" thickBot="1" x14ac:dyDescent="0.25">
      <c r="A37" s="222" t="s">
        <v>193</v>
      </c>
      <c r="B37" s="223"/>
      <c r="C37" s="224"/>
      <c r="D37" s="221"/>
    </row>
    <row r="38" spans="1:7" ht="9.9499999999999993" customHeight="1" thickBot="1" x14ac:dyDescent="0.25">
      <c r="A38" s="197"/>
      <c r="B38" s="197"/>
      <c r="C38" s="197"/>
      <c r="D38" s="197"/>
    </row>
    <row r="39" spans="1:7" ht="9.9499999999999993" customHeight="1" thickBot="1" x14ac:dyDescent="0.25">
      <c r="A39" s="225" t="s">
        <v>194</v>
      </c>
      <c r="B39" s="515"/>
      <c r="C39" s="516"/>
      <c r="D39" s="226"/>
    </row>
    <row r="40" spans="1:7" ht="9.9499999999999993" customHeight="1" thickBot="1" x14ac:dyDescent="0.25">
      <c r="A40" s="227" t="s">
        <v>19</v>
      </c>
      <c r="B40" s="517"/>
      <c r="C40" s="518"/>
      <c r="D40" s="226"/>
    </row>
    <row r="41" spans="1:7" ht="9.9499999999999993" customHeight="1" x14ac:dyDescent="0.2">
      <c r="A41" s="200" t="s">
        <v>195</v>
      </c>
      <c r="B41" s="519"/>
      <c r="C41" s="520"/>
      <c r="D41" s="226"/>
    </row>
    <row r="42" spans="1:7" ht="9.9499999999999993" customHeight="1" x14ac:dyDescent="0.2">
      <c r="A42" s="195" t="s">
        <v>196</v>
      </c>
      <c r="B42" s="521"/>
      <c r="C42" s="522"/>
      <c r="D42" s="226"/>
    </row>
    <row r="43" spans="1:7" ht="9.9499999999999993" customHeight="1" thickBot="1" x14ac:dyDescent="0.25">
      <c r="A43" s="206" t="s">
        <v>197</v>
      </c>
      <c r="B43" s="513"/>
      <c r="C43" s="514"/>
      <c r="D43" s="226"/>
    </row>
    <row r="44" spans="1:7" ht="9.9499999999999993" customHeight="1" x14ac:dyDescent="0.2">
      <c r="A44" s="197"/>
      <c r="B44" s="197"/>
      <c r="C44" s="197"/>
      <c r="D44" s="197"/>
    </row>
    <row r="45" spans="1:7" ht="9.9499999999999993" customHeight="1" x14ac:dyDescent="0.2">
      <c r="A45" s="197"/>
      <c r="B45" s="197"/>
      <c r="C45" s="197"/>
      <c r="D45" s="197"/>
    </row>
    <row r="46" spans="1:7" ht="9.9499999999999993" customHeight="1" x14ac:dyDescent="0.2">
      <c r="A46" s="197"/>
      <c r="B46" s="197"/>
      <c r="C46" s="197"/>
      <c r="D46" s="197"/>
    </row>
    <row r="47" spans="1:7" ht="9.9499999999999993" customHeight="1" x14ac:dyDescent="0.2">
      <c r="A47" s="197"/>
      <c r="B47" s="197"/>
      <c r="C47" s="197"/>
      <c r="D47" s="197"/>
    </row>
    <row r="48" spans="1:7" ht="9.9499999999999993" customHeight="1" x14ac:dyDescent="0.2">
      <c r="A48" s="197"/>
      <c r="B48" s="197"/>
      <c r="C48" s="197"/>
      <c r="D48" s="197"/>
    </row>
    <row r="49" spans="1:4" ht="9.9499999999999993" customHeight="1" x14ac:dyDescent="0.2">
      <c r="A49" s="197"/>
      <c r="B49" s="197"/>
      <c r="C49" s="197"/>
      <c r="D49" s="197"/>
    </row>
    <row r="50" spans="1:4" ht="9.9499999999999993" customHeight="1" x14ac:dyDescent="0.2">
      <c r="A50" s="197"/>
      <c r="B50" s="197"/>
      <c r="C50" s="197"/>
      <c r="D50" s="197"/>
    </row>
    <row r="51" spans="1:4" ht="9.9499999999999993" customHeight="1" x14ac:dyDescent="0.2">
      <c r="A51" s="197"/>
      <c r="B51" s="197"/>
      <c r="C51" s="197"/>
      <c r="D51" s="197"/>
    </row>
  </sheetData>
  <mergeCells count="6">
    <mergeCell ref="A1:E1"/>
    <mergeCell ref="B43:C43"/>
    <mergeCell ref="B39:C39"/>
    <mergeCell ref="B40:C40"/>
    <mergeCell ref="B41:C41"/>
    <mergeCell ref="B42:C42"/>
  </mergeCells>
  <phoneticPr fontId="2" type="noConversion"/>
  <pageMargins left="0.75" right="0.75" top="1" bottom="1" header="0.5" footer="0.5"/>
  <pageSetup paperSize="9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0"/>
  <sheetViews>
    <sheetView workbookViewId="0">
      <selection activeCell="I10" sqref="I10"/>
    </sheetView>
  </sheetViews>
  <sheetFormatPr defaultRowHeight="12.75" x14ac:dyDescent="0.2"/>
  <cols>
    <col min="1" max="1" width="3.140625" customWidth="1"/>
    <col min="7" max="7" width="9.7109375" customWidth="1"/>
    <col min="8" max="8" width="11.140625" customWidth="1"/>
  </cols>
  <sheetData>
    <row r="1" spans="1:12" x14ac:dyDescent="0.2">
      <c r="A1" s="447" t="s">
        <v>247</v>
      </c>
      <c r="B1" s="447"/>
      <c r="C1" s="447"/>
      <c r="D1" s="447"/>
      <c r="E1" s="447"/>
      <c r="F1" s="447"/>
      <c r="G1" s="447"/>
      <c r="H1" s="447"/>
      <c r="I1" s="447"/>
      <c r="J1" s="447"/>
      <c r="K1" s="1"/>
      <c r="L1" s="1"/>
    </row>
    <row r="3" spans="1:12" x14ac:dyDescent="0.2">
      <c r="A3" s="446" t="s">
        <v>96</v>
      </c>
      <c r="B3" s="446"/>
      <c r="C3" s="446"/>
      <c r="D3" s="446"/>
      <c r="E3" s="446"/>
      <c r="F3" s="446"/>
      <c r="G3" s="446"/>
      <c r="H3" s="446"/>
      <c r="I3" s="446"/>
      <c r="J3" s="446"/>
    </row>
    <row r="4" spans="1:12" ht="13.5" thickBot="1" x14ac:dyDescent="0.25">
      <c r="B4" s="10"/>
    </row>
    <row r="5" spans="1:12" ht="13.5" thickBot="1" x14ac:dyDescent="0.25">
      <c r="B5" s="463" t="s">
        <v>134</v>
      </c>
      <c r="C5" s="526"/>
      <c r="D5" s="526"/>
      <c r="E5" s="526"/>
      <c r="F5" s="527"/>
      <c r="G5" s="109" t="s">
        <v>236</v>
      </c>
      <c r="H5" s="108" t="s">
        <v>261</v>
      </c>
      <c r="I5" s="44" t="s">
        <v>260</v>
      </c>
    </row>
    <row r="6" spans="1:12" x14ac:dyDescent="0.2">
      <c r="B6" s="457" t="s">
        <v>267</v>
      </c>
      <c r="C6" s="458"/>
      <c r="D6" s="458"/>
      <c r="E6" s="458"/>
      <c r="F6" s="459"/>
      <c r="G6" s="326">
        <v>3</v>
      </c>
      <c r="H6" s="384">
        <v>3</v>
      </c>
      <c r="I6" s="295">
        <v>3</v>
      </c>
    </row>
    <row r="7" spans="1:12" x14ac:dyDescent="0.2">
      <c r="B7" s="104" t="s">
        <v>268</v>
      </c>
      <c r="C7" s="91"/>
      <c r="D7" s="91"/>
      <c r="E7" s="91"/>
      <c r="F7" s="91"/>
      <c r="G7" s="281"/>
      <c r="H7" s="268"/>
      <c r="I7" s="269"/>
    </row>
    <row r="8" spans="1:12" x14ac:dyDescent="0.2">
      <c r="B8" s="104" t="s">
        <v>266</v>
      </c>
      <c r="C8" s="91" t="s">
        <v>266</v>
      </c>
      <c r="D8" s="91"/>
      <c r="E8" s="91"/>
      <c r="F8" s="91"/>
      <c r="G8" s="281"/>
      <c r="H8" s="268"/>
      <c r="I8" s="269"/>
    </row>
    <row r="9" spans="1:12" x14ac:dyDescent="0.2">
      <c r="B9" s="460" t="s">
        <v>266</v>
      </c>
      <c r="C9" s="461"/>
      <c r="D9" s="461"/>
      <c r="E9" s="461"/>
      <c r="F9" s="462"/>
      <c r="G9" s="282"/>
      <c r="H9" s="268"/>
      <c r="I9" s="269"/>
    </row>
    <row r="10" spans="1:12" ht="13.5" thickBot="1" x14ac:dyDescent="0.25">
      <c r="B10" s="523" t="s">
        <v>106</v>
      </c>
      <c r="C10" s="524"/>
      <c r="D10" s="524"/>
      <c r="E10" s="524"/>
      <c r="F10" s="525"/>
      <c r="G10" s="283">
        <v>3</v>
      </c>
      <c r="H10" s="284">
        <v>3</v>
      </c>
      <c r="I10" s="270">
        <v>3</v>
      </c>
    </row>
  </sheetData>
  <mergeCells count="6">
    <mergeCell ref="A1:J1"/>
    <mergeCell ref="A3:J3"/>
    <mergeCell ref="B10:F10"/>
    <mergeCell ref="B5:F5"/>
    <mergeCell ref="B6:F6"/>
    <mergeCell ref="B9:F9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K9"/>
  <sheetViews>
    <sheetView workbookViewId="0">
      <selection activeCell="G10" sqref="G10"/>
    </sheetView>
  </sheetViews>
  <sheetFormatPr defaultRowHeight="12.75" x14ac:dyDescent="0.2"/>
  <cols>
    <col min="1" max="1" width="0.28515625" customWidth="1"/>
    <col min="2" max="2" width="10.7109375" customWidth="1"/>
    <col min="7" max="7" width="11.5703125" customWidth="1"/>
    <col min="8" max="8" width="10.140625" customWidth="1"/>
    <col min="9" max="9" width="11.140625" customWidth="1"/>
  </cols>
  <sheetData>
    <row r="1" spans="1:11" x14ac:dyDescent="0.2">
      <c r="A1" s="447" t="s">
        <v>248</v>
      </c>
      <c r="B1" s="447"/>
      <c r="C1" s="447"/>
      <c r="D1" s="447"/>
      <c r="E1" s="447"/>
      <c r="F1" s="447"/>
      <c r="G1" s="447"/>
      <c r="H1" s="447"/>
      <c r="I1" s="447"/>
      <c r="J1" s="1"/>
      <c r="K1" s="1"/>
    </row>
    <row r="3" spans="1:11" x14ac:dyDescent="0.2">
      <c r="A3" s="446" t="s">
        <v>97</v>
      </c>
      <c r="B3" s="446"/>
      <c r="C3" s="446"/>
      <c r="D3" s="446"/>
      <c r="E3" s="446"/>
      <c r="F3" s="446"/>
      <c r="G3" s="446"/>
      <c r="H3" s="446"/>
      <c r="I3" s="446"/>
    </row>
    <row r="4" spans="1:11" ht="13.5" thickBot="1" x14ac:dyDescent="0.25">
      <c r="B4" s="10"/>
    </row>
    <row r="5" spans="1:11" ht="13.5" thickBot="1" x14ac:dyDescent="0.25">
      <c r="B5" s="463" t="s">
        <v>134</v>
      </c>
      <c r="C5" s="526"/>
      <c r="D5" s="526"/>
      <c r="E5" s="526"/>
      <c r="F5" s="527"/>
      <c r="G5" s="259" t="s">
        <v>236</v>
      </c>
      <c r="H5" s="259" t="s">
        <v>258</v>
      </c>
      <c r="I5" s="259" t="s">
        <v>260</v>
      </c>
    </row>
    <row r="6" spans="1:11" ht="13.5" customHeight="1" x14ac:dyDescent="0.2">
      <c r="B6" s="457" t="s">
        <v>267</v>
      </c>
      <c r="C6" s="458"/>
      <c r="D6" s="458"/>
      <c r="E6" s="458"/>
      <c r="F6" s="459"/>
      <c r="G6" s="326">
        <v>27</v>
      </c>
      <c r="H6" s="421">
        <v>31</v>
      </c>
      <c r="I6" s="422">
        <v>31</v>
      </c>
    </row>
    <row r="7" spans="1:11" x14ac:dyDescent="0.2">
      <c r="B7" s="104" t="s">
        <v>268</v>
      </c>
      <c r="C7" s="91"/>
      <c r="D7" s="91"/>
      <c r="E7" s="91"/>
      <c r="F7" s="91"/>
      <c r="G7" s="281"/>
      <c r="H7" s="281"/>
      <c r="I7" s="269"/>
    </row>
    <row r="8" spans="1:11" x14ac:dyDescent="0.2">
      <c r="B8" s="460" t="s">
        <v>266</v>
      </c>
      <c r="C8" s="461"/>
      <c r="D8" s="461"/>
      <c r="E8" s="461"/>
      <c r="F8" s="462"/>
      <c r="G8" s="282"/>
      <c r="H8" s="282"/>
      <c r="I8" s="269"/>
    </row>
    <row r="9" spans="1:11" ht="13.5" thickBot="1" x14ac:dyDescent="0.25">
      <c r="B9" s="523" t="s">
        <v>106</v>
      </c>
      <c r="C9" s="524"/>
      <c r="D9" s="524"/>
      <c r="E9" s="524"/>
      <c r="F9" s="525"/>
      <c r="G9" s="283">
        <v>27</v>
      </c>
      <c r="H9" s="283">
        <v>31</v>
      </c>
      <c r="I9" s="270">
        <v>31</v>
      </c>
    </row>
  </sheetData>
  <mergeCells count="6">
    <mergeCell ref="A1:I1"/>
    <mergeCell ref="A3:I3"/>
    <mergeCell ref="B9:F9"/>
    <mergeCell ref="B5:F5"/>
    <mergeCell ref="B6:F6"/>
    <mergeCell ref="B8:F8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K19"/>
  <sheetViews>
    <sheetView workbookViewId="0">
      <selection activeCell="H6" sqref="H6"/>
    </sheetView>
  </sheetViews>
  <sheetFormatPr defaultRowHeight="12.75" x14ac:dyDescent="0.2"/>
  <cols>
    <col min="1" max="1" width="14" customWidth="1"/>
    <col min="2" max="2" width="49.85546875" customWidth="1"/>
  </cols>
  <sheetData>
    <row r="1" spans="1:11" x14ac:dyDescent="0.2">
      <c r="A1" s="447" t="s">
        <v>249</v>
      </c>
      <c r="B1" s="447"/>
      <c r="C1" s="447"/>
      <c r="D1" s="447"/>
      <c r="E1" s="447"/>
      <c r="F1" s="447"/>
      <c r="G1" s="447"/>
      <c r="H1" s="447"/>
      <c r="I1" s="447"/>
      <c r="J1" s="1"/>
      <c r="K1" s="1"/>
    </row>
    <row r="3" spans="1:11" ht="13.5" customHeight="1" x14ac:dyDescent="0.2">
      <c r="A3" s="446" t="s">
        <v>144</v>
      </c>
      <c r="B3" s="446"/>
      <c r="C3" s="446"/>
      <c r="D3" s="446"/>
      <c r="E3" s="446"/>
      <c r="F3" s="446"/>
      <c r="G3" s="446"/>
      <c r="H3" s="446"/>
      <c r="I3" s="446"/>
    </row>
    <row r="4" spans="1:11" ht="13.5" customHeight="1" x14ac:dyDescent="0.2">
      <c r="A4" s="155"/>
      <c r="B4" s="155"/>
      <c r="C4" s="155"/>
      <c r="D4" s="155"/>
      <c r="E4" s="155"/>
      <c r="F4" s="155"/>
      <c r="G4" s="155"/>
      <c r="H4" s="155"/>
      <c r="I4" s="155"/>
    </row>
    <row r="5" spans="1:11" ht="13.5" thickBot="1" x14ac:dyDescent="0.25">
      <c r="H5" s="4" t="s">
        <v>294</v>
      </c>
    </row>
    <row r="6" spans="1:11" ht="13.5" thickBot="1" x14ac:dyDescent="0.25">
      <c r="B6" s="71" t="s">
        <v>145</v>
      </c>
      <c r="C6" s="137" t="s">
        <v>146</v>
      </c>
      <c r="D6" s="94"/>
      <c r="E6" s="137"/>
      <c r="F6" s="70"/>
    </row>
    <row r="7" spans="1:11" x14ac:dyDescent="0.2">
      <c r="B7" s="103"/>
      <c r="C7" s="91"/>
      <c r="D7" s="91"/>
      <c r="E7" s="91"/>
      <c r="F7" s="67"/>
    </row>
    <row r="8" spans="1:11" x14ac:dyDescent="0.2">
      <c r="B8" s="101"/>
      <c r="C8" s="89"/>
      <c r="D8" s="89"/>
      <c r="E8" s="89"/>
      <c r="F8" s="68"/>
    </row>
    <row r="9" spans="1:11" x14ac:dyDescent="0.2">
      <c r="B9" s="101"/>
      <c r="C9" s="89"/>
      <c r="D9" s="89"/>
      <c r="E9" s="89"/>
      <c r="F9" s="68"/>
    </row>
    <row r="10" spans="1:11" x14ac:dyDescent="0.2">
      <c r="B10" s="101"/>
      <c r="C10" s="89"/>
      <c r="D10" s="89"/>
      <c r="E10" s="89"/>
      <c r="F10" s="68"/>
    </row>
    <row r="11" spans="1:11" x14ac:dyDescent="0.2">
      <c r="B11" s="101"/>
      <c r="C11" s="89"/>
      <c r="D11" s="89"/>
      <c r="E11" s="89"/>
      <c r="F11" s="68"/>
    </row>
    <row r="12" spans="1:11" ht="13.5" thickBot="1" x14ac:dyDescent="0.25">
      <c r="B12" s="102"/>
      <c r="C12" s="97"/>
      <c r="D12" s="97"/>
      <c r="E12" s="97"/>
      <c r="F12" s="98"/>
    </row>
    <row r="13" spans="1:11" ht="13.5" thickBot="1" x14ac:dyDescent="0.25">
      <c r="B13" s="110" t="s">
        <v>106</v>
      </c>
      <c r="C13" s="94"/>
      <c r="D13" s="94"/>
      <c r="E13" s="94"/>
      <c r="F13" s="70"/>
    </row>
    <row r="19" spans="2:2" x14ac:dyDescent="0.2">
      <c r="B19" s="113"/>
    </row>
  </sheetData>
  <mergeCells count="2">
    <mergeCell ref="A1:I1"/>
    <mergeCell ref="A3:I3"/>
  </mergeCells>
  <phoneticPr fontId="2" type="noConversion"/>
  <pageMargins left="0.75" right="0.75" top="1" bottom="1" header="0.5" footer="0.5"/>
  <pageSetup paperSize="9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K24"/>
  <sheetViews>
    <sheetView topLeftCell="A10" workbookViewId="0">
      <selection activeCell="F16" sqref="F16"/>
    </sheetView>
  </sheetViews>
  <sheetFormatPr defaultRowHeight="12.75" x14ac:dyDescent="0.2"/>
  <cols>
    <col min="1" max="1" width="46.28515625" customWidth="1"/>
    <col min="2" max="2" width="10.140625" customWidth="1"/>
    <col min="3" max="4" width="10.140625" bestFit="1" customWidth="1"/>
  </cols>
  <sheetData>
    <row r="1" spans="1:11" x14ac:dyDescent="0.2">
      <c r="A1" s="447" t="s">
        <v>250</v>
      </c>
      <c r="B1" s="447"/>
      <c r="C1" s="447"/>
      <c r="D1" s="447"/>
      <c r="E1" s="447"/>
      <c r="F1" s="447"/>
      <c r="G1" s="447"/>
      <c r="H1" s="447"/>
      <c r="I1" s="447"/>
      <c r="J1" s="447"/>
    </row>
    <row r="3" spans="1:11" x14ac:dyDescent="0.2">
      <c r="A3" s="446" t="s">
        <v>98</v>
      </c>
      <c r="B3" s="446"/>
      <c r="C3" s="446"/>
      <c r="D3" s="446"/>
      <c r="E3" s="446"/>
      <c r="F3" s="446"/>
      <c r="G3" s="446"/>
      <c r="H3" s="446"/>
      <c r="I3" s="446"/>
      <c r="J3" s="446"/>
      <c r="K3" s="4"/>
    </row>
    <row r="4" spans="1:11" ht="13.5" thickBot="1" x14ac:dyDescent="0.25"/>
    <row r="5" spans="1:11" ht="13.5" thickBot="1" x14ac:dyDescent="0.25">
      <c r="A5" s="71" t="s">
        <v>105</v>
      </c>
      <c r="B5" s="109" t="s">
        <v>275</v>
      </c>
      <c r="C5" s="108" t="s">
        <v>276</v>
      </c>
      <c r="D5" s="44" t="s">
        <v>271</v>
      </c>
      <c r="I5" s="386" t="s">
        <v>294</v>
      </c>
      <c r="J5" s="113"/>
    </row>
    <row r="6" spans="1:11" ht="21" customHeight="1" x14ac:dyDescent="0.2">
      <c r="A6" s="72" t="s">
        <v>99</v>
      </c>
      <c r="B6" s="368">
        <v>11630000</v>
      </c>
      <c r="C6" s="371">
        <v>11630000</v>
      </c>
      <c r="D6" s="372">
        <v>10877168</v>
      </c>
    </row>
    <row r="7" spans="1:11" ht="39" customHeight="1" x14ac:dyDescent="0.2">
      <c r="A7" s="73" t="s">
        <v>100</v>
      </c>
      <c r="B7" s="369"/>
      <c r="C7" s="186"/>
      <c r="D7" s="297"/>
    </row>
    <row r="8" spans="1:11" x14ac:dyDescent="0.2">
      <c r="A8" s="73" t="s">
        <v>101</v>
      </c>
      <c r="B8" s="369"/>
      <c r="C8" s="186"/>
      <c r="D8" s="297"/>
    </row>
    <row r="9" spans="1:11" ht="38.25" x14ac:dyDescent="0.2">
      <c r="A9" s="73" t="s">
        <v>102</v>
      </c>
      <c r="B9" s="369"/>
      <c r="C9" s="186"/>
      <c r="D9" s="297"/>
    </row>
    <row r="10" spans="1:11" x14ac:dyDescent="0.2">
      <c r="A10" s="73" t="s">
        <v>103</v>
      </c>
      <c r="B10" s="369">
        <v>0</v>
      </c>
      <c r="C10" s="186">
        <v>0</v>
      </c>
      <c r="D10" s="297">
        <v>8912</v>
      </c>
    </row>
    <row r="11" spans="1:11" ht="13.5" thickBot="1" x14ac:dyDescent="0.25">
      <c r="A11" s="74" t="s">
        <v>104</v>
      </c>
      <c r="B11" s="370"/>
      <c r="C11" s="341"/>
      <c r="D11" s="342"/>
    </row>
    <row r="12" spans="1:11" ht="13.5" thickBot="1" x14ac:dyDescent="0.25">
      <c r="A12" s="71" t="s">
        <v>106</v>
      </c>
      <c r="B12" s="367">
        <v>7000000</v>
      </c>
      <c r="C12" s="344">
        <v>9512443</v>
      </c>
      <c r="D12" s="345">
        <v>7832228</v>
      </c>
    </row>
    <row r="13" spans="1:11" x14ac:dyDescent="0.2">
      <c r="A13" s="45"/>
      <c r="B13" s="46"/>
    </row>
    <row r="14" spans="1:11" ht="13.5" thickBot="1" x14ac:dyDescent="0.25"/>
    <row r="15" spans="1:11" ht="13.5" thickBot="1" x14ac:dyDescent="0.25">
      <c r="A15" s="79" t="s">
        <v>107</v>
      </c>
      <c r="B15" s="75">
        <v>2018</v>
      </c>
      <c r="C15" s="41">
        <v>2019</v>
      </c>
      <c r="D15" s="41">
        <v>2020</v>
      </c>
      <c r="E15" s="41">
        <v>2021</v>
      </c>
      <c r="F15" s="42">
        <v>2022</v>
      </c>
    </row>
    <row r="16" spans="1:11" x14ac:dyDescent="0.2">
      <c r="A16" s="80"/>
      <c r="B16" s="76"/>
      <c r="C16" s="39"/>
      <c r="D16" s="39"/>
      <c r="E16" s="39"/>
      <c r="F16" s="40"/>
    </row>
    <row r="17" spans="1:6" x14ac:dyDescent="0.2">
      <c r="A17" s="81" t="s">
        <v>108</v>
      </c>
      <c r="B17" s="77"/>
      <c r="C17" s="34"/>
      <c r="D17" s="34"/>
      <c r="E17" s="34"/>
      <c r="F17" s="35"/>
    </row>
    <row r="18" spans="1:6" x14ac:dyDescent="0.2">
      <c r="A18" s="81" t="s">
        <v>109</v>
      </c>
      <c r="B18" s="77"/>
      <c r="C18" s="34"/>
      <c r="D18" s="34"/>
      <c r="E18" s="34"/>
      <c r="F18" s="35"/>
    </row>
    <row r="19" spans="1:6" x14ac:dyDescent="0.2">
      <c r="A19" s="81" t="s">
        <v>110</v>
      </c>
      <c r="B19" s="77"/>
      <c r="C19" s="34"/>
      <c r="D19" s="34"/>
      <c r="E19" s="34"/>
      <c r="F19" s="35"/>
    </row>
    <row r="20" spans="1:6" x14ac:dyDescent="0.2">
      <c r="A20" s="81" t="s">
        <v>111</v>
      </c>
      <c r="B20" s="77"/>
      <c r="C20" s="34"/>
      <c r="D20" s="34"/>
      <c r="E20" s="34"/>
      <c r="F20" s="35"/>
    </row>
    <row r="21" spans="1:6" ht="25.5" x14ac:dyDescent="0.2">
      <c r="A21" s="81" t="s">
        <v>123</v>
      </c>
      <c r="B21" s="77"/>
      <c r="C21" s="34"/>
      <c r="D21" s="34"/>
      <c r="E21" s="34"/>
      <c r="F21" s="35"/>
    </row>
    <row r="22" spans="1:6" ht="38.25" x14ac:dyDescent="0.2">
      <c r="A22" s="81" t="s">
        <v>112</v>
      </c>
      <c r="B22" s="77"/>
      <c r="C22" s="34"/>
      <c r="D22" s="34"/>
      <c r="E22" s="34"/>
      <c r="F22" s="35"/>
    </row>
    <row r="23" spans="1:6" ht="51.75" thickBot="1" x14ac:dyDescent="0.25">
      <c r="A23" s="82" t="s">
        <v>113</v>
      </c>
      <c r="B23" s="78"/>
      <c r="C23" s="36"/>
      <c r="D23" s="36"/>
      <c r="E23" s="36"/>
      <c r="F23" s="37"/>
    </row>
    <row r="24" spans="1:6" ht="13.5" thickBot="1" x14ac:dyDescent="0.25">
      <c r="A24" s="71" t="s">
        <v>106</v>
      </c>
      <c r="B24" s="62"/>
      <c r="C24" s="38"/>
      <c r="D24" s="38"/>
      <c r="E24" s="38"/>
      <c r="F24" s="33"/>
    </row>
  </sheetData>
  <mergeCells count="2">
    <mergeCell ref="A1:J1"/>
    <mergeCell ref="A3:J3"/>
  </mergeCells>
  <phoneticPr fontId="2" type="noConversion"/>
  <pageMargins left="0.75" right="0.75" top="1" bottom="1" header="0.5" footer="0.5"/>
  <pageSetup paperSize="9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55"/>
  <sheetViews>
    <sheetView workbookViewId="0">
      <selection activeCell="S2" sqref="S1:T1048576"/>
    </sheetView>
  </sheetViews>
  <sheetFormatPr defaultRowHeight="12.75" x14ac:dyDescent="0.2"/>
  <cols>
    <col min="1" max="1" width="18.140625" customWidth="1"/>
    <col min="2" max="2" width="9.28515625" customWidth="1"/>
    <col min="3" max="3" width="11.140625" bestFit="1" customWidth="1"/>
    <col min="4" max="4" width="0.140625" hidden="1" customWidth="1"/>
    <col min="5" max="5" width="8.28515625" hidden="1" customWidth="1"/>
    <col min="6" max="8" width="8.5703125" hidden="1" customWidth="1"/>
    <col min="9" max="9" width="11.28515625" customWidth="1"/>
    <col min="10" max="10" width="11.28515625" hidden="1" customWidth="1"/>
    <col min="11" max="11" width="14" hidden="1" customWidth="1"/>
    <col min="14" max="14" width="5" customWidth="1"/>
    <col min="15" max="15" width="4.5703125" hidden="1" customWidth="1"/>
    <col min="16" max="16" width="5.7109375" hidden="1" customWidth="1"/>
    <col min="17" max="17" width="11.140625" bestFit="1" customWidth="1"/>
    <col min="18" max="18" width="11" customWidth="1"/>
    <col min="19" max="19" width="11.140625" hidden="1" customWidth="1"/>
    <col min="20" max="20" width="8.5703125" hidden="1" customWidth="1"/>
  </cols>
  <sheetData>
    <row r="1" spans="1:20" x14ac:dyDescent="0.2">
      <c r="A1" s="447" t="s">
        <v>251</v>
      </c>
      <c r="B1" s="447"/>
      <c r="C1" s="447"/>
      <c r="D1" s="447"/>
      <c r="E1" s="447"/>
      <c r="F1" s="447"/>
      <c r="G1" s="447"/>
      <c r="H1" s="447"/>
      <c r="I1" s="447"/>
      <c r="J1" s="447"/>
      <c r="K1" s="447"/>
      <c r="L1" s="447"/>
      <c r="M1" s="447"/>
      <c r="N1" s="447"/>
      <c r="O1" s="447"/>
      <c r="P1" s="447"/>
      <c r="Q1" s="447"/>
      <c r="R1" s="447"/>
      <c r="S1" s="447"/>
      <c r="T1" s="447"/>
    </row>
    <row r="3" spans="1:20" ht="12.75" hidden="1" customHeight="1" x14ac:dyDescent="0.2"/>
    <row r="4" spans="1:20" ht="15.75" x14ac:dyDescent="0.25">
      <c r="A4" s="540" t="s">
        <v>124</v>
      </c>
      <c r="B4" s="540"/>
      <c r="C4" s="540"/>
      <c r="D4" s="540"/>
      <c r="E4" s="540"/>
      <c r="F4" s="540"/>
      <c r="G4" s="540"/>
      <c r="H4" s="540"/>
      <c r="I4" s="540"/>
      <c r="J4" s="540"/>
      <c r="K4" s="540"/>
      <c r="L4" s="540"/>
      <c r="M4" s="540"/>
      <c r="N4" s="540"/>
      <c r="O4" s="540"/>
      <c r="P4" s="540"/>
      <c r="Q4" s="540"/>
      <c r="R4" s="540"/>
    </row>
    <row r="5" spans="1:20" ht="15.75" x14ac:dyDescent="0.25">
      <c r="A5" s="11"/>
      <c r="Q5" s="386" t="s">
        <v>294</v>
      </c>
      <c r="R5" s="113"/>
    </row>
    <row r="6" spans="1:20" x14ac:dyDescent="0.2">
      <c r="D6" s="10"/>
      <c r="P6" s="3"/>
      <c r="Q6" s="3"/>
    </row>
    <row r="7" spans="1:20" ht="18" x14ac:dyDescent="0.25">
      <c r="A7" s="534" t="s">
        <v>34</v>
      </c>
      <c r="B7" s="535"/>
      <c r="C7" s="329"/>
      <c r="D7" s="329"/>
      <c r="E7" s="329"/>
      <c r="F7" s="329"/>
      <c r="G7" s="329"/>
      <c r="H7" s="329"/>
      <c r="I7" s="329"/>
      <c r="J7" s="329"/>
      <c r="K7" s="329"/>
      <c r="L7" s="534" t="s">
        <v>35</v>
      </c>
      <c r="M7" s="543"/>
      <c r="N7" s="543"/>
      <c r="O7" s="543"/>
      <c r="P7" s="535"/>
      <c r="Q7" s="88"/>
      <c r="R7" s="88"/>
      <c r="S7" s="88"/>
      <c r="T7" s="88"/>
    </row>
    <row r="8" spans="1:20" ht="44.25" customHeight="1" x14ac:dyDescent="0.2">
      <c r="A8" s="538" t="s">
        <v>3</v>
      </c>
      <c r="B8" s="539"/>
      <c r="C8" s="256" t="s">
        <v>289</v>
      </c>
      <c r="D8" s="256" t="s">
        <v>258</v>
      </c>
      <c r="E8" s="256" t="s">
        <v>259</v>
      </c>
      <c r="F8" s="174"/>
      <c r="G8" s="174"/>
      <c r="H8" s="174"/>
      <c r="I8" s="256" t="s">
        <v>290</v>
      </c>
      <c r="J8" s="256" t="s">
        <v>260</v>
      </c>
      <c r="K8" s="256" t="s">
        <v>295</v>
      </c>
      <c r="L8" s="538" t="s">
        <v>3</v>
      </c>
      <c r="M8" s="542"/>
      <c r="N8" s="542"/>
      <c r="O8" s="542"/>
      <c r="P8" s="539"/>
      <c r="Q8" s="256" t="s">
        <v>289</v>
      </c>
      <c r="R8" s="256" t="s">
        <v>258</v>
      </c>
      <c r="S8" s="256" t="s">
        <v>260</v>
      </c>
      <c r="T8" s="256" t="s">
        <v>295</v>
      </c>
    </row>
    <row r="9" spans="1:20" ht="28.5" customHeight="1" x14ac:dyDescent="0.2">
      <c r="A9" s="544" t="s">
        <v>70</v>
      </c>
      <c r="B9" s="545"/>
      <c r="C9" s="248">
        <f>C10</f>
        <v>145909817</v>
      </c>
      <c r="D9" s="248">
        <f t="shared" ref="D9:J9" si="0">D10</f>
        <v>0</v>
      </c>
      <c r="E9" s="248">
        <f t="shared" si="0"/>
        <v>0</v>
      </c>
      <c r="F9" s="248">
        <f t="shared" si="0"/>
        <v>0</v>
      </c>
      <c r="G9" s="248">
        <f t="shared" si="0"/>
        <v>0</v>
      </c>
      <c r="H9" s="248">
        <f t="shared" si="0"/>
        <v>0</v>
      </c>
      <c r="I9" s="248">
        <f t="shared" si="0"/>
        <v>392135614</v>
      </c>
      <c r="J9" s="248">
        <f t="shared" si="0"/>
        <v>324488396</v>
      </c>
      <c r="K9" s="387">
        <f>J9/I9</f>
        <v>0.82749024677977856</v>
      </c>
      <c r="L9" s="561" t="s">
        <v>36</v>
      </c>
      <c r="M9" s="562"/>
      <c r="N9" s="562"/>
      <c r="O9" s="562"/>
      <c r="P9" s="563"/>
      <c r="Q9" s="190">
        <f>Q10</f>
        <v>145909817</v>
      </c>
      <c r="R9" s="190">
        <f t="shared" ref="R9:S9" si="1">R10</f>
        <v>392135614</v>
      </c>
      <c r="S9" s="190">
        <f t="shared" si="1"/>
        <v>240651214</v>
      </c>
      <c r="T9" s="331">
        <f>S9/R9</f>
        <v>0.61369384827158291</v>
      </c>
    </row>
    <row r="10" spans="1:20" x14ac:dyDescent="0.2">
      <c r="A10" s="249" t="s">
        <v>37</v>
      </c>
      <c r="B10" s="248"/>
      <c r="C10" s="248">
        <f>C11+C23</f>
        <v>145909817</v>
      </c>
      <c r="D10" s="248">
        <f t="shared" ref="D10:J10" si="2">D11+D23</f>
        <v>0</v>
      </c>
      <c r="E10" s="248">
        <f t="shared" si="2"/>
        <v>0</v>
      </c>
      <c r="F10" s="248">
        <f t="shared" si="2"/>
        <v>0</v>
      </c>
      <c r="G10" s="248">
        <f t="shared" si="2"/>
        <v>0</v>
      </c>
      <c r="H10" s="248">
        <f t="shared" si="2"/>
        <v>0</v>
      </c>
      <c r="I10" s="248">
        <f t="shared" si="2"/>
        <v>392135614</v>
      </c>
      <c r="J10" s="248">
        <f t="shared" si="2"/>
        <v>324488396</v>
      </c>
      <c r="K10" s="387">
        <f t="shared" ref="K10:K27" si="3">J10/I10</f>
        <v>0.82749024677977856</v>
      </c>
      <c r="L10" s="531" t="s">
        <v>38</v>
      </c>
      <c r="M10" s="532"/>
      <c r="N10" s="532"/>
      <c r="O10" s="532"/>
      <c r="P10" s="533"/>
      <c r="Q10" s="190">
        <f>Q11+Q23</f>
        <v>145909817</v>
      </c>
      <c r="R10" s="190">
        <f t="shared" ref="R10:S10" si="4">R11+R23</f>
        <v>392135614</v>
      </c>
      <c r="S10" s="190">
        <f t="shared" si="4"/>
        <v>240651214</v>
      </c>
      <c r="T10" s="331">
        <f t="shared" ref="T10:T42" si="5">S10/R10</f>
        <v>0.61369384827158291</v>
      </c>
    </row>
    <row r="11" spans="1:20" x14ac:dyDescent="0.2">
      <c r="A11" s="531" t="s">
        <v>21</v>
      </c>
      <c r="B11" s="533"/>
      <c r="C11" s="248">
        <f>SUM(C12:C18)</f>
        <v>145909817</v>
      </c>
      <c r="D11" s="248">
        <f t="shared" ref="D11:J11" si="6">SUM(D12:D18)</f>
        <v>0</v>
      </c>
      <c r="E11" s="248">
        <f t="shared" si="6"/>
        <v>0</v>
      </c>
      <c r="F11" s="248">
        <f t="shared" si="6"/>
        <v>0</v>
      </c>
      <c r="G11" s="248">
        <f t="shared" si="6"/>
        <v>0</v>
      </c>
      <c r="H11" s="248">
        <f t="shared" si="6"/>
        <v>0</v>
      </c>
      <c r="I11" s="248">
        <f t="shared" si="6"/>
        <v>382135614</v>
      </c>
      <c r="J11" s="248">
        <f t="shared" si="6"/>
        <v>283597113</v>
      </c>
      <c r="K11" s="387">
        <f t="shared" si="3"/>
        <v>0.74213735284039761</v>
      </c>
      <c r="L11" s="531" t="s">
        <v>21</v>
      </c>
      <c r="M11" s="532"/>
      <c r="N11" s="532"/>
      <c r="O11" s="532"/>
      <c r="P11" s="533"/>
      <c r="Q11" s="190">
        <f>SUM(Q12:Q18)</f>
        <v>143033267</v>
      </c>
      <c r="R11" s="190">
        <f t="shared" ref="R11:S11" si="7">SUM(R12:R18)</f>
        <v>373169585</v>
      </c>
      <c r="S11" s="190">
        <f t="shared" si="7"/>
        <v>223250756</v>
      </c>
      <c r="T11" s="331">
        <f t="shared" si="5"/>
        <v>0.59825549823413393</v>
      </c>
    </row>
    <row r="12" spans="1:20" x14ac:dyDescent="0.2">
      <c r="A12" s="528" t="s">
        <v>202</v>
      </c>
      <c r="B12" s="530"/>
      <c r="C12" s="177">
        <v>72938960</v>
      </c>
      <c r="D12" s="177"/>
      <c r="E12" s="177"/>
      <c r="F12" s="177"/>
      <c r="G12" s="177"/>
      <c r="H12" s="177"/>
      <c r="I12" s="177">
        <v>79566839</v>
      </c>
      <c r="J12" s="177">
        <v>79566839</v>
      </c>
      <c r="K12" s="387">
        <f t="shared" si="3"/>
        <v>1</v>
      </c>
      <c r="L12" s="528" t="s">
        <v>25</v>
      </c>
      <c r="M12" s="529"/>
      <c r="N12" s="529"/>
      <c r="O12" s="529"/>
      <c r="P12" s="530"/>
      <c r="Q12" s="187">
        <v>42015663</v>
      </c>
      <c r="R12" s="187">
        <v>131811447</v>
      </c>
      <c r="S12" s="186">
        <v>68409027</v>
      </c>
      <c r="T12" s="335">
        <f t="shared" si="5"/>
        <v>0.51899154858682339</v>
      </c>
    </row>
    <row r="13" spans="1:20" ht="23.25" customHeight="1" x14ac:dyDescent="0.2">
      <c r="A13" s="536" t="s">
        <v>204</v>
      </c>
      <c r="B13" s="537"/>
      <c r="C13" s="177">
        <v>37352837</v>
      </c>
      <c r="D13" s="177"/>
      <c r="E13" s="177"/>
      <c r="F13" s="177"/>
      <c r="G13" s="177"/>
      <c r="H13" s="177"/>
      <c r="I13" s="177">
        <v>266950755</v>
      </c>
      <c r="J13" s="177">
        <v>167117449</v>
      </c>
      <c r="K13" s="387">
        <f t="shared" si="3"/>
        <v>0.62602351134013468</v>
      </c>
      <c r="L13" s="536" t="s">
        <v>219</v>
      </c>
      <c r="M13" s="541"/>
      <c r="N13" s="541"/>
      <c r="O13" s="541"/>
      <c r="P13" s="537"/>
      <c r="Q13" s="187">
        <v>6067865</v>
      </c>
      <c r="R13" s="187">
        <v>24189116</v>
      </c>
      <c r="S13" s="186">
        <v>9003397</v>
      </c>
      <c r="T13" s="335">
        <f t="shared" si="5"/>
        <v>0.37220859993395378</v>
      </c>
    </row>
    <row r="14" spans="1:20" x14ac:dyDescent="0.2">
      <c r="A14" s="528" t="s">
        <v>212</v>
      </c>
      <c r="B14" s="530"/>
      <c r="C14" s="177">
        <v>11630000</v>
      </c>
      <c r="D14" s="177"/>
      <c r="E14" s="177"/>
      <c r="F14" s="177"/>
      <c r="G14" s="177"/>
      <c r="H14" s="177"/>
      <c r="I14" s="177">
        <v>11630000</v>
      </c>
      <c r="J14" s="177">
        <v>10886080</v>
      </c>
      <c r="K14" s="387">
        <f t="shared" si="3"/>
        <v>0.93603439380911435</v>
      </c>
      <c r="L14" s="528" t="s">
        <v>117</v>
      </c>
      <c r="M14" s="529"/>
      <c r="N14" s="529"/>
      <c r="O14" s="529"/>
      <c r="P14" s="530"/>
      <c r="Q14" s="187">
        <v>20940810</v>
      </c>
      <c r="R14" s="187">
        <v>137244093</v>
      </c>
      <c r="S14" s="186">
        <v>70784661</v>
      </c>
      <c r="T14" s="335">
        <f t="shared" si="5"/>
        <v>0.5157574322706916</v>
      </c>
    </row>
    <row r="15" spans="1:20" x14ac:dyDescent="0.2">
      <c r="A15" s="179" t="s">
        <v>206</v>
      </c>
      <c r="B15" s="180"/>
      <c r="C15" s="177">
        <v>3000000</v>
      </c>
      <c r="D15" s="177"/>
      <c r="E15" s="177"/>
      <c r="F15" s="177"/>
      <c r="G15" s="177"/>
      <c r="H15" s="177"/>
      <c r="I15" s="177">
        <v>3000000</v>
      </c>
      <c r="J15" s="177">
        <v>1966395</v>
      </c>
      <c r="K15" s="387">
        <f t="shared" si="3"/>
        <v>0.65546499999999996</v>
      </c>
      <c r="L15" s="528" t="s">
        <v>39</v>
      </c>
      <c r="M15" s="529"/>
      <c r="N15" s="529"/>
      <c r="O15" s="529"/>
      <c r="P15" s="530"/>
      <c r="Q15" s="187">
        <v>7700000</v>
      </c>
      <c r="R15" s="187">
        <v>10896000</v>
      </c>
      <c r="S15" s="186">
        <v>6525022</v>
      </c>
      <c r="T15" s="335">
        <f t="shared" si="5"/>
        <v>0.59884563142437597</v>
      </c>
    </row>
    <row r="16" spans="1:20" x14ac:dyDescent="0.2">
      <c r="A16" s="179" t="s">
        <v>220</v>
      </c>
      <c r="B16" s="180"/>
      <c r="C16" s="177">
        <v>0</v>
      </c>
      <c r="D16" s="177"/>
      <c r="E16" s="177"/>
      <c r="F16" s="177"/>
      <c r="G16" s="177"/>
      <c r="H16" s="177"/>
      <c r="I16" s="177">
        <v>0</v>
      </c>
      <c r="J16" s="177">
        <v>0</v>
      </c>
      <c r="K16" s="387">
        <v>0</v>
      </c>
      <c r="L16" s="528" t="s">
        <v>119</v>
      </c>
      <c r="M16" s="529"/>
      <c r="N16" s="529"/>
      <c r="O16" s="529"/>
      <c r="P16" s="530"/>
      <c r="Q16" s="187">
        <v>63747541</v>
      </c>
      <c r="R16" s="187">
        <v>66467541</v>
      </c>
      <c r="S16" s="186">
        <v>65967261</v>
      </c>
      <c r="T16" s="335">
        <f t="shared" si="5"/>
        <v>0.99247331866843091</v>
      </c>
    </row>
    <row r="17" spans="1:20" x14ac:dyDescent="0.2">
      <c r="A17" s="572" t="s">
        <v>280</v>
      </c>
      <c r="B17" s="530"/>
      <c r="C17" s="184">
        <v>0</v>
      </c>
      <c r="D17" s="184"/>
      <c r="E17" s="184"/>
      <c r="F17" s="184"/>
      <c r="G17" s="184"/>
      <c r="H17" s="184"/>
      <c r="I17" s="184">
        <v>0</v>
      </c>
      <c r="J17" s="184">
        <v>3072330</v>
      </c>
      <c r="K17" s="387" t="e">
        <f>J17/I17</f>
        <v>#DIV/0!</v>
      </c>
      <c r="L17" s="374"/>
      <c r="M17" s="375"/>
      <c r="N17" s="375"/>
      <c r="O17" s="375"/>
      <c r="P17" s="376"/>
      <c r="Q17" s="187"/>
      <c r="R17" s="187"/>
      <c r="S17" s="186"/>
      <c r="T17" s="335"/>
    </row>
    <row r="18" spans="1:20" ht="25.5" customHeight="1" x14ac:dyDescent="0.2">
      <c r="A18" s="536" t="s">
        <v>213</v>
      </c>
      <c r="B18" s="537"/>
      <c r="C18" s="391">
        <v>20988020</v>
      </c>
      <c r="D18" s="251"/>
      <c r="E18" s="251"/>
      <c r="F18" s="251"/>
      <c r="G18" s="251"/>
      <c r="H18" s="251"/>
      <c r="I18" s="391">
        <v>20988020</v>
      </c>
      <c r="J18" s="391">
        <v>20988020</v>
      </c>
      <c r="K18" s="387">
        <f t="shared" si="3"/>
        <v>1</v>
      </c>
      <c r="L18" s="536" t="s">
        <v>281</v>
      </c>
      <c r="M18" s="541"/>
      <c r="N18" s="541"/>
      <c r="O18" s="541"/>
      <c r="P18" s="537"/>
      <c r="Q18" s="187">
        <v>2561388</v>
      </c>
      <c r="R18" s="187">
        <v>2561388</v>
      </c>
      <c r="S18" s="186">
        <v>2561388</v>
      </c>
      <c r="T18" s="335">
        <f t="shared" si="5"/>
        <v>1</v>
      </c>
    </row>
    <row r="19" spans="1:20" ht="12.75" hidden="1" customHeight="1" x14ac:dyDescent="0.2">
      <c r="A19" s="19"/>
      <c r="B19" s="20"/>
      <c r="C19" s="20"/>
      <c r="D19" s="20"/>
      <c r="E19" s="20"/>
      <c r="F19" s="20"/>
      <c r="G19" s="20"/>
      <c r="H19" s="20"/>
      <c r="I19" s="20"/>
      <c r="J19" s="20"/>
      <c r="K19" s="387" t="e">
        <f t="shared" si="3"/>
        <v>#DIV/0!</v>
      </c>
      <c r="L19" s="185"/>
      <c r="M19" s="177"/>
      <c r="N19" s="50"/>
      <c r="O19" s="50"/>
      <c r="P19" s="50"/>
      <c r="Q19" s="187"/>
      <c r="R19" s="187"/>
      <c r="S19" s="186"/>
      <c r="T19" s="335" t="e">
        <f t="shared" si="5"/>
        <v>#DIV/0!</v>
      </c>
    </row>
    <row r="20" spans="1:20" ht="12.75" hidden="1" customHeight="1" x14ac:dyDescent="0.2">
      <c r="A20" s="19"/>
      <c r="B20" s="20"/>
      <c r="C20" s="20"/>
      <c r="D20" s="20"/>
      <c r="E20" s="20"/>
      <c r="F20" s="20"/>
      <c r="G20" s="20"/>
      <c r="H20" s="20"/>
      <c r="I20" s="20"/>
      <c r="J20" s="20"/>
      <c r="K20" s="387" t="e">
        <f t="shared" si="3"/>
        <v>#DIV/0!</v>
      </c>
      <c r="L20" s="185"/>
      <c r="M20" s="177"/>
      <c r="N20" s="50"/>
      <c r="O20" s="50"/>
      <c r="P20" s="50"/>
      <c r="Q20" s="187"/>
      <c r="R20" s="187"/>
      <c r="S20" s="186"/>
      <c r="T20" s="335" t="e">
        <f t="shared" si="5"/>
        <v>#DIV/0!</v>
      </c>
    </row>
    <row r="21" spans="1:20" ht="12.75" hidden="1" customHeight="1" x14ac:dyDescent="0.2">
      <c r="A21" s="19"/>
      <c r="B21" s="20"/>
      <c r="C21" s="20"/>
      <c r="D21" s="20"/>
      <c r="E21" s="20"/>
      <c r="F21" s="20"/>
      <c r="G21" s="20"/>
      <c r="H21" s="20"/>
      <c r="I21" s="20"/>
      <c r="J21" s="20"/>
      <c r="K21" s="387" t="e">
        <f t="shared" si="3"/>
        <v>#DIV/0!</v>
      </c>
      <c r="L21" s="185"/>
      <c r="M21" s="177"/>
      <c r="N21" s="50"/>
      <c r="O21" s="50"/>
      <c r="P21" s="50"/>
      <c r="Q21" s="187"/>
      <c r="R21" s="187"/>
      <c r="S21" s="186"/>
      <c r="T21" s="335" t="e">
        <f t="shared" si="5"/>
        <v>#DIV/0!</v>
      </c>
    </row>
    <row r="22" spans="1:20" ht="12.75" hidden="1" customHeight="1" x14ac:dyDescent="0.2">
      <c r="A22" s="19"/>
      <c r="B22" s="20"/>
      <c r="C22" s="20"/>
      <c r="D22" s="20"/>
      <c r="E22" s="20"/>
      <c r="F22" s="20"/>
      <c r="G22" s="20"/>
      <c r="H22" s="20"/>
      <c r="I22" s="20"/>
      <c r="J22" s="20"/>
      <c r="K22" s="387" t="e">
        <f t="shared" si="3"/>
        <v>#DIV/0!</v>
      </c>
      <c r="L22" s="185"/>
      <c r="M22" s="177"/>
      <c r="N22" s="50"/>
      <c r="O22" s="50"/>
      <c r="P22" s="50"/>
      <c r="Q22" s="187"/>
      <c r="R22" s="187"/>
      <c r="S22" s="186"/>
      <c r="T22" s="335" t="e">
        <f t="shared" si="5"/>
        <v>#DIV/0!</v>
      </c>
    </row>
    <row r="23" spans="1:20" ht="15.75" x14ac:dyDescent="0.25">
      <c r="A23" s="181" t="s">
        <v>22</v>
      </c>
      <c r="B23" s="176"/>
      <c r="C23" s="252">
        <v>0</v>
      </c>
      <c r="D23" s="252"/>
      <c r="E23" s="252"/>
      <c r="F23" s="252"/>
      <c r="G23" s="252"/>
      <c r="H23" s="252"/>
      <c r="I23" s="252">
        <v>10000000</v>
      </c>
      <c r="J23" s="252">
        <v>40891283</v>
      </c>
      <c r="K23" s="387">
        <f t="shared" si="3"/>
        <v>4.0891282999999996</v>
      </c>
      <c r="L23" s="567" t="s">
        <v>71</v>
      </c>
      <c r="M23" s="568"/>
      <c r="N23" s="568"/>
      <c r="O23" s="568"/>
      <c r="P23" s="569"/>
      <c r="Q23" s="190">
        <f>SUM(Q24:Q25)</f>
        <v>2876550</v>
      </c>
      <c r="R23" s="190">
        <f t="shared" ref="R23:S23" si="8">SUM(R24:R25)</f>
        <v>18966029</v>
      </c>
      <c r="S23" s="190">
        <f t="shared" si="8"/>
        <v>17400458</v>
      </c>
      <c r="T23" s="331">
        <f t="shared" si="5"/>
        <v>0.91745393830200306</v>
      </c>
    </row>
    <row r="24" spans="1:20" x14ac:dyDescent="0.2">
      <c r="A24" s="577" t="s">
        <v>214</v>
      </c>
      <c r="B24" s="578"/>
      <c r="C24" s="184"/>
      <c r="D24" s="184"/>
      <c r="E24" s="184"/>
      <c r="F24" s="184"/>
      <c r="G24" s="184"/>
      <c r="H24" s="184"/>
      <c r="I24" s="184"/>
      <c r="J24" s="184"/>
      <c r="K24" s="387"/>
      <c r="L24" s="552" t="s">
        <v>190</v>
      </c>
      <c r="M24" s="553"/>
      <c r="N24" s="553"/>
      <c r="O24" s="553"/>
      <c r="P24" s="554"/>
      <c r="Q24" s="187">
        <v>1606550</v>
      </c>
      <c r="R24" s="187">
        <v>17696029</v>
      </c>
      <c r="S24" s="186">
        <v>17400458</v>
      </c>
      <c r="T24" s="335">
        <f t="shared" si="5"/>
        <v>0.98329732619674171</v>
      </c>
    </row>
    <row r="25" spans="1:20" ht="25.5" customHeight="1" x14ac:dyDescent="0.2">
      <c r="A25" s="579" t="s">
        <v>217</v>
      </c>
      <c r="B25" s="580"/>
      <c r="C25" s="251"/>
      <c r="D25" s="251"/>
      <c r="E25" s="251"/>
      <c r="F25" s="251"/>
      <c r="G25" s="251"/>
      <c r="H25" s="251"/>
      <c r="I25" s="251"/>
      <c r="J25" s="251"/>
      <c r="K25" s="387"/>
      <c r="L25" s="552" t="s">
        <v>40</v>
      </c>
      <c r="M25" s="553"/>
      <c r="N25" s="553"/>
      <c r="O25" s="553"/>
      <c r="P25" s="554"/>
      <c r="Q25" s="389">
        <v>1270000</v>
      </c>
      <c r="R25" s="186">
        <v>1270000</v>
      </c>
      <c r="S25" s="88">
        <v>0</v>
      </c>
      <c r="T25" s="335">
        <f t="shared" si="5"/>
        <v>0</v>
      </c>
    </row>
    <row r="26" spans="1:20" x14ac:dyDescent="0.2">
      <c r="A26" s="182" t="s">
        <v>218</v>
      </c>
      <c r="B26" s="178"/>
      <c r="C26" s="251"/>
      <c r="D26" s="251"/>
      <c r="E26" s="251"/>
      <c r="F26" s="251"/>
      <c r="G26" s="251"/>
      <c r="H26" s="251"/>
      <c r="I26" s="251"/>
      <c r="J26" s="251"/>
      <c r="K26" s="387"/>
      <c r="L26" s="552" t="s">
        <v>191</v>
      </c>
      <c r="M26" s="553"/>
      <c r="N26" s="553"/>
      <c r="O26" s="553"/>
      <c r="P26" s="554"/>
      <c r="Q26" s="191"/>
      <c r="R26" s="88"/>
      <c r="S26" s="88"/>
      <c r="T26" s="335"/>
    </row>
    <row r="27" spans="1:20" ht="25.5" customHeight="1" x14ac:dyDescent="0.2">
      <c r="A27" s="559" t="s">
        <v>215</v>
      </c>
      <c r="B27" s="560"/>
      <c r="C27" s="184">
        <v>0</v>
      </c>
      <c r="D27" s="184"/>
      <c r="E27" s="184"/>
      <c r="F27" s="184"/>
      <c r="G27" s="184"/>
      <c r="H27" s="184"/>
      <c r="I27" s="184">
        <v>10000000</v>
      </c>
      <c r="J27" s="184">
        <v>40891283</v>
      </c>
      <c r="K27" s="387">
        <f t="shared" si="3"/>
        <v>4.0891282999999996</v>
      </c>
      <c r="L27" s="552" t="s">
        <v>29</v>
      </c>
      <c r="M27" s="553"/>
      <c r="N27" s="553"/>
      <c r="O27" s="553"/>
      <c r="P27" s="554"/>
      <c r="Q27" s="191"/>
      <c r="R27" s="88"/>
      <c r="S27" s="88"/>
      <c r="T27" s="335"/>
    </row>
    <row r="28" spans="1:20" ht="25.5" customHeight="1" x14ac:dyDescent="0.2">
      <c r="A28" s="581" t="s">
        <v>293</v>
      </c>
      <c r="B28" s="560"/>
      <c r="C28" s="184"/>
      <c r="D28" s="184"/>
      <c r="E28" s="184"/>
      <c r="F28" s="184"/>
      <c r="G28" s="184"/>
      <c r="H28" s="184"/>
      <c r="I28" s="184"/>
      <c r="J28" s="184"/>
      <c r="K28" s="387"/>
      <c r="L28" s="552" t="s">
        <v>30</v>
      </c>
      <c r="M28" s="553"/>
      <c r="N28" s="553"/>
      <c r="O28" s="553"/>
      <c r="P28" s="554"/>
      <c r="Q28" s="183"/>
      <c r="R28" s="88"/>
      <c r="S28" s="88"/>
      <c r="T28" s="335"/>
    </row>
    <row r="29" spans="1:20" ht="24" customHeight="1" x14ac:dyDescent="0.2">
      <c r="A29" s="559" t="s">
        <v>216</v>
      </c>
      <c r="B29" s="560"/>
      <c r="C29" s="184">
        <v>0</v>
      </c>
      <c r="D29" s="184"/>
      <c r="E29" s="184"/>
      <c r="F29" s="184"/>
      <c r="G29" s="184"/>
      <c r="H29" s="184"/>
      <c r="I29" s="184">
        <v>0</v>
      </c>
      <c r="J29" s="184">
        <v>0</v>
      </c>
      <c r="K29" s="387">
        <v>0</v>
      </c>
      <c r="L29" s="552" t="s">
        <v>120</v>
      </c>
      <c r="M29" s="553"/>
      <c r="N29" s="553"/>
      <c r="O29" s="553"/>
      <c r="P29" s="554"/>
      <c r="Q29" s="183"/>
      <c r="R29" s="88"/>
      <c r="S29" s="88"/>
      <c r="T29" s="335"/>
    </row>
    <row r="30" spans="1:20" ht="26.25" customHeight="1" x14ac:dyDescent="0.25">
      <c r="A30" s="24"/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564" t="s">
        <v>296</v>
      </c>
      <c r="M30" s="565"/>
      <c r="N30" s="565"/>
      <c r="O30" s="565"/>
      <c r="P30" s="566"/>
      <c r="Q30" s="150"/>
      <c r="R30" s="150"/>
      <c r="S30" s="190"/>
      <c r="T30" s="331"/>
    </row>
    <row r="31" spans="1:20" ht="15.75" x14ac:dyDescent="0.25">
      <c r="A31" s="25"/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531" t="s">
        <v>41</v>
      </c>
      <c r="M31" s="532"/>
      <c r="N31" s="532"/>
      <c r="O31" s="532"/>
      <c r="P31" s="533"/>
      <c r="Q31" s="150"/>
      <c r="R31" s="150"/>
      <c r="S31" s="150"/>
      <c r="T31" s="331"/>
    </row>
    <row r="32" spans="1:20" ht="14.25" x14ac:dyDescent="0.2">
      <c r="A32" s="26"/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528" t="s">
        <v>19</v>
      </c>
      <c r="M32" s="529"/>
      <c r="N32" s="529"/>
      <c r="O32" s="529"/>
      <c r="P32" s="530"/>
      <c r="Q32" s="50"/>
      <c r="R32" s="50"/>
      <c r="S32" s="88"/>
      <c r="T32" s="335"/>
    </row>
    <row r="33" spans="1:20" ht="14.25" x14ac:dyDescent="0.2">
      <c r="A33" s="26"/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528" t="s">
        <v>42</v>
      </c>
      <c r="M33" s="529"/>
      <c r="N33" s="529"/>
      <c r="O33" s="529"/>
      <c r="P33" s="530"/>
      <c r="Q33" s="50"/>
      <c r="R33" s="50"/>
      <c r="S33" s="88"/>
      <c r="T33" s="335"/>
    </row>
    <row r="34" spans="1:20" ht="28.5" customHeight="1" x14ac:dyDescent="0.25">
      <c r="A34" s="25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564" t="s">
        <v>43</v>
      </c>
      <c r="M34" s="565"/>
      <c r="N34" s="565"/>
      <c r="O34" s="565"/>
      <c r="P34" s="566"/>
      <c r="Q34" s="150"/>
      <c r="R34" s="150"/>
      <c r="S34" s="150"/>
      <c r="T34" s="331"/>
    </row>
    <row r="35" spans="1:20" ht="14.25" x14ac:dyDescent="0.2">
      <c r="A35" s="26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536" t="s">
        <v>44</v>
      </c>
      <c r="M35" s="541"/>
      <c r="N35" s="541"/>
      <c r="O35" s="541"/>
      <c r="P35" s="537"/>
      <c r="Q35" s="50"/>
      <c r="R35" s="88"/>
      <c r="S35" s="88"/>
      <c r="T35" s="335"/>
    </row>
    <row r="36" spans="1:20" ht="18" x14ac:dyDescent="0.25">
      <c r="A36" s="23"/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546" t="s">
        <v>45</v>
      </c>
      <c r="M36" s="547"/>
      <c r="N36" s="547"/>
      <c r="O36" s="547"/>
      <c r="P36" s="548"/>
      <c r="Q36" s="190">
        <v>0</v>
      </c>
      <c r="R36" s="150"/>
      <c r="S36" s="150"/>
      <c r="T36" s="331"/>
    </row>
    <row r="37" spans="1:20" ht="14.25" x14ac:dyDescent="0.2">
      <c r="A37" s="26"/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528" t="s">
        <v>46</v>
      </c>
      <c r="M37" s="529"/>
      <c r="N37" s="529"/>
      <c r="O37" s="529"/>
      <c r="P37" s="530"/>
      <c r="Q37" s="186">
        <v>0</v>
      </c>
      <c r="R37" s="88"/>
      <c r="S37" s="88"/>
      <c r="T37" s="335"/>
    </row>
    <row r="38" spans="1:20" ht="14.25" x14ac:dyDescent="0.2">
      <c r="A38" s="26"/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528" t="s">
        <v>47</v>
      </c>
      <c r="M38" s="529"/>
      <c r="N38" s="529"/>
      <c r="O38" s="529"/>
      <c r="P38" s="530"/>
      <c r="Q38" s="88"/>
      <c r="R38" s="88"/>
      <c r="S38" s="88"/>
      <c r="T38" s="335"/>
    </row>
    <row r="39" spans="1:20" ht="29.25" customHeight="1" x14ac:dyDescent="0.25">
      <c r="A39" s="23"/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544" t="s">
        <v>48</v>
      </c>
      <c r="M39" s="558"/>
      <c r="N39" s="558"/>
      <c r="O39" s="558"/>
      <c r="P39" s="545"/>
      <c r="Q39" s="150"/>
      <c r="R39" s="150"/>
      <c r="S39" s="190"/>
      <c r="T39" s="331"/>
    </row>
    <row r="40" spans="1:20" ht="25.5" customHeight="1" x14ac:dyDescent="0.2">
      <c r="A40" s="26"/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549" t="s">
        <v>49</v>
      </c>
      <c r="M40" s="550"/>
      <c r="N40" s="550"/>
      <c r="O40" s="550"/>
      <c r="P40" s="551"/>
      <c r="Q40" s="88"/>
      <c r="R40" s="88"/>
      <c r="S40" s="88"/>
      <c r="T40" s="335"/>
    </row>
    <row r="41" spans="1:20" ht="25.5" customHeight="1" x14ac:dyDescent="0.2">
      <c r="A41" s="26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549" t="s">
        <v>50</v>
      </c>
      <c r="M41" s="550"/>
      <c r="N41" s="550"/>
      <c r="O41" s="550"/>
      <c r="P41" s="551"/>
      <c r="Q41" s="88"/>
      <c r="R41" s="88"/>
      <c r="S41" s="186"/>
      <c r="T41" s="335"/>
    </row>
    <row r="42" spans="1:20" ht="87.75" customHeight="1" x14ac:dyDescent="0.25">
      <c r="A42" s="250" t="s">
        <v>257</v>
      </c>
      <c r="B42" s="175"/>
      <c r="C42" s="248">
        <f>C9</f>
        <v>145909817</v>
      </c>
      <c r="D42" s="248">
        <f t="shared" ref="D42:J42" si="9">D9</f>
        <v>0</v>
      </c>
      <c r="E42" s="248">
        <f t="shared" si="9"/>
        <v>0</v>
      </c>
      <c r="F42" s="248">
        <f t="shared" si="9"/>
        <v>0</v>
      </c>
      <c r="G42" s="248">
        <f t="shared" si="9"/>
        <v>0</v>
      </c>
      <c r="H42" s="248">
        <f t="shared" si="9"/>
        <v>0</v>
      </c>
      <c r="I42" s="248">
        <f t="shared" si="9"/>
        <v>392135614</v>
      </c>
      <c r="J42" s="248">
        <f t="shared" si="9"/>
        <v>324488396</v>
      </c>
      <c r="K42" s="387">
        <f t="shared" ref="K42" si="10">J42/I42</f>
        <v>0.82749024677977856</v>
      </c>
      <c r="L42" s="546" t="s">
        <v>51</v>
      </c>
      <c r="M42" s="547"/>
      <c r="N42" s="547"/>
      <c r="O42" s="547"/>
      <c r="P42" s="548"/>
      <c r="Q42" s="190">
        <f>Q9</f>
        <v>145909817</v>
      </c>
      <c r="R42" s="190">
        <f t="shared" ref="R42:S42" si="11">R9</f>
        <v>392135614</v>
      </c>
      <c r="S42" s="190">
        <f t="shared" si="11"/>
        <v>240651214</v>
      </c>
      <c r="T42" s="331">
        <f t="shared" si="5"/>
        <v>0.61369384827158291</v>
      </c>
    </row>
    <row r="43" spans="1:20" ht="31.5" customHeight="1" x14ac:dyDescent="0.25">
      <c r="A43" s="27"/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544" t="s">
        <v>52</v>
      </c>
      <c r="M43" s="558"/>
      <c r="N43" s="558"/>
      <c r="O43" s="558"/>
      <c r="P43" s="545"/>
      <c r="Q43" s="390">
        <v>0</v>
      </c>
      <c r="R43" s="255"/>
      <c r="S43" s="150"/>
      <c r="T43" s="331"/>
    </row>
    <row r="44" spans="1:20" ht="14.25" x14ac:dyDescent="0.2">
      <c r="A44" s="26"/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555" t="s">
        <v>46</v>
      </c>
      <c r="M44" s="556"/>
      <c r="N44" s="556"/>
      <c r="O44" s="556"/>
      <c r="P44" s="557"/>
      <c r="Q44" s="187">
        <v>0</v>
      </c>
      <c r="R44" s="187"/>
      <c r="S44" s="186"/>
      <c r="T44" s="335"/>
    </row>
    <row r="45" spans="1:20" ht="14.25" x14ac:dyDescent="0.2">
      <c r="A45" s="26"/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555" t="s">
        <v>47</v>
      </c>
      <c r="M45" s="556"/>
      <c r="N45" s="556"/>
      <c r="O45" s="556"/>
      <c r="P45" s="557"/>
      <c r="Q45" s="50"/>
      <c r="R45" s="88"/>
      <c r="S45" s="88"/>
      <c r="T45" s="335"/>
    </row>
    <row r="46" spans="1:20" ht="40.5" customHeight="1" x14ac:dyDescent="0.25">
      <c r="A46" s="573" t="s">
        <v>53</v>
      </c>
      <c r="B46" s="574"/>
      <c r="C46" s="248"/>
      <c r="D46" s="248"/>
      <c r="E46" s="248"/>
      <c r="F46" s="254"/>
      <c r="G46" s="254"/>
      <c r="H46" s="254"/>
      <c r="I46" s="248"/>
      <c r="J46" s="248"/>
      <c r="K46" s="388"/>
      <c r="L46" s="23"/>
      <c r="M46" s="28"/>
    </row>
    <row r="47" spans="1:20" ht="18" x14ac:dyDescent="0.25">
      <c r="A47" s="531" t="s">
        <v>54</v>
      </c>
      <c r="B47" s="533"/>
      <c r="C47" s="248"/>
      <c r="D47" s="248"/>
      <c r="E47" s="248"/>
      <c r="F47" s="254"/>
      <c r="G47" s="254"/>
      <c r="H47" s="254"/>
      <c r="I47" s="248"/>
      <c r="J47" s="248"/>
      <c r="K47" s="388"/>
      <c r="L47" s="29"/>
      <c r="M47" s="28"/>
    </row>
    <row r="48" spans="1:20" ht="24.75" customHeight="1" x14ac:dyDescent="0.25">
      <c r="A48" s="575" t="s">
        <v>72</v>
      </c>
      <c r="B48" s="576"/>
      <c r="C48" s="177"/>
      <c r="D48" s="177"/>
      <c r="E48" s="177"/>
      <c r="F48" s="20"/>
      <c r="G48" s="20"/>
      <c r="H48" s="20"/>
      <c r="I48" s="177"/>
      <c r="J48" s="177"/>
      <c r="K48" s="388"/>
      <c r="L48" s="19"/>
      <c r="M48" s="28"/>
    </row>
    <row r="49" spans="1:20" ht="24.75" customHeight="1" x14ac:dyDescent="0.25">
      <c r="A49" s="575" t="s">
        <v>73</v>
      </c>
      <c r="B49" s="576"/>
      <c r="C49" s="294"/>
      <c r="D49" s="177"/>
      <c r="E49" s="177"/>
      <c r="F49" s="20"/>
      <c r="G49" s="20"/>
      <c r="H49" s="20"/>
      <c r="I49" s="177"/>
      <c r="J49" s="177"/>
      <c r="K49" s="388"/>
      <c r="L49" s="19"/>
      <c r="M49" s="28"/>
    </row>
    <row r="50" spans="1:20" ht="18" x14ac:dyDescent="0.25">
      <c r="A50" s="531" t="s">
        <v>55</v>
      </c>
      <c r="B50" s="533"/>
      <c r="C50" s="248">
        <v>0</v>
      </c>
      <c r="D50" s="248"/>
      <c r="E50" s="248"/>
      <c r="F50" s="254"/>
      <c r="G50" s="254"/>
      <c r="H50" s="254"/>
      <c r="I50" s="248"/>
      <c r="J50" s="248"/>
      <c r="K50" s="388"/>
      <c r="L50" s="29"/>
      <c r="M50" s="28"/>
    </row>
    <row r="51" spans="1:20" ht="18" x14ac:dyDescent="0.25">
      <c r="A51" s="253" t="s">
        <v>74</v>
      </c>
      <c r="B51" s="177"/>
      <c r="C51" s="177">
        <v>0</v>
      </c>
      <c r="D51" s="177"/>
      <c r="E51" s="177"/>
      <c r="F51" s="20"/>
      <c r="G51" s="20"/>
      <c r="H51" s="20"/>
      <c r="I51" s="177"/>
      <c r="J51" s="177"/>
      <c r="K51" s="388"/>
      <c r="L51" s="19"/>
      <c r="M51" s="28"/>
    </row>
    <row r="52" spans="1:20" ht="18" x14ac:dyDescent="0.25">
      <c r="A52" s="253" t="s">
        <v>56</v>
      </c>
      <c r="B52" s="177"/>
      <c r="C52" s="177"/>
      <c r="D52" s="177"/>
      <c r="E52" s="177"/>
      <c r="F52" s="20"/>
      <c r="G52" s="20"/>
      <c r="H52" s="20"/>
      <c r="I52" s="177"/>
      <c r="J52" s="177"/>
      <c r="K52" s="388"/>
      <c r="L52" s="19"/>
      <c r="M52" s="28"/>
    </row>
    <row r="53" spans="1:20" ht="30" customHeight="1" x14ac:dyDescent="0.2">
      <c r="A53" s="544" t="s">
        <v>23</v>
      </c>
      <c r="B53" s="545"/>
      <c r="C53" s="248">
        <f>C42</f>
        <v>145909817</v>
      </c>
      <c r="D53" s="248">
        <f t="shared" ref="D53:J53" si="12">D42</f>
        <v>0</v>
      </c>
      <c r="E53" s="248">
        <f t="shared" si="12"/>
        <v>0</v>
      </c>
      <c r="F53" s="248">
        <f t="shared" si="12"/>
        <v>0</v>
      </c>
      <c r="G53" s="248">
        <f t="shared" si="12"/>
        <v>0</v>
      </c>
      <c r="H53" s="248">
        <f t="shared" si="12"/>
        <v>0</v>
      </c>
      <c r="I53" s="248">
        <f t="shared" si="12"/>
        <v>392135614</v>
      </c>
      <c r="J53" s="248">
        <f t="shared" si="12"/>
        <v>324488396</v>
      </c>
      <c r="K53" s="387">
        <f t="shared" ref="K53:K55" si="13">J53/I53</f>
        <v>0.82749024677977856</v>
      </c>
      <c r="L53" s="544" t="s">
        <v>57</v>
      </c>
      <c r="M53" s="558"/>
      <c r="N53" s="558"/>
      <c r="O53" s="558"/>
      <c r="P53" s="545"/>
      <c r="Q53" s="190">
        <f>Q42</f>
        <v>145909817</v>
      </c>
      <c r="R53" s="190">
        <f t="shared" ref="R53:S53" si="14">R42</f>
        <v>392135614</v>
      </c>
      <c r="S53" s="190">
        <f t="shared" si="14"/>
        <v>240651214</v>
      </c>
      <c r="T53" s="331">
        <f t="shared" ref="T53:T55" si="15">S53/R53</f>
        <v>0.61369384827158291</v>
      </c>
    </row>
    <row r="54" spans="1:20" ht="25.5" customHeight="1" x14ac:dyDescent="0.2">
      <c r="A54" s="570" t="s">
        <v>58</v>
      </c>
      <c r="B54" s="571"/>
      <c r="C54" s="177">
        <f>C11</f>
        <v>145909817</v>
      </c>
      <c r="D54" s="177">
        <f t="shared" ref="D54:J54" si="16">D11</f>
        <v>0</v>
      </c>
      <c r="E54" s="177">
        <f t="shared" si="16"/>
        <v>0</v>
      </c>
      <c r="F54" s="177">
        <f t="shared" si="16"/>
        <v>0</v>
      </c>
      <c r="G54" s="177">
        <f t="shared" si="16"/>
        <v>0</v>
      </c>
      <c r="H54" s="177">
        <f t="shared" si="16"/>
        <v>0</v>
      </c>
      <c r="I54" s="177">
        <f t="shared" si="16"/>
        <v>382135614</v>
      </c>
      <c r="J54" s="177">
        <f t="shared" si="16"/>
        <v>283597113</v>
      </c>
      <c r="K54" s="387">
        <f t="shared" si="13"/>
        <v>0.74213735284039761</v>
      </c>
      <c r="L54" s="549" t="s">
        <v>59</v>
      </c>
      <c r="M54" s="550"/>
      <c r="N54" s="550"/>
      <c r="O54" s="550"/>
      <c r="P54" s="551"/>
      <c r="Q54" s="187">
        <f>Q11</f>
        <v>143033267</v>
      </c>
      <c r="R54" s="187">
        <f t="shared" ref="R54:S54" si="17">R11</f>
        <v>373169585</v>
      </c>
      <c r="S54" s="187">
        <f t="shared" si="17"/>
        <v>223250756</v>
      </c>
      <c r="T54" s="335">
        <f t="shared" si="15"/>
        <v>0.59825549823413393</v>
      </c>
    </row>
    <row r="55" spans="1:20" ht="25.5" customHeight="1" x14ac:dyDescent="0.2">
      <c r="A55" s="570" t="s">
        <v>60</v>
      </c>
      <c r="B55" s="571"/>
      <c r="C55" s="177">
        <f>C23</f>
        <v>0</v>
      </c>
      <c r="D55" s="177">
        <f t="shared" ref="D55:J55" si="18">D23</f>
        <v>0</v>
      </c>
      <c r="E55" s="177">
        <f t="shared" si="18"/>
        <v>0</v>
      </c>
      <c r="F55" s="177">
        <f t="shared" si="18"/>
        <v>0</v>
      </c>
      <c r="G55" s="177">
        <f t="shared" si="18"/>
        <v>0</v>
      </c>
      <c r="H55" s="177">
        <f t="shared" si="18"/>
        <v>0</v>
      </c>
      <c r="I55" s="177">
        <f t="shared" si="18"/>
        <v>10000000</v>
      </c>
      <c r="J55" s="177">
        <f t="shared" si="18"/>
        <v>40891283</v>
      </c>
      <c r="K55" s="387">
        <f t="shared" si="13"/>
        <v>4.0891282999999996</v>
      </c>
      <c r="L55" s="549" t="s">
        <v>75</v>
      </c>
      <c r="M55" s="550"/>
      <c r="N55" s="550"/>
      <c r="O55" s="550"/>
      <c r="P55" s="551"/>
      <c r="Q55" s="187">
        <f>Q23</f>
        <v>2876550</v>
      </c>
      <c r="R55" s="187">
        <v>24365143</v>
      </c>
      <c r="S55" s="186">
        <v>17174225</v>
      </c>
      <c r="T55" s="335">
        <f t="shared" si="15"/>
        <v>0.70486863138870148</v>
      </c>
    </row>
  </sheetData>
  <mergeCells count="61">
    <mergeCell ref="A55:B55"/>
    <mergeCell ref="A17:B17"/>
    <mergeCell ref="A29:B29"/>
    <mergeCell ref="A46:B46"/>
    <mergeCell ref="A48:B48"/>
    <mergeCell ref="A53:B53"/>
    <mergeCell ref="A54:B54"/>
    <mergeCell ref="A49:B49"/>
    <mergeCell ref="A50:B50"/>
    <mergeCell ref="A47:B47"/>
    <mergeCell ref="A24:B24"/>
    <mergeCell ref="A25:B25"/>
    <mergeCell ref="A28:B28"/>
    <mergeCell ref="L30:P30"/>
    <mergeCell ref="L31:P31"/>
    <mergeCell ref="L40:P40"/>
    <mergeCell ref="L18:P18"/>
    <mergeCell ref="L15:P15"/>
    <mergeCell ref="L23:P23"/>
    <mergeCell ref="L26:P26"/>
    <mergeCell ref="L27:P27"/>
    <mergeCell ref="L39:P39"/>
    <mergeCell ref="L37:P37"/>
    <mergeCell ref="L38:P38"/>
    <mergeCell ref="L36:P36"/>
    <mergeCell ref="L32:P32"/>
    <mergeCell ref="L33:P33"/>
    <mergeCell ref="L35:P35"/>
    <mergeCell ref="L34:P34"/>
    <mergeCell ref="L7:P7"/>
    <mergeCell ref="A9:B9"/>
    <mergeCell ref="L42:P42"/>
    <mergeCell ref="L54:P54"/>
    <mergeCell ref="L55:P55"/>
    <mergeCell ref="L24:P24"/>
    <mergeCell ref="L44:P44"/>
    <mergeCell ref="L45:P45"/>
    <mergeCell ref="L25:P25"/>
    <mergeCell ref="L29:P29"/>
    <mergeCell ref="L43:P43"/>
    <mergeCell ref="L28:P28"/>
    <mergeCell ref="L53:P53"/>
    <mergeCell ref="A27:B27"/>
    <mergeCell ref="L41:P41"/>
    <mergeCell ref="L9:P9"/>
    <mergeCell ref="L16:P16"/>
    <mergeCell ref="L10:P10"/>
    <mergeCell ref="A7:B7"/>
    <mergeCell ref="A18:B18"/>
    <mergeCell ref="A1:T1"/>
    <mergeCell ref="A8:B8"/>
    <mergeCell ref="A13:B13"/>
    <mergeCell ref="A4:R4"/>
    <mergeCell ref="L14:P14"/>
    <mergeCell ref="A11:B11"/>
    <mergeCell ref="A12:B12"/>
    <mergeCell ref="L12:P12"/>
    <mergeCell ref="L13:P13"/>
    <mergeCell ref="A14:B14"/>
    <mergeCell ref="L11:P11"/>
    <mergeCell ref="L8:P8"/>
  </mergeCells>
  <phoneticPr fontId="2" type="noConversion"/>
  <pageMargins left="0.75" right="0.75" top="1" bottom="1" header="0.5" footer="0.5"/>
  <pageSetup paperSize="9" scale="98" fitToHeight="0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L12"/>
  <sheetViews>
    <sheetView workbookViewId="0">
      <selection activeCell="E2" sqref="E1:E1048576"/>
    </sheetView>
  </sheetViews>
  <sheetFormatPr defaultRowHeight="12.75" x14ac:dyDescent="0.2"/>
  <cols>
    <col min="1" max="1" width="12.7109375" customWidth="1"/>
    <col min="2" max="2" width="21.85546875" customWidth="1"/>
    <col min="3" max="3" width="13.28515625" customWidth="1"/>
    <col min="4" max="4" width="11.28515625" customWidth="1"/>
    <col min="5" max="5" width="11" hidden="1" customWidth="1"/>
  </cols>
  <sheetData>
    <row r="1" spans="1:12" x14ac:dyDescent="0.2">
      <c r="A1" s="447" t="s">
        <v>252</v>
      </c>
      <c r="B1" s="447"/>
      <c r="C1" s="447"/>
      <c r="D1" s="447"/>
      <c r="E1" s="447"/>
      <c r="F1" s="447"/>
      <c r="G1" s="1"/>
      <c r="H1" s="1"/>
      <c r="I1" s="1"/>
      <c r="J1" s="1"/>
      <c r="K1" s="1"/>
      <c r="L1" s="1"/>
    </row>
    <row r="3" spans="1:12" x14ac:dyDescent="0.2">
      <c r="A3" s="446" t="s">
        <v>90</v>
      </c>
      <c r="B3" s="446"/>
      <c r="C3" s="446"/>
      <c r="D3" s="446"/>
      <c r="E3" s="446"/>
      <c r="F3" s="446"/>
      <c r="G3" s="446"/>
    </row>
    <row r="4" spans="1:12" x14ac:dyDescent="0.2">
      <c r="A4" s="155"/>
      <c r="B4" s="155"/>
      <c r="C4" s="155"/>
      <c r="D4" s="155"/>
      <c r="E4" s="155"/>
      <c r="F4" s="155"/>
      <c r="G4" s="155"/>
    </row>
    <row r="5" spans="1:12" x14ac:dyDescent="0.2">
      <c r="A5" s="155"/>
      <c r="B5" s="155"/>
      <c r="C5" s="155"/>
      <c r="D5" s="155"/>
      <c r="E5" s="155"/>
      <c r="F5" s="155"/>
      <c r="G5" s="155"/>
    </row>
    <row r="6" spans="1:12" x14ac:dyDescent="0.2">
      <c r="A6" s="155"/>
      <c r="B6" s="155"/>
      <c r="C6" s="155"/>
      <c r="D6" s="155"/>
      <c r="E6" s="155"/>
      <c r="F6" s="155"/>
      <c r="G6" s="155"/>
    </row>
    <row r="7" spans="1:12" ht="13.5" thickBot="1" x14ac:dyDescent="0.25">
      <c r="E7" s="386" t="s">
        <v>294</v>
      </c>
      <c r="F7" s="113"/>
    </row>
    <row r="8" spans="1:12" ht="13.5" thickBot="1" x14ac:dyDescent="0.25">
      <c r="B8" s="71" t="s">
        <v>1</v>
      </c>
      <c r="C8" s="285" t="s">
        <v>236</v>
      </c>
      <c r="D8" s="259" t="s">
        <v>258</v>
      </c>
      <c r="E8" s="259" t="s">
        <v>260</v>
      </c>
    </row>
    <row r="9" spans="1:12" x14ac:dyDescent="0.2">
      <c r="B9" s="114"/>
      <c r="C9" s="274"/>
      <c r="D9" s="274"/>
      <c r="E9" s="263"/>
    </row>
    <row r="10" spans="1:12" x14ac:dyDescent="0.2">
      <c r="B10" s="105"/>
      <c r="C10" s="261"/>
      <c r="D10" s="88"/>
      <c r="E10" s="30"/>
    </row>
    <row r="11" spans="1:12" x14ac:dyDescent="0.2">
      <c r="B11" s="105"/>
      <c r="C11" s="261"/>
      <c r="D11" s="88"/>
      <c r="E11" s="30"/>
    </row>
    <row r="12" spans="1:12" ht="13.5" thickBot="1" x14ac:dyDescent="0.25">
      <c r="B12" s="106"/>
      <c r="C12" s="262"/>
      <c r="D12" s="99"/>
      <c r="E12" s="31"/>
    </row>
  </sheetData>
  <mergeCells count="2">
    <mergeCell ref="A3:G3"/>
    <mergeCell ref="A1:F1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K13"/>
  <sheetViews>
    <sheetView workbookViewId="0">
      <selection activeCell="F7" sqref="F7"/>
    </sheetView>
  </sheetViews>
  <sheetFormatPr defaultRowHeight="12.75" x14ac:dyDescent="0.2"/>
  <cols>
    <col min="1" max="1" width="35.85546875" customWidth="1"/>
  </cols>
  <sheetData>
    <row r="1" spans="1:11" x14ac:dyDescent="0.2">
      <c r="A1" s="447" t="s">
        <v>253</v>
      </c>
      <c r="B1" s="447"/>
      <c r="C1" s="447"/>
      <c r="D1" s="447"/>
      <c r="E1" s="447"/>
      <c r="F1" s="447"/>
      <c r="G1" s="1"/>
      <c r="H1" s="1"/>
      <c r="I1" s="1"/>
      <c r="J1" s="1"/>
      <c r="K1" s="1"/>
    </row>
    <row r="3" spans="1:11" x14ac:dyDescent="0.2">
      <c r="A3" s="446" t="s">
        <v>91</v>
      </c>
      <c r="B3" s="446"/>
      <c r="C3" s="446"/>
      <c r="D3" s="446"/>
      <c r="E3" s="446"/>
      <c r="F3" s="446"/>
    </row>
    <row r="5" spans="1:11" x14ac:dyDescent="0.2">
      <c r="E5" s="386" t="s">
        <v>294</v>
      </c>
      <c r="F5" s="113"/>
    </row>
    <row r="6" spans="1:11" ht="13.5" thickBot="1" x14ac:dyDescent="0.25"/>
    <row r="7" spans="1:11" ht="13.5" thickBot="1" x14ac:dyDescent="0.25">
      <c r="A7" s="100"/>
      <c r="B7" s="32">
        <v>2018</v>
      </c>
      <c r="C7" s="108">
        <v>2019</v>
      </c>
      <c r="D7" s="108">
        <v>2020</v>
      </c>
      <c r="E7" s="44">
        <v>2021</v>
      </c>
    </row>
    <row r="8" spans="1:11" x14ac:dyDescent="0.2">
      <c r="A8" s="130" t="s">
        <v>7</v>
      </c>
      <c r="B8" s="92"/>
      <c r="C8" s="60"/>
      <c r="D8" s="60"/>
      <c r="E8" s="43"/>
    </row>
    <row r="9" spans="1:11" ht="25.5" x14ac:dyDescent="0.2">
      <c r="A9" s="138" t="s">
        <v>11</v>
      </c>
      <c r="B9" s="90"/>
      <c r="C9" s="88"/>
      <c r="D9" s="88"/>
      <c r="E9" s="30"/>
    </row>
    <row r="10" spans="1:11" ht="25.5" x14ac:dyDescent="0.2">
      <c r="A10" s="138" t="s">
        <v>12</v>
      </c>
      <c r="B10" s="90"/>
      <c r="C10" s="88"/>
      <c r="D10" s="88"/>
      <c r="E10" s="30"/>
    </row>
    <row r="11" spans="1:11" x14ac:dyDescent="0.2">
      <c r="A11" s="130" t="s">
        <v>8</v>
      </c>
      <c r="B11" s="90"/>
      <c r="C11" s="88"/>
      <c r="D11" s="88"/>
      <c r="E11" s="30"/>
    </row>
    <row r="12" spans="1:11" x14ac:dyDescent="0.2">
      <c r="A12" s="130" t="s">
        <v>9</v>
      </c>
      <c r="B12" s="90"/>
      <c r="C12" s="88"/>
      <c r="D12" s="88"/>
      <c r="E12" s="30"/>
    </row>
    <row r="13" spans="1:11" ht="13.5" thickBot="1" x14ac:dyDescent="0.25">
      <c r="A13" s="139" t="s">
        <v>10</v>
      </c>
      <c r="B13" s="107"/>
      <c r="C13" s="99"/>
      <c r="D13" s="99"/>
      <c r="E13" s="31"/>
    </row>
  </sheetData>
  <mergeCells count="2">
    <mergeCell ref="A1:F1"/>
    <mergeCell ref="A3:F3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3"/>
  <sheetViews>
    <sheetView workbookViewId="0">
      <selection activeCell="G2" sqref="G1:G1048576"/>
    </sheetView>
  </sheetViews>
  <sheetFormatPr defaultRowHeight="12.75" x14ac:dyDescent="0.2"/>
  <cols>
    <col min="2" max="2" width="17.140625" hidden="1" customWidth="1"/>
    <col min="5" max="5" width="14.42578125" customWidth="1"/>
    <col min="6" max="6" width="13" customWidth="1"/>
    <col min="7" max="7" width="13.5703125" hidden="1" customWidth="1"/>
  </cols>
  <sheetData>
    <row r="1" spans="1:13" x14ac:dyDescent="0.2">
      <c r="A1" s="447" t="s">
        <v>239</v>
      </c>
      <c r="B1" s="447"/>
      <c r="C1" s="447"/>
      <c r="D1" s="447"/>
      <c r="E1" s="447"/>
      <c r="F1" s="447"/>
      <c r="G1" s="447"/>
      <c r="H1" s="447"/>
      <c r="I1" s="447"/>
      <c r="J1" s="1"/>
      <c r="K1" s="1"/>
      <c r="L1" s="1"/>
      <c r="M1" s="1"/>
    </row>
    <row r="3" spans="1:13" x14ac:dyDescent="0.2">
      <c r="A3" s="22" t="s">
        <v>89</v>
      </c>
      <c r="B3" s="22"/>
      <c r="C3" s="22"/>
      <c r="D3" s="22"/>
      <c r="E3" s="22"/>
      <c r="F3" s="22"/>
      <c r="G3" s="22"/>
      <c r="H3" s="22"/>
      <c r="I3" s="22"/>
      <c r="J3" s="22"/>
      <c r="K3" s="22"/>
    </row>
    <row r="4" spans="1:13" ht="50.1" customHeight="1" thickBot="1" x14ac:dyDescent="0.25">
      <c r="G4" t="s">
        <v>299</v>
      </c>
    </row>
    <row r="5" spans="1:13" ht="13.5" thickBot="1" x14ac:dyDescent="0.25">
      <c r="C5" s="109" t="s">
        <v>32</v>
      </c>
      <c r="D5" s="66"/>
      <c r="E5" s="259" t="s">
        <v>236</v>
      </c>
      <c r="F5" s="257" t="s">
        <v>258</v>
      </c>
      <c r="G5" s="258" t="s">
        <v>260</v>
      </c>
    </row>
    <row r="6" spans="1:13" x14ac:dyDescent="0.2">
      <c r="C6" s="457"/>
      <c r="D6" s="459"/>
      <c r="E6" s="143">
        <v>20988020</v>
      </c>
      <c r="F6" s="260">
        <v>20988020</v>
      </c>
      <c r="G6" s="296">
        <v>20988020</v>
      </c>
    </row>
    <row r="7" spans="1:13" x14ac:dyDescent="0.2">
      <c r="C7" s="460"/>
      <c r="D7" s="462"/>
      <c r="E7" s="101"/>
      <c r="F7" s="101"/>
      <c r="G7" s="68"/>
    </row>
    <row r="8" spans="1:13" ht="13.5" thickBot="1" x14ac:dyDescent="0.25">
      <c r="C8" s="443"/>
      <c r="D8" s="445"/>
      <c r="E8" s="102"/>
      <c r="F8" s="102"/>
      <c r="G8" s="69"/>
    </row>
    <row r="9" spans="1:13" ht="13.5" thickBot="1" x14ac:dyDescent="0.25">
      <c r="C9" s="46"/>
      <c r="D9" s="46"/>
      <c r="E9" s="46"/>
    </row>
    <row r="10" spans="1:13" ht="13.5" thickBot="1" x14ac:dyDescent="0.25">
      <c r="C10" s="131" t="s">
        <v>33</v>
      </c>
      <c r="D10" s="142"/>
      <c r="E10" s="259" t="s">
        <v>236</v>
      </c>
      <c r="F10" s="257" t="s">
        <v>258</v>
      </c>
      <c r="G10" s="258" t="s">
        <v>260</v>
      </c>
    </row>
    <row r="11" spans="1:13" x14ac:dyDescent="0.2">
      <c r="C11" s="460" t="s">
        <v>266</v>
      </c>
      <c r="D11" s="462"/>
      <c r="E11" s="406">
        <v>0</v>
      </c>
      <c r="F11" s="260">
        <v>0</v>
      </c>
      <c r="G11" s="296">
        <v>0</v>
      </c>
    </row>
    <row r="12" spans="1:13" x14ac:dyDescent="0.2">
      <c r="C12" s="460"/>
      <c r="D12" s="462"/>
      <c r="E12" s="68"/>
      <c r="F12" s="101"/>
      <c r="G12" s="68"/>
    </row>
    <row r="13" spans="1:13" ht="13.5" thickBot="1" x14ac:dyDescent="0.25">
      <c r="C13" s="443"/>
      <c r="D13" s="445"/>
      <c r="E13" s="69"/>
      <c r="F13" s="102"/>
      <c r="G13" s="69"/>
    </row>
  </sheetData>
  <mergeCells count="7">
    <mergeCell ref="A1:I1"/>
    <mergeCell ref="C13:D13"/>
    <mergeCell ref="C12:D12"/>
    <mergeCell ref="C6:D6"/>
    <mergeCell ref="C7:D7"/>
    <mergeCell ref="C8:D8"/>
    <mergeCell ref="C11:D11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N23"/>
  <sheetViews>
    <sheetView workbookViewId="0">
      <selection activeCell="H21" sqref="H21"/>
    </sheetView>
  </sheetViews>
  <sheetFormatPr defaultRowHeight="12.75" x14ac:dyDescent="0.2"/>
  <cols>
    <col min="1" max="1" width="19.85546875" customWidth="1"/>
    <col min="2" max="2" width="8.5703125" customWidth="1"/>
    <col min="3" max="3" width="8" customWidth="1"/>
    <col min="4" max="4" width="9.85546875" customWidth="1"/>
    <col min="5" max="5" width="8.42578125" customWidth="1"/>
    <col min="6" max="6" width="9.85546875" bestFit="1" customWidth="1"/>
    <col min="7" max="7" width="9.85546875" customWidth="1"/>
    <col min="8" max="8" width="9" customWidth="1"/>
    <col min="9" max="9" width="8.28515625" customWidth="1"/>
    <col min="10" max="10" width="8.5703125" customWidth="1"/>
    <col min="11" max="11" width="7.85546875" bestFit="1" customWidth="1"/>
    <col min="12" max="12" width="8.5703125" customWidth="1"/>
    <col min="13" max="13" width="8.7109375" customWidth="1"/>
    <col min="14" max="14" width="9.5703125" bestFit="1" customWidth="1"/>
  </cols>
  <sheetData>
    <row r="1" spans="1:14" x14ac:dyDescent="0.2">
      <c r="A1" s="447" t="s">
        <v>263</v>
      </c>
      <c r="B1" s="447"/>
      <c r="C1" s="447"/>
      <c r="D1" s="447"/>
      <c r="E1" s="447"/>
      <c r="F1" s="447"/>
      <c r="G1" s="447"/>
      <c r="H1" s="447"/>
      <c r="I1" s="447"/>
      <c r="J1" s="447"/>
      <c r="K1" s="447"/>
      <c r="L1" s="447"/>
      <c r="M1" s="447"/>
      <c r="N1" s="447"/>
    </row>
    <row r="4" spans="1:14" x14ac:dyDescent="0.2">
      <c r="L4" s="489" t="s">
        <v>297</v>
      </c>
      <c r="M4" s="447"/>
      <c r="N4" s="447"/>
    </row>
    <row r="5" spans="1:14" x14ac:dyDescent="0.2">
      <c r="A5" s="10" t="s">
        <v>288</v>
      </c>
      <c r="B5" s="3"/>
      <c r="C5" s="3"/>
      <c r="D5" s="3"/>
      <c r="E5" s="3"/>
      <c r="F5" s="3"/>
      <c r="G5" s="3"/>
      <c r="H5" s="3"/>
      <c r="I5" s="3"/>
      <c r="J5" s="3"/>
    </row>
    <row r="6" spans="1:14" ht="13.5" thickBot="1" x14ac:dyDescent="0.25"/>
    <row r="7" spans="1:14" ht="13.5" thickBot="1" x14ac:dyDescent="0.25">
      <c r="A7" s="32"/>
      <c r="B7" s="108" t="s">
        <v>76</v>
      </c>
      <c r="C7" s="108" t="s">
        <v>77</v>
      </c>
      <c r="D7" s="108" t="s">
        <v>78</v>
      </c>
      <c r="E7" s="108" t="s">
        <v>79</v>
      </c>
      <c r="F7" s="108" t="s">
        <v>80</v>
      </c>
      <c r="G7" s="108" t="s">
        <v>81</v>
      </c>
      <c r="H7" s="108" t="s">
        <v>82</v>
      </c>
      <c r="I7" s="108" t="s">
        <v>83</v>
      </c>
      <c r="J7" s="108" t="s">
        <v>84</v>
      </c>
      <c r="K7" s="108" t="s">
        <v>85</v>
      </c>
      <c r="L7" s="108" t="s">
        <v>86</v>
      </c>
      <c r="M7" s="108" t="s">
        <v>87</v>
      </c>
      <c r="N7" s="44" t="s">
        <v>6</v>
      </c>
    </row>
    <row r="8" spans="1:14" ht="13.5" thickBot="1" x14ac:dyDescent="0.25">
      <c r="A8" s="582" t="s">
        <v>34</v>
      </c>
      <c r="B8" s="583"/>
      <c r="C8" s="583"/>
      <c r="D8" s="583"/>
      <c r="E8" s="583"/>
      <c r="F8" s="583"/>
      <c r="G8" s="583"/>
      <c r="H8" s="583"/>
      <c r="I8" s="583"/>
      <c r="J8" s="583"/>
      <c r="K8" s="583"/>
      <c r="L8" s="583"/>
      <c r="M8" s="583"/>
      <c r="N8" s="584"/>
    </row>
    <row r="9" spans="1:14" ht="13.5" thickBot="1" x14ac:dyDescent="0.25">
      <c r="A9" s="392" t="s">
        <v>61</v>
      </c>
      <c r="B9" s="393">
        <v>118054</v>
      </c>
      <c r="C9" s="394">
        <v>121700</v>
      </c>
      <c r="D9" s="394">
        <v>86362</v>
      </c>
      <c r="E9" s="394">
        <v>202646</v>
      </c>
      <c r="F9" s="394">
        <v>186424</v>
      </c>
      <c r="G9" s="394">
        <v>54736</v>
      </c>
      <c r="H9" s="394">
        <v>273130</v>
      </c>
      <c r="I9" s="394">
        <v>52650</v>
      </c>
      <c r="J9" s="394">
        <v>192087</v>
      </c>
      <c r="K9" s="394">
        <v>265821</v>
      </c>
      <c r="L9" s="394">
        <v>45137</v>
      </c>
      <c r="M9" s="394">
        <v>367648</v>
      </c>
      <c r="N9" s="395">
        <f>SUM(B9:M9)</f>
        <v>1966395</v>
      </c>
    </row>
    <row r="10" spans="1:14" ht="13.5" thickBot="1" x14ac:dyDescent="0.25">
      <c r="A10" s="396" t="s">
        <v>62</v>
      </c>
      <c r="B10" s="397">
        <v>6630569</v>
      </c>
      <c r="C10" s="397">
        <v>6630569</v>
      </c>
      <c r="D10" s="397">
        <v>6630569</v>
      </c>
      <c r="E10" s="397">
        <v>6630569</v>
      </c>
      <c r="F10" s="397">
        <v>6630569</v>
      </c>
      <c r="G10" s="397">
        <v>6630569</v>
      </c>
      <c r="H10" s="397">
        <v>6630569</v>
      </c>
      <c r="I10" s="397">
        <v>6630569</v>
      </c>
      <c r="J10" s="397">
        <v>6630569</v>
      </c>
      <c r="K10" s="397">
        <v>6630569</v>
      </c>
      <c r="L10" s="397">
        <v>6630569</v>
      </c>
      <c r="M10" s="397">
        <v>6630580</v>
      </c>
      <c r="N10" s="395">
        <f t="shared" ref="N10:N17" si="0">SUM(B10:M10)</f>
        <v>79566839</v>
      </c>
    </row>
    <row r="11" spans="1:14" ht="23.25" thickBot="1" x14ac:dyDescent="0.25">
      <c r="A11" s="398" t="s">
        <v>63</v>
      </c>
      <c r="B11" s="397"/>
      <c r="C11" s="188"/>
      <c r="D11" s="188"/>
      <c r="E11" s="188"/>
      <c r="F11" s="188"/>
      <c r="G11" s="188"/>
      <c r="H11" s="188"/>
      <c r="I11" s="188"/>
      <c r="J11" s="188"/>
      <c r="K11" s="188"/>
      <c r="L11" s="188"/>
      <c r="M11" s="188">
        <v>0</v>
      </c>
      <c r="N11" s="395">
        <f t="shared" si="0"/>
        <v>0</v>
      </c>
    </row>
    <row r="12" spans="1:14" ht="23.25" thickBot="1" x14ac:dyDescent="0.25">
      <c r="A12" s="398" t="s">
        <v>64</v>
      </c>
      <c r="B12" s="397">
        <v>1853990</v>
      </c>
      <c r="C12" s="188">
        <v>2045741</v>
      </c>
      <c r="D12" s="188">
        <v>3881210</v>
      </c>
      <c r="E12" s="188">
        <v>11036825</v>
      </c>
      <c r="F12" s="188">
        <v>78563244</v>
      </c>
      <c r="G12" s="188">
        <v>4187673</v>
      </c>
      <c r="H12" s="188">
        <v>6978801</v>
      </c>
      <c r="I12" s="188">
        <v>5032818</v>
      </c>
      <c r="J12" s="188">
        <v>4000584</v>
      </c>
      <c r="K12" s="188">
        <v>4000588</v>
      </c>
      <c r="L12" s="188">
        <v>41531995</v>
      </c>
      <c r="M12" s="188">
        <v>44895263</v>
      </c>
      <c r="N12" s="395">
        <f t="shared" si="0"/>
        <v>208008732</v>
      </c>
    </row>
    <row r="13" spans="1:14" ht="23.25" thickBot="1" x14ac:dyDescent="0.25">
      <c r="A13" s="398" t="s">
        <v>65</v>
      </c>
      <c r="B13" s="397">
        <v>0</v>
      </c>
      <c r="C13" s="188">
        <v>0</v>
      </c>
      <c r="D13" s="188">
        <v>0</v>
      </c>
      <c r="E13" s="188">
        <v>0</v>
      </c>
      <c r="F13" s="188">
        <v>0</v>
      </c>
      <c r="G13" s="188">
        <v>0</v>
      </c>
      <c r="H13" s="188">
        <v>0</v>
      </c>
      <c r="I13" s="188">
        <v>0</v>
      </c>
      <c r="J13" s="188">
        <v>0</v>
      </c>
      <c r="K13" s="188">
        <v>0</v>
      </c>
      <c r="L13" s="188">
        <v>0</v>
      </c>
      <c r="M13" s="188">
        <v>0</v>
      </c>
      <c r="N13" s="395">
        <f t="shared" si="0"/>
        <v>0</v>
      </c>
    </row>
    <row r="14" spans="1:14" ht="34.5" thickBot="1" x14ac:dyDescent="0.25">
      <c r="A14" s="398" t="s">
        <v>66</v>
      </c>
      <c r="B14" s="397"/>
      <c r="C14" s="188"/>
      <c r="D14" s="188"/>
      <c r="E14" s="188"/>
      <c r="F14" s="188"/>
      <c r="G14" s="188"/>
      <c r="H14" s="188"/>
      <c r="I14" s="188"/>
      <c r="J14" s="188"/>
      <c r="K14" s="188"/>
      <c r="L14" s="188"/>
      <c r="M14" s="188"/>
      <c r="N14" s="395">
        <f t="shared" si="0"/>
        <v>0</v>
      </c>
    </row>
    <row r="15" spans="1:14" ht="68.25" thickBot="1" x14ac:dyDescent="0.25">
      <c r="A15" s="398" t="s">
        <v>67</v>
      </c>
      <c r="B15" s="397">
        <v>20988020</v>
      </c>
      <c r="C15" s="188"/>
      <c r="D15" s="188"/>
      <c r="E15" s="188"/>
      <c r="F15" s="188"/>
      <c r="G15" s="188"/>
      <c r="H15" s="188"/>
      <c r="I15" s="188"/>
      <c r="J15" s="188"/>
      <c r="K15" s="188"/>
      <c r="L15" s="188"/>
      <c r="M15" s="188"/>
      <c r="N15" s="395">
        <f t="shared" si="0"/>
        <v>20988020</v>
      </c>
    </row>
    <row r="16" spans="1:14" ht="34.5" thickBot="1" x14ac:dyDescent="0.25">
      <c r="A16" s="398" t="s">
        <v>68</v>
      </c>
      <c r="B16" s="397"/>
      <c r="C16" s="188"/>
      <c r="D16" s="188"/>
      <c r="E16" s="188"/>
      <c r="F16" s="188"/>
      <c r="G16" s="188"/>
      <c r="H16" s="188"/>
      <c r="I16" s="188"/>
      <c r="J16" s="188"/>
      <c r="K16" s="188"/>
      <c r="L16" s="188"/>
      <c r="M16" s="188"/>
      <c r="N16" s="395">
        <f t="shared" si="0"/>
        <v>0</v>
      </c>
    </row>
    <row r="17" spans="1:14" x14ac:dyDescent="0.2">
      <c r="A17" s="398" t="s">
        <v>287</v>
      </c>
      <c r="B17" s="397">
        <v>24000</v>
      </c>
      <c r="C17" s="188">
        <v>13945</v>
      </c>
      <c r="D17" s="188">
        <v>2878973</v>
      </c>
      <c r="E17" s="188">
        <v>1254471</v>
      </c>
      <c r="F17" s="188">
        <v>277118</v>
      </c>
      <c r="G17" s="188">
        <v>77909</v>
      </c>
      <c r="H17" s="188">
        <v>325000</v>
      </c>
      <c r="I17" s="188">
        <v>102661</v>
      </c>
      <c r="J17" s="188">
        <v>2425545</v>
      </c>
      <c r="K17" s="188">
        <v>1279111</v>
      </c>
      <c r="L17" s="188">
        <v>120553</v>
      </c>
      <c r="M17" s="188">
        <v>2106794</v>
      </c>
      <c r="N17" s="395">
        <f t="shared" si="0"/>
        <v>10886080</v>
      </c>
    </row>
    <row r="18" spans="1:14" ht="13.5" thickBot="1" x14ac:dyDescent="0.25">
      <c r="A18" s="399" t="s">
        <v>69</v>
      </c>
      <c r="B18" s="400"/>
      <c r="C18" s="401"/>
      <c r="D18" s="401"/>
      <c r="E18" s="401"/>
      <c r="F18" s="401"/>
      <c r="G18" s="401"/>
      <c r="H18" s="401"/>
      <c r="I18" s="401"/>
      <c r="J18" s="401"/>
      <c r="K18" s="401"/>
      <c r="L18" s="401"/>
      <c r="M18" s="401"/>
      <c r="N18" s="402"/>
    </row>
    <row r="19" spans="1:14" ht="13.5" thickBot="1" x14ac:dyDescent="0.25">
      <c r="A19" s="585" t="s">
        <v>35</v>
      </c>
      <c r="B19" s="586"/>
      <c r="C19" s="586"/>
      <c r="D19" s="586"/>
      <c r="E19" s="586"/>
      <c r="F19" s="586"/>
      <c r="G19" s="586"/>
      <c r="H19" s="586"/>
      <c r="I19" s="586"/>
      <c r="J19" s="586"/>
      <c r="K19" s="586"/>
      <c r="L19" s="586"/>
      <c r="M19" s="586"/>
      <c r="N19" s="587"/>
    </row>
    <row r="20" spans="1:14" ht="13.5" thickBot="1" x14ac:dyDescent="0.25">
      <c r="A20" s="403" t="s">
        <v>24</v>
      </c>
      <c r="B20" s="393">
        <v>7371472</v>
      </c>
      <c r="C20" s="394">
        <v>5695309</v>
      </c>
      <c r="D20" s="394">
        <v>7101202</v>
      </c>
      <c r="E20" s="394">
        <v>25252572</v>
      </c>
      <c r="F20" s="394">
        <v>26977586</v>
      </c>
      <c r="G20" s="394">
        <v>29658742</v>
      </c>
      <c r="H20" s="394">
        <v>18390657</v>
      </c>
      <c r="I20" s="394">
        <v>19335842</v>
      </c>
      <c r="J20" s="394">
        <v>8868617</v>
      </c>
      <c r="K20" s="394">
        <v>19025874</v>
      </c>
      <c r="L20" s="394">
        <v>26808574</v>
      </c>
      <c r="M20" s="394">
        <v>28764309</v>
      </c>
      <c r="N20" s="395">
        <f>SUM(B20:M20)</f>
        <v>223250756</v>
      </c>
    </row>
    <row r="21" spans="1:14" ht="22.5" x14ac:dyDescent="0.2">
      <c r="A21" s="404" t="s">
        <v>28</v>
      </c>
      <c r="B21" s="397"/>
      <c r="C21" s="188">
        <v>142841</v>
      </c>
      <c r="D21" s="188">
        <v>254953</v>
      </c>
      <c r="E21" s="188">
        <v>1035685</v>
      </c>
      <c r="F21" s="188"/>
      <c r="G21" s="188">
        <v>3116103</v>
      </c>
      <c r="H21" s="188">
        <v>5718476</v>
      </c>
      <c r="I21" s="188">
        <v>5000000</v>
      </c>
      <c r="J21" s="188">
        <v>265000</v>
      </c>
      <c r="K21" s="188">
        <v>297500</v>
      </c>
      <c r="L21" s="188"/>
      <c r="M21" s="188">
        <v>1569900</v>
      </c>
      <c r="N21" s="395">
        <f>SUM(B21:M21)</f>
        <v>17400458</v>
      </c>
    </row>
    <row r="22" spans="1:14" ht="23.25" customHeight="1" thickBot="1" x14ac:dyDescent="0.25">
      <c r="A22" s="405" t="s">
        <v>31</v>
      </c>
      <c r="B22" s="400"/>
      <c r="C22" s="401"/>
      <c r="D22" s="401"/>
      <c r="E22" s="401"/>
      <c r="F22" s="401"/>
      <c r="G22" s="401"/>
      <c r="H22" s="401"/>
      <c r="I22" s="401"/>
      <c r="J22" s="401"/>
      <c r="K22" s="401"/>
      <c r="L22" s="401"/>
      <c r="M22" s="401"/>
      <c r="N22" s="402"/>
    </row>
    <row r="23" spans="1:14" x14ac:dyDescent="0.2">
      <c r="A23" s="21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</row>
  </sheetData>
  <mergeCells count="4">
    <mergeCell ref="A8:N8"/>
    <mergeCell ref="A19:N19"/>
    <mergeCell ref="A1:N1"/>
    <mergeCell ref="L4:N4"/>
  </mergeCells>
  <phoneticPr fontId="2" type="noConversion"/>
  <pageMargins left="0.75" right="0.75" top="1" bottom="1" header="0.5" footer="0.5"/>
  <pageSetup paperSize="9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M13"/>
  <sheetViews>
    <sheetView tabSelected="1" workbookViewId="0">
      <selection activeCell="T26" sqref="T26"/>
    </sheetView>
  </sheetViews>
  <sheetFormatPr defaultRowHeight="12.75" x14ac:dyDescent="0.2"/>
  <cols>
    <col min="3" max="3" width="11.140625" customWidth="1"/>
    <col min="11" max="11" width="14.5703125" customWidth="1"/>
  </cols>
  <sheetData>
    <row r="1" spans="1:13" x14ac:dyDescent="0.2">
      <c r="A1" s="489" t="s">
        <v>254</v>
      </c>
      <c r="B1" s="489"/>
      <c r="C1" s="489"/>
      <c r="D1" s="489"/>
      <c r="E1" s="489"/>
      <c r="F1" s="489"/>
      <c r="G1" s="489"/>
      <c r="H1" s="489"/>
      <c r="I1" s="489"/>
      <c r="J1" s="489"/>
      <c r="K1" s="489"/>
      <c r="L1" s="489"/>
      <c r="M1" s="489"/>
    </row>
    <row r="3" spans="1:13" x14ac:dyDescent="0.2">
      <c r="A3" s="446" t="s">
        <v>92</v>
      </c>
      <c r="B3" s="446"/>
      <c r="C3" s="446"/>
      <c r="D3" s="446"/>
      <c r="E3" s="446"/>
      <c r="F3" s="446"/>
      <c r="G3" s="446"/>
      <c r="H3" s="446"/>
      <c r="I3" s="446"/>
      <c r="J3" s="446"/>
      <c r="K3" s="446"/>
      <c r="L3" s="446"/>
      <c r="M3" s="446"/>
    </row>
    <row r="4" spans="1:13" x14ac:dyDescent="0.2">
      <c r="A4" s="155"/>
      <c r="B4" s="155"/>
      <c r="C4" s="155"/>
      <c r="D4" s="155"/>
      <c r="E4" s="155"/>
      <c r="F4" s="155"/>
      <c r="G4" s="155"/>
      <c r="H4" s="155"/>
      <c r="I4" s="155"/>
      <c r="J4" s="155"/>
      <c r="K4" s="155"/>
      <c r="L4" s="155"/>
      <c r="M4" s="155"/>
    </row>
    <row r="5" spans="1:13" x14ac:dyDescent="0.2">
      <c r="A5" s="155"/>
      <c r="B5" s="155"/>
      <c r="C5" s="155"/>
      <c r="D5" s="155"/>
      <c r="E5" s="155"/>
      <c r="F5" s="155"/>
      <c r="G5" s="155"/>
      <c r="H5" s="155"/>
      <c r="I5" s="155"/>
      <c r="J5" s="155"/>
      <c r="K5" s="378" t="s">
        <v>298</v>
      </c>
      <c r="L5" s="377"/>
    </row>
    <row r="6" spans="1:13" ht="13.5" thickBot="1" x14ac:dyDescent="0.25">
      <c r="A6" s="22"/>
      <c r="B6" s="1"/>
      <c r="D6" s="1"/>
    </row>
    <row r="7" spans="1:13" ht="13.5" thickBot="1" x14ac:dyDescent="0.25">
      <c r="A7" s="109" t="s">
        <v>125</v>
      </c>
      <c r="B7" s="94"/>
      <c r="C7" s="94"/>
      <c r="D7" s="94"/>
      <c r="E7" s="94"/>
      <c r="F7" s="94"/>
      <c r="G7" s="94"/>
      <c r="H7" s="94"/>
      <c r="I7" s="94"/>
      <c r="J7" s="94"/>
      <c r="K7" s="110" t="s">
        <v>126</v>
      </c>
    </row>
    <row r="8" spans="1:13" x14ac:dyDescent="0.2">
      <c r="A8" s="590" t="s">
        <v>18</v>
      </c>
      <c r="B8" s="591"/>
      <c r="C8" s="591"/>
      <c r="D8" s="591"/>
      <c r="E8" s="591"/>
      <c r="F8" s="591"/>
      <c r="G8" s="591"/>
      <c r="H8" s="591"/>
      <c r="I8" s="591"/>
      <c r="J8" s="592"/>
      <c r="K8" s="67">
        <v>0</v>
      </c>
    </row>
    <row r="9" spans="1:13" x14ac:dyDescent="0.2">
      <c r="A9" s="593" t="s">
        <v>14</v>
      </c>
      <c r="B9" s="594"/>
      <c r="C9" s="594"/>
      <c r="D9" s="594"/>
      <c r="E9" s="594"/>
      <c r="F9" s="594"/>
      <c r="G9" s="594"/>
      <c r="H9" s="594"/>
      <c r="I9" s="594"/>
      <c r="J9" s="511"/>
      <c r="K9" s="68">
        <v>0</v>
      </c>
    </row>
    <row r="10" spans="1:13" x14ac:dyDescent="0.2">
      <c r="A10" s="593" t="s">
        <v>15</v>
      </c>
      <c r="B10" s="594"/>
      <c r="C10" s="594"/>
      <c r="D10" s="594"/>
      <c r="E10" s="594"/>
      <c r="F10" s="594"/>
      <c r="G10" s="594"/>
      <c r="H10" s="594"/>
      <c r="I10" s="594"/>
      <c r="J10" s="511"/>
      <c r="K10" s="406">
        <v>0</v>
      </c>
    </row>
    <row r="11" spans="1:13" x14ac:dyDescent="0.2">
      <c r="A11" s="593" t="s">
        <v>16</v>
      </c>
      <c r="B11" s="594"/>
      <c r="C11" s="594"/>
      <c r="D11" s="594"/>
      <c r="E11" s="594"/>
      <c r="F11" s="594"/>
      <c r="G11" s="594"/>
      <c r="H11" s="594"/>
      <c r="I11" s="594"/>
      <c r="J11" s="511"/>
      <c r="K11" s="68">
        <v>0</v>
      </c>
    </row>
    <row r="12" spans="1:13" ht="13.5" thickBot="1" x14ac:dyDescent="0.25">
      <c r="A12" s="588" t="s">
        <v>17</v>
      </c>
      <c r="B12" s="589"/>
      <c r="C12" s="589"/>
      <c r="D12" s="589"/>
      <c r="E12" s="589"/>
      <c r="F12" s="589"/>
      <c r="G12" s="589"/>
      <c r="H12" s="589"/>
      <c r="I12" s="589"/>
      <c r="J12" s="503"/>
      <c r="K12" s="69">
        <v>0</v>
      </c>
    </row>
    <row r="13" spans="1:13" x14ac:dyDescent="0.2">
      <c r="A13" t="s">
        <v>13</v>
      </c>
    </row>
  </sheetData>
  <mergeCells count="7">
    <mergeCell ref="A1:M1"/>
    <mergeCell ref="A3:M3"/>
    <mergeCell ref="A12:J12"/>
    <mergeCell ref="A8:J8"/>
    <mergeCell ref="A9:J9"/>
    <mergeCell ref="A10:J10"/>
    <mergeCell ref="A11:J11"/>
  </mergeCells>
  <phoneticPr fontId="2" type="noConversion"/>
  <pageMargins left="0.75" right="0.75" top="1" bottom="1" header="0.5" footer="0.5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21"/>
  <sheetViews>
    <sheetView workbookViewId="0">
      <selection activeCell="H2" sqref="H1:H1048576"/>
    </sheetView>
  </sheetViews>
  <sheetFormatPr defaultRowHeight="12.75" x14ac:dyDescent="0.2"/>
  <cols>
    <col min="1" max="1" width="2.28515625" customWidth="1"/>
    <col min="2" max="2" width="12.7109375" customWidth="1"/>
    <col min="3" max="3" width="11" customWidth="1"/>
    <col min="4" max="4" width="9.42578125" customWidth="1"/>
    <col min="5" max="5" width="0" hidden="1" customWidth="1"/>
    <col min="6" max="6" width="11.7109375" customWidth="1"/>
    <col min="8" max="8" width="0" hidden="1" customWidth="1"/>
  </cols>
  <sheetData>
    <row r="1" spans="1:14" x14ac:dyDescent="0.2">
      <c r="A1" s="447" t="s">
        <v>240</v>
      </c>
      <c r="B1" s="447"/>
      <c r="C1" s="447"/>
      <c r="D1" s="447"/>
      <c r="E1" s="447"/>
      <c r="F1" s="447"/>
      <c r="G1" s="447"/>
      <c r="H1" s="447"/>
      <c r="I1" s="1"/>
      <c r="J1" s="1"/>
      <c r="K1" s="1"/>
      <c r="L1" s="1"/>
    </row>
    <row r="3" spans="1:14" ht="12.75" customHeight="1" x14ac:dyDescent="0.2">
      <c r="A3" s="471" t="s">
        <v>133</v>
      </c>
      <c r="B3" s="471"/>
      <c r="C3" s="471"/>
      <c r="D3" s="471"/>
      <c r="E3" s="471"/>
      <c r="F3" s="471"/>
      <c r="G3" s="471"/>
      <c r="H3" s="471"/>
      <c r="I3" s="154"/>
      <c r="J3" s="154"/>
      <c r="K3" s="154"/>
      <c r="L3" s="154"/>
      <c r="M3" s="154"/>
      <c r="N3" s="154"/>
    </row>
    <row r="4" spans="1:14" x14ac:dyDescent="0.2">
      <c r="A4" s="471"/>
      <c r="B4" s="471"/>
      <c r="C4" s="471"/>
      <c r="D4" s="471"/>
      <c r="E4" s="471"/>
      <c r="F4" s="471"/>
      <c r="G4" s="471"/>
      <c r="H4" s="471"/>
      <c r="I4" s="154"/>
      <c r="J4" s="154"/>
      <c r="K4" s="154"/>
      <c r="L4" s="154"/>
      <c r="M4" s="154"/>
      <c r="N4" s="154"/>
    </row>
    <row r="5" spans="1:14" x14ac:dyDescent="0.2">
      <c r="A5" s="17"/>
      <c r="B5" s="17"/>
      <c r="C5" s="17"/>
      <c r="D5" s="17"/>
      <c r="E5" s="17"/>
      <c r="F5" s="17"/>
      <c r="G5" s="17"/>
      <c r="H5" s="17"/>
      <c r="I5" s="154"/>
      <c r="J5" s="154"/>
      <c r="K5" s="154"/>
      <c r="L5" s="154"/>
      <c r="M5" s="154"/>
      <c r="N5" s="154"/>
    </row>
    <row r="6" spans="1:14" x14ac:dyDescent="0.2">
      <c r="A6" s="17"/>
      <c r="B6" s="17"/>
      <c r="C6" s="17"/>
      <c r="D6" s="17"/>
      <c r="E6" s="17"/>
      <c r="F6" s="17"/>
      <c r="G6" s="17"/>
      <c r="H6" s="154"/>
      <c r="I6" s="154"/>
      <c r="J6" s="154"/>
      <c r="K6" s="154"/>
      <c r="L6" s="154"/>
      <c r="M6" s="154"/>
      <c r="N6" s="154"/>
    </row>
    <row r="7" spans="1:14" x14ac:dyDescent="0.2">
      <c r="A7" s="17"/>
      <c r="B7" s="17"/>
      <c r="C7" s="17"/>
      <c r="D7" s="17"/>
      <c r="E7" s="17"/>
      <c r="F7" s="472" t="s">
        <v>294</v>
      </c>
      <c r="G7" s="473"/>
      <c r="H7" s="473"/>
      <c r="I7" s="154"/>
      <c r="J7" s="154"/>
      <c r="K7" s="154"/>
      <c r="L7" s="154"/>
      <c r="M7" s="154"/>
      <c r="N7" s="154"/>
    </row>
    <row r="8" spans="1:14" ht="13.5" thickBot="1" x14ac:dyDescent="0.25"/>
    <row r="9" spans="1:14" ht="13.5" thickBot="1" x14ac:dyDescent="0.25">
      <c r="B9" s="474" t="s">
        <v>4</v>
      </c>
      <c r="C9" s="468" t="s">
        <v>32</v>
      </c>
      <c r="D9" s="469"/>
      <c r="E9" s="470"/>
      <c r="F9" s="468" t="s">
        <v>33</v>
      </c>
      <c r="G9" s="469"/>
      <c r="H9" s="470"/>
    </row>
    <row r="10" spans="1:14" ht="13.5" thickBot="1" x14ac:dyDescent="0.25">
      <c r="B10" s="475"/>
      <c r="C10" s="286" t="s">
        <v>236</v>
      </c>
      <c r="D10" s="286" t="s">
        <v>258</v>
      </c>
      <c r="E10" s="286" t="s">
        <v>260</v>
      </c>
      <c r="F10" s="286" t="s">
        <v>236</v>
      </c>
      <c r="G10" s="286" t="s">
        <v>258</v>
      </c>
      <c r="H10" s="286" t="s">
        <v>260</v>
      </c>
    </row>
    <row r="11" spans="1:14" x14ac:dyDescent="0.2">
      <c r="B11" s="83" t="s">
        <v>265</v>
      </c>
      <c r="C11" s="245">
        <v>0</v>
      </c>
      <c r="D11" s="410">
        <v>0</v>
      </c>
      <c r="E11" s="43">
        <v>0</v>
      </c>
      <c r="F11" s="114">
        <v>0</v>
      </c>
      <c r="G11" s="60">
        <v>0</v>
      </c>
      <c r="H11" s="43">
        <v>0</v>
      </c>
    </row>
    <row r="12" spans="1:14" x14ac:dyDescent="0.2">
      <c r="B12" s="101"/>
      <c r="C12" s="90"/>
      <c r="D12" s="261"/>
      <c r="E12" s="30"/>
      <c r="F12" s="105"/>
      <c r="G12" s="88"/>
      <c r="H12" s="30"/>
    </row>
    <row r="13" spans="1:14" ht="13.5" thickBot="1" x14ac:dyDescent="0.25">
      <c r="B13" s="102"/>
      <c r="C13" s="107"/>
      <c r="D13" s="262"/>
      <c r="E13" s="117"/>
      <c r="F13" s="106"/>
      <c r="G13" s="99"/>
      <c r="H13" s="31"/>
    </row>
    <row r="14" spans="1:14" ht="13.5" thickBot="1" x14ac:dyDescent="0.25">
      <c r="B14" s="93"/>
      <c r="C14" s="94"/>
      <c r="D14" s="94"/>
      <c r="E14" s="94"/>
    </row>
    <row r="15" spans="1:14" ht="13.5" thickBot="1" x14ac:dyDescent="0.25">
      <c r="B15" s="474" t="s">
        <v>5</v>
      </c>
      <c r="C15" s="466" t="s">
        <v>32</v>
      </c>
      <c r="D15" s="467"/>
      <c r="E15" s="467"/>
      <c r="F15" s="468" t="s">
        <v>33</v>
      </c>
      <c r="G15" s="469"/>
      <c r="H15" s="470"/>
    </row>
    <row r="16" spans="1:14" ht="13.5" thickBot="1" x14ac:dyDescent="0.25">
      <c r="B16" s="475"/>
      <c r="C16" s="286" t="s">
        <v>236</v>
      </c>
      <c r="D16" s="286" t="s">
        <v>258</v>
      </c>
      <c r="E16" s="286" t="s">
        <v>260</v>
      </c>
      <c r="F16" s="286" t="s">
        <v>236</v>
      </c>
      <c r="G16" s="286" t="s">
        <v>258</v>
      </c>
      <c r="H16" s="286" t="s">
        <v>260</v>
      </c>
    </row>
    <row r="17" spans="2:8" x14ac:dyDescent="0.2">
      <c r="B17" s="83" t="s">
        <v>266</v>
      </c>
      <c r="C17" s="90"/>
      <c r="D17" s="261"/>
      <c r="E17" s="297"/>
      <c r="F17" s="105"/>
      <c r="G17" s="88"/>
      <c r="H17" s="297" t="s">
        <v>266</v>
      </c>
    </row>
    <row r="18" spans="2:8" x14ac:dyDescent="0.2">
      <c r="B18" s="101"/>
      <c r="C18" s="90"/>
      <c r="D18" s="261"/>
      <c r="E18" s="30"/>
      <c r="F18" s="105"/>
      <c r="G18" s="88"/>
      <c r="H18" s="30"/>
    </row>
    <row r="19" spans="2:8" ht="13.5" thickBot="1" x14ac:dyDescent="0.25">
      <c r="B19" s="102"/>
      <c r="C19" s="107"/>
      <c r="D19" s="262"/>
      <c r="E19" s="31"/>
      <c r="F19" s="106"/>
      <c r="G19" s="99"/>
      <c r="H19" s="31"/>
    </row>
    <row r="20" spans="2:8" x14ac:dyDescent="0.2">
      <c r="E20" s="46"/>
    </row>
    <row r="21" spans="2:8" x14ac:dyDescent="0.2">
      <c r="E21" s="46"/>
    </row>
  </sheetData>
  <mergeCells count="9">
    <mergeCell ref="C15:E15"/>
    <mergeCell ref="F15:H15"/>
    <mergeCell ref="A3:H4"/>
    <mergeCell ref="A1:H1"/>
    <mergeCell ref="F7:H7"/>
    <mergeCell ref="C9:E9"/>
    <mergeCell ref="F9:H9"/>
    <mergeCell ref="B9:B10"/>
    <mergeCell ref="B15:B16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103"/>
  <sheetViews>
    <sheetView workbookViewId="0">
      <selection activeCell="D1" sqref="D1:E1048576"/>
    </sheetView>
  </sheetViews>
  <sheetFormatPr defaultRowHeight="12.75" x14ac:dyDescent="0.2"/>
  <cols>
    <col min="1" max="1" width="44.28515625" customWidth="1"/>
    <col min="2" max="2" width="11" customWidth="1"/>
    <col min="3" max="3" width="11.28515625" customWidth="1"/>
    <col min="4" max="4" width="11.140625" hidden="1" customWidth="1"/>
    <col min="5" max="5" width="14" hidden="1" customWidth="1"/>
  </cols>
  <sheetData>
    <row r="1" spans="1:9" x14ac:dyDescent="0.2">
      <c r="A1" s="447" t="s">
        <v>237</v>
      </c>
      <c r="B1" s="447"/>
      <c r="C1" s="1"/>
      <c r="D1" s="1"/>
      <c r="E1" s="1"/>
    </row>
    <row r="2" spans="1:9" ht="16.5" customHeight="1" x14ac:dyDescent="0.2">
      <c r="A2" s="264"/>
      <c r="B2" s="411" t="s">
        <v>297</v>
      </c>
      <c r="D2" s="2"/>
      <c r="E2" s="2"/>
    </row>
    <row r="3" spans="1:9" x14ac:dyDescent="0.2">
      <c r="A3" s="144" t="s">
        <v>147</v>
      </c>
      <c r="B3" s="265" t="s">
        <v>236</v>
      </c>
      <c r="C3" s="327" t="s">
        <v>258</v>
      </c>
      <c r="D3" s="327" t="s">
        <v>271</v>
      </c>
      <c r="E3" s="327" t="s">
        <v>272</v>
      </c>
      <c r="F3" s="1"/>
      <c r="G3" s="1"/>
      <c r="H3" s="1"/>
      <c r="I3" s="1"/>
    </row>
    <row r="4" spans="1:9" hidden="1" x14ac:dyDescent="0.2">
      <c r="A4" s="88"/>
      <c r="B4" s="186"/>
      <c r="C4" s="88"/>
      <c r="D4" s="88"/>
      <c r="E4" s="88"/>
    </row>
    <row r="5" spans="1:9" x14ac:dyDescent="0.2">
      <c r="A5" s="145" t="s">
        <v>150</v>
      </c>
      <c r="B5" s="190">
        <f>B6+B10+B21+B29+B38</f>
        <v>145909817</v>
      </c>
      <c r="C5" s="190">
        <f t="shared" ref="C5:D5" si="0">C6+C10+C21+C29+C38</f>
        <v>382135614</v>
      </c>
      <c r="D5" s="190">
        <f t="shared" si="0"/>
        <v>283597113</v>
      </c>
      <c r="E5" s="331">
        <f>D5/C5</f>
        <v>0.74213735284039761</v>
      </c>
    </row>
    <row r="6" spans="1:9" ht="15" x14ac:dyDescent="0.2">
      <c r="A6" s="146" t="s">
        <v>153</v>
      </c>
      <c r="B6" s="190">
        <v>72938960</v>
      </c>
      <c r="C6" s="190">
        <v>79566839</v>
      </c>
      <c r="D6" s="190">
        <f>D7+D9</f>
        <v>82639169</v>
      </c>
      <c r="E6" s="331">
        <f>D6/C6</f>
        <v>1.0386131966358498</v>
      </c>
      <c r="F6" s="12"/>
      <c r="G6" s="12"/>
    </row>
    <row r="7" spans="1:9" ht="9.9499999999999993" customHeight="1" x14ac:dyDescent="0.2">
      <c r="A7" s="156" t="s">
        <v>158</v>
      </c>
      <c r="B7" s="188">
        <v>72938960</v>
      </c>
      <c r="C7" s="191">
        <v>79566839</v>
      </c>
      <c r="D7" s="191">
        <v>79566839</v>
      </c>
      <c r="E7" s="330">
        <f>D7/C7</f>
        <v>1</v>
      </c>
    </row>
    <row r="8" spans="1:9" ht="9.9499999999999993" customHeight="1" x14ac:dyDescent="0.2">
      <c r="A8" s="156" t="s">
        <v>159</v>
      </c>
      <c r="B8" s="188"/>
      <c r="C8" s="186"/>
      <c r="D8" s="186"/>
      <c r="E8" s="186"/>
    </row>
    <row r="9" spans="1:9" ht="9.9499999999999993" customHeight="1" x14ac:dyDescent="0.2">
      <c r="A9" s="183" t="s">
        <v>280</v>
      </c>
      <c r="B9" s="188"/>
      <c r="C9" s="191">
        <v>0</v>
      </c>
      <c r="D9" s="191">
        <v>3072330</v>
      </c>
      <c r="E9" s="330">
        <v>0</v>
      </c>
    </row>
    <row r="10" spans="1:9" x14ac:dyDescent="0.2">
      <c r="A10" s="146" t="s">
        <v>154</v>
      </c>
      <c r="B10" s="190">
        <v>37352837</v>
      </c>
      <c r="C10" s="190">
        <f>SUM(C11:C20)</f>
        <v>266950755</v>
      </c>
      <c r="D10" s="190">
        <f>SUM(D11:D20)</f>
        <v>167117449</v>
      </c>
      <c r="E10" s="331">
        <f>D10/C10</f>
        <v>0.62602351134013468</v>
      </c>
    </row>
    <row r="11" spans="1:9" ht="9.9499999999999993" customHeight="1" x14ac:dyDescent="0.2">
      <c r="A11" s="156" t="s">
        <v>160</v>
      </c>
      <c r="B11" s="188">
        <v>37352837</v>
      </c>
      <c r="C11" s="191">
        <v>49715430</v>
      </c>
      <c r="D11" s="191">
        <v>49715430</v>
      </c>
      <c r="E11" s="435">
        <f t="shared" ref="E11:E20" si="1">D11/C11</f>
        <v>1</v>
      </c>
    </row>
    <row r="12" spans="1:9" ht="9.9499999999999993" customHeight="1" x14ac:dyDescent="0.2">
      <c r="A12" s="156" t="s">
        <v>161</v>
      </c>
      <c r="B12" s="188"/>
      <c r="C12" s="188">
        <v>3918700</v>
      </c>
      <c r="D12" s="188">
        <v>3918700</v>
      </c>
      <c r="E12" s="435">
        <f t="shared" si="1"/>
        <v>1</v>
      </c>
    </row>
    <row r="13" spans="1:9" ht="9.9499999999999993" customHeight="1" x14ac:dyDescent="0.2">
      <c r="A13" s="156" t="s">
        <v>162</v>
      </c>
      <c r="B13" s="188"/>
      <c r="C13" s="191">
        <v>901582</v>
      </c>
      <c r="D13" s="191">
        <v>901582</v>
      </c>
      <c r="E13" s="435">
        <f t="shared" si="1"/>
        <v>1</v>
      </c>
    </row>
    <row r="14" spans="1:9" ht="9.9499999999999993" customHeight="1" x14ac:dyDescent="0.2">
      <c r="A14" s="156" t="s">
        <v>163</v>
      </c>
      <c r="B14" s="188"/>
      <c r="C14" s="186"/>
      <c r="D14" s="186"/>
      <c r="E14" s="435"/>
    </row>
    <row r="15" spans="1:9" ht="9.9499999999999993" customHeight="1" x14ac:dyDescent="0.2">
      <c r="A15" s="156" t="s">
        <v>164</v>
      </c>
      <c r="B15" s="188"/>
      <c r="C15" s="186"/>
      <c r="D15" s="186"/>
      <c r="E15" s="435"/>
    </row>
    <row r="16" spans="1:9" ht="9.9499999999999993" customHeight="1" x14ac:dyDescent="0.2">
      <c r="A16" s="156" t="s">
        <v>165</v>
      </c>
      <c r="B16" s="188"/>
      <c r="C16" s="186"/>
      <c r="D16" s="186"/>
      <c r="E16" s="435"/>
    </row>
    <row r="17" spans="1:5" ht="9.9499999999999993" customHeight="1" x14ac:dyDescent="0.2">
      <c r="A17" s="156" t="s">
        <v>166</v>
      </c>
      <c r="B17" s="188"/>
      <c r="C17" s="186"/>
      <c r="D17" s="186"/>
      <c r="E17" s="435"/>
    </row>
    <row r="18" spans="1:5" ht="9.9499999999999993" customHeight="1" x14ac:dyDescent="0.2">
      <c r="A18" s="156" t="s">
        <v>167</v>
      </c>
      <c r="B18" s="188"/>
      <c r="C18" s="188">
        <v>201382539</v>
      </c>
      <c r="D18" s="188">
        <v>101884384</v>
      </c>
      <c r="E18" s="435">
        <f t="shared" si="1"/>
        <v>0.50592461742673733</v>
      </c>
    </row>
    <row r="19" spans="1:5" ht="9.9499999999999993" customHeight="1" x14ac:dyDescent="0.2">
      <c r="A19" s="156" t="s">
        <v>168</v>
      </c>
      <c r="B19" s="188"/>
      <c r="C19" s="188">
        <v>11000000</v>
      </c>
      <c r="D19" s="188">
        <v>10664849</v>
      </c>
      <c r="E19" s="435">
        <f t="shared" si="1"/>
        <v>0.9695317272727273</v>
      </c>
    </row>
    <row r="20" spans="1:5" ht="9.9499999999999993" customHeight="1" x14ac:dyDescent="0.2">
      <c r="A20" s="156" t="s">
        <v>169</v>
      </c>
      <c r="B20" s="188"/>
      <c r="C20" s="188">
        <v>32504</v>
      </c>
      <c r="D20" s="188">
        <v>32504</v>
      </c>
      <c r="E20" s="435">
        <f t="shared" si="1"/>
        <v>1</v>
      </c>
    </row>
    <row r="21" spans="1:5" ht="15" customHeight="1" x14ac:dyDescent="0.2">
      <c r="A21" s="146" t="s">
        <v>155</v>
      </c>
      <c r="B21" s="190">
        <v>11630000</v>
      </c>
      <c r="C21" s="190">
        <v>11630000</v>
      </c>
      <c r="D21" s="190">
        <v>10886080</v>
      </c>
      <c r="E21" s="331">
        <f>D21/C21</f>
        <v>0.93603439380911435</v>
      </c>
    </row>
    <row r="22" spans="1:5" ht="9.9499999999999993" customHeight="1" x14ac:dyDescent="0.2">
      <c r="A22" s="156" t="s">
        <v>170</v>
      </c>
      <c r="B22" s="188">
        <v>11630000</v>
      </c>
      <c r="C22" s="191">
        <v>11630000</v>
      </c>
      <c r="D22" s="191">
        <v>10877168</v>
      </c>
      <c r="E22" s="330">
        <f>D22/C22</f>
        <v>0.93526809974204639</v>
      </c>
    </row>
    <row r="23" spans="1:5" ht="9.9499999999999993" customHeight="1" x14ac:dyDescent="0.2">
      <c r="A23" s="156" t="s">
        <v>171</v>
      </c>
      <c r="B23" s="187"/>
      <c r="C23" s="187"/>
      <c r="D23" s="191"/>
      <c r="E23" s="186"/>
    </row>
    <row r="24" spans="1:5" ht="9.9499999999999993" customHeight="1" x14ac:dyDescent="0.2">
      <c r="A24" s="156" t="s">
        <v>172</v>
      </c>
      <c r="B24" s="187"/>
      <c r="C24" s="186"/>
      <c r="D24" s="191"/>
      <c r="E24" s="186"/>
    </row>
    <row r="25" spans="1:5" ht="9.9499999999999993" customHeight="1" x14ac:dyDescent="0.2">
      <c r="A25" s="156" t="s">
        <v>173</v>
      </c>
      <c r="B25" s="191"/>
      <c r="C25" s="186"/>
      <c r="D25" s="191"/>
      <c r="E25" s="186"/>
    </row>
    <row r="26" spans="1:5" ht="9.9499999999999993" customHeight="1" x14ac:dyDescent="0.2">
      <c r="A26" s="156" t="s">
        <v>174</v>
      </c>
      <c r="B26" s="189"/>
      <c r="C26" s="188"/>
      <c r="D26" s="191"/>
      <c r="E26" s="330"/>
    </row>
    <row r="27" spans="1:5" ht="9.9499999999999993" customHeight="1" x14ac:dyDescent="0.2">
      <c r="A27" s="157" t="s">
        <v>175</v>
      </c>
      <c r="B27" s="189"/>
      <c r="C27" s="187"/>
      <c r="D27" s="191"/>
      <c r="E27" s="186"/>
    </row>
    <row r="28" spans="1:5" ht="9.9499999999999993" customHeight="1" x14ac:dyDescent="0.2">
      <c r="A28" s="183" t="s">
        <v>279</v>
      </c>
      <c r="B28" s="379"/>
      <c r="C28" s="191">
        <v>0</v>
      </c>
      <c r="D28" s="191">
        <v>8912</v>
      </c>
      <c r="E28" s="330">
        <v>0</v>
      </c>
    </row>
    <row r="29" spans="1:5" x14ac:dyDescent="0.2">
      <c r="A29" s="146" t="s">
        <v>221</v>
      </c>
      <c r="B29" s="192">
        <v>3000000</v>
      </c>
      <c r="C29" s="190">
        <v>3000000</v>
      </c>
      <c r="D29" s="190">
        <v>1966395</v>
      </c>
      <c r="E29" s="331">
        <f>D29/C29</f>
        <v>0.65546499999999996</v>
      </c>
    </row>
    <row r="30" spans="1:5" x14ac:dyDescent="0.2">
      <c r="A30" s="156" t="s">
        <v>176</v>
      </c>
      <c r="B30" s="188">
        <v>0</v>
      </c>
      <c r="C30" s="188">
        <v>0</v>
      </c>
      <c r="D30" s="188">
        <v>193502</v>
      </c>
      <c r="E30" s="188">
        <v>0</v>
      </c>
    </row>
    <row r="31" spans="1:5" x14ac:dyDescent="0.2">
      <c r="A31" s="156" t="s">
        <v>177</v>
      </c>
      <c r="B31" s="188"/>
      <c r="C31" s="188"/>
      <c r="D31" s="188">
        <v>67956</v>
      </c>
      <c r="E31" s="188">
        <v>0</v>
      </c>
    </row>
    <row r="32" spans="1:5" ht="9.9499999999999993" customHeight="1" x14ac:dyDescent="0.2">
      <c r="A32" s="156" t="s">
        <v>178</v>
      </c>
      <c r="B32" s="191">
        <v>1200000</v>
      </c>
      <c r="C32" s="191">
        <v>1200000</v>
      </c>
      <c r="D32" s="191">
        <v>1152318</v>
      </c>
      <c r="E32" s="330">
        <f>D32/C32</f>
        <v>0.96026500000000004</v>
      </c>
    </row>
    <row r="33" spans="1:5" ht="9.9499999999999993" customHeight="1" x14ac:dyDescent="0.2">
      <c r="A33" s="156" t="s">
        <v>179</v>
      </c>
      <c r="B33" s="191">
        <v>800000</v>
      </c>
      <c r="C33" s="191">
        <v>800000</v>
      </c>
      <c r="D33" s="191">
        <v>358260</v>
      </c>
      <c r="E33" s="330">
        <f>D33/C33</f>
        <v>0.44782499999999997</v>
      </c>
    </row>
    <row r="34" spans="1:5" ht="9.9499999999999993" customHeight="1" x14ac:dyDescent="0.2">
      <c r="A34" s="156" t="s">
        <v>277</v>
      </c>
      <c r="B34" s="191">
        <v>1000000</v>
      </c>
      <c r="C34" s="191">
        <v>1000000</v>
      </c>
      <c r="D34" s="191">
        <v>164352</v>
      </c>
      <c r="E34" s="330">
        <f>D34/C34</f>
        <v>0.164352</v>
      </c>
    </row>
    <row r="35" spans="1:5" ht="9.9499999999999993" customHeight="1" x14ac:dyDescent="0.2">
      <c r="A35" s="156" t="s">
        <v>180</v>
      </c>
      <c r="B35" s="191"/>
      <c r="C35" s="186"/>
      <c r="D35" s="186"/>
      <c r="E35" s="186"/>
    </row>
    <row r="36" spans="1:5" ht="9.9499999999999993" customHeight="1" x14ac:dyDescent="0.2">
      <c r="A36" s="156" t="s">
        <v>181</v>
      </c>
      <c r="B36" s="191"/>
      <c r="C36" s="186"/>
      <c r="D36" s="186"/>
      <c r="E36" s="186"/>
    </row>
    <row r="37" spans="1:5" x14ac:dyDescent="0.2">
      <c r="A37" s="146" t="s">
        <v>222</v>
      </c>
      <c r="B37" s="190">
        <v>0</v>
      </c>
      <c r="C37" s="190">
        <v>0</v>
      </c>
      <c r="D37" s="190">
        <v>0</v>
      </c>
      <c r="E37" s="331">
        <v>0</v>
      </c>
    </row>
    <row r="38" spans="1:5" x14ac:dyDescent="0.2">
      <c r="A38" s="146" t="s">
        <v>223</v>
      </c>
      <c r="B38" s="190">
        <v>20988020</v>
      </c>
      <c r="C38" s="190">
        <v>20988020</v>
      </c>
      <c r="D38" s="190">
        <v>20988020</v>
      </c>
      <c r="E38" s="331">
        <f>D38/C38</f>
        <v>1</v>
      </c>
    </row>
    <row r="39" spans="1:5" ht="15" hidden="1" x14ac:dyDescent="0.25">
      <c r="A39" s="147"/>
      <c r="B39" s="187"/>
      <c r="C39" s="186"/>
      <c r="D39" s="186"/>
      <c r="E39" s="186"/>
    </row>
    <row r="40" spans="1:5" ht="13.5" customHeight="1" x14ac:dyDescent="0.2">
      <c r="A40" s="148" t="s">
        <v>151</v>
      </c>
      <c r="B40" s="190"/>
      <c r="C40" s="190"/>
      <c r="D40" s="190"/>
      <c r="E40" s="331"/>
    </row>
    <row r="41" spans="1:5" x14ac:dyDescent="0.2">
      <c r="A41" s="146" t="s">
        <v>156</v>
      </c>
      <c r="B41" s="190">
        <v>0</v>
      </c>
      <c r="C41" s="190">
        <v>10000000</v>
      </c>
      <c r="D41" s="190">
        <v>40891283</v>
      </c>
      <c r="E41" s="331">
        <v>4.0891000000000002</v>
      </c>
    </row>
    <row r="42" spans="1:5" ht="9.9499999999999993" customHeight="1" x14ac:dyDescent="0.2">
      <c r="A42" s="158" t="s">
        <v>182</v>
      </c>
      <c r="B42" s="191"/>
      <c r="C42" s="191"/>
      <c r="D42" s="191"/>
      <c r="E42" s="330"/>
    </row>
    <row r="43" spans="1:5" ht="9.9499999999999993" customHeight="1" x14ac:dyDescent="0.2">
      <c r="A43" s="158" t="s">
        <v>183</v>
      </c>
      <c r="B43" s="187"/>
      <c r="C43" s="186"/>
      <c r="D43" s="186"/>
      <c r="E43" s="186"/>
    </row>
    <row r="44" spans="1:5" x14ac:dyDescent="0.2">
      <c r="A44" s="146" t="s">
        <v>157</v>
      </c>
      <c r="B44" s="190">
        <v>0</v>
      </c>
      <c r="C44" s="190">
        <v>10000000</v>
      </c>
      <c r="D44" s="190">
        <v>40891283</v>
      </c>
      <c r="E44" s="331">
        <f>D44/C44</f>
        <v>4.0891282999999996</v>
      </c>
    </row>
    <row r="45" spans="1:5" x14ac:dyDescent="0.2">
      <c r="A45" s="146" t="s">
        <v>291</v>
      </c>
      <c r="B45" s="190">
        <v>0</v>
      </c>
      <c r="C45" s="190">
        <v>0</v>
      </c>
      <c r="D45" s="190">
        <v>0</v>
      </c>
      <c r="E45" s="331">
        <v>0</v>
      </c>
    </row>
    <row r="46" spans="1:5" ht="25.5" x14ac:dyDescent="0.2">
      <c r="A46" s="423" t="s">
        <v>278</v>
      </c>
      <c r="B46" s="190">
        <v>0</v>
      </c>
      <c r="C46" s="190">
        <v>0</v>
      </c>
      <c r="D46" s="190">
        <v>0</v>
      </c>
      <c r="E46" s="331">
        <v>0</v>
      </c>
    </row>
    <row r="47" spans="1:5" ht="15" hidden="1" x14ac:dyDescent="0.25">
      <c r="A47" s="147"/>
      <c r="B47" s="187"/>
      <c r="C47" s="186"/>
      <c r="D47" s="186"/>
      <c r="E47" s="186"/>
    </row>
    <row r="48" spans="1:5" x14ac:dyDescent="0.2">
      <c r="A48" s="149" t="s">
        <v>152</v>
      </c>
      <c r="B48" s="192"/>
      <c r="C48" s="186"/>
      <c r="D48" s="186"/>
      <c r="E48" s="186"/>
    </row>
    <row r="49" spans="1:5" x14ac:dyDescent="0.2">
      <c r="A49" s="150" t="s">
        <v>184</v>
      </c>
      <c r="B49" s="190"/>
      <c r="C49" s="186"/>
      <c r="D49" s="186"/>
      <c r="E49" s="186"/>
    </row>
    <row r="50" spans="1:5" ht="9.9499999999999993" customHeight="1" x14ac:dyDescent="0.2">
      <c r="A50" s="156" t="s">
        <v>186</v>
      </c>
      <c r="B50" s="191"/>
      <c r="C50" s="186"/>
      <c r="D50" s="186"/>
      <c r="E50" s="186"/>
    </row>
    <row r="51" spans="1:5" ht="9.9499999999999993" customHeight="1" x14ac:dyDescent="0.2">
      <c r="A51" s="156" t="s">
        <v>187</v>
      </c>
      <c r="B51" s="191"/>
      <c r="C51" s="186"/>
      <c r="D51" s="186"/>
      <c r="E51" s="186"/>
    </row>
    <row r="52" spans="1:5" x14ac:dyDescent="0.2">
      <c r="A52" s="150" t="s">
        <v>185</v>
      </c>
      <c r="B52" s="190"/>
      <c r="C52" s="186"/>
      <c r="D52" s="186"/>
      <c r="E52" s="186"/>
    </row>
    <row r="53" spans="1:5" ht="9.9499999999999993" customHeight="1" x14ac:dyDescent="0.2">
      <c r="A53" s="156" t="s">
        <v>186</v>
      </c>
      <c r="B53" s="187"/>
      <c r="C53" s="186"/>
      <c r="D53" s="186"/>
      <c r="E53" s="186"/>
    </row>
    <row r="54" spans="1:5" ht="9.9499999999999993" customHeight="1" x14ac:dyDescent="0.2">
      <c r="A54" s="156" t="s">
        <v>187</v>
      </c>
      <c r="B54" s="191"/>
      <c r="C54" s="187"/>
      <c r="D54" s="186"/>
      <c r="E54" s="186"/>
    </row>
    <row r="55" spans="1:5" x14ac:dyDescent="0.2">
      <c r="A55" s="151" t="s">
        <v>188</v>
      </c>
      <c r="B55" s="190">
        <f>B41+B5</f>
        <v>145909817</v>
      </c>
      <c r="C55" s="190">
        <f t="shared" ref="C55:D55" si="2">C41+C5</f>
        <v>392135614</v>
      </c>
      <c r="D55" s="190">
        <f t="shared" si="2"/>
        <v>324488396</v>
      </c>
      <c r="E55" s="331">
        <f>D55/C55</f>
        <v>0.82749024677977856</v>
      </c>
    </row>
    <row r="56" spans="1:5" hidden="1" x14ac:dyDescent="0.2">
      <c r="A56" s="151"/>
      <c r="B56" s="187"/>
      <c r="C56" s="187"/>
      <c r="D56" s="186"/>
      <c r="E56" s="186"/>
    </row>
    <row r="57" spans="1:5" x14ac:dyDescent="0.2">
      <c r="A57" s="144" t="s">
        <v>227</v>
      </c>
      <c r="B57" s="190"/>
      <c r="C57" s="187"/>
      <c r="D57" s="186"/>
      <c r="E57" s="186"/>
    </row>
    <row r="58" spans="1:5" ht="25.5" x14ac:dyDescent="0.2">
      <c r="A58" s="152" t="s">
        <v>228</v>
      </c>
      <c r="B58" s="187"/>
      <c r="C58" s="187"/>
      <c r="D58" s="186"/>
      <c r="E58" s="186"/>
    </row>
    <row r="59" spans="1:5" ht="36" x14ac:dyDescent="0.2">
      <c r="A59" s="160" t="s">
        <v>229</v>
      </c>
      <c r="B59" s="187"/>
      <c r="C59" s="186"/>
      <c r="D59" s="186"/>
      <c r="E59" s="186"/>
    </row>
    <row r="60" spans="1:5" ht="24" x14ac:dyDescent="0.2">
      <c r="A60" s="160" t="s">
        <v>230</v>
      </c>
      <c r="B60" s="190">
        <v>0</v>
      </c>
      <c r="C60" s="186"/>
      <c r="D60" s="186"/>
      <c r="E60" s="186"/>
    </row>
    <row r="61" spans="1:5" ht="9.9499999999999993" customHeight="1" x14ac:dyDescent="0.2">
      <c r="A61" s="159" t="s">
        <v>196</v>
      </c>
      <c r="B61" s="191">
        <v>0</v>
      </c>
      <c r="C61" s="186"/>
      <c r="D61" s="186"/>
      <c r="E61" s="186"/>
    </row>
    <row r="62" spans="1:5" ht="9.9499999999999993" customHeight="1" x14ac:dyDescent="0.2">
      <c r="A62" s="159" t="s">
        <v>197</v>
      </c>
      <c r="B62" s="187"/>
      <c r="C62" s="186"/>
      <c r="D62" s="186"/>
      <c r="E62" s="186"/>
    </row>
    <row r="63" spans="1:5" x14ac:dyDescent="0.2">
      <c r="A63" s="153" t="s">
        <v>231</v>
      </c>
      <c r="B63" s="187"/>
      <c r="C63" s="187"/>
      <c r="D63" s="186"/>
      <c r="E63" s="186"/>
    </row>
    <row r="64" spans="1:5" x14ac:dyDescent="0.2">
      <c r="A64" s="151" t="s">
        <v>232</v>
      </c>
      <c r="B64" s="190">
        <f>B55</f>
        <v>145909817</v>
      </c>
      <c r="C64" s="190">
        <f t="shared" ref="C64:D64" si="3">C55</f>
        <v>392135614</v>
      </c>
      <c r="D64" s="190">
        <f t="shared" si="3"/>
        <v>324488396</v>
      </c>
      <c r="E64" s="331">
        <f>D64/C64</f>
        <v>0.82749024677977856</v>
      </c>
    </row>
    <row r="65" spans="1:3" x14ac:dyDescent="0.2">
      <c r="B65" s="3"/>
      <c r="C65" s="3"/>
    </row>
    <row r="66" spans="1:3" x14ac:dyDescent="0.2">
      <c r="A66" s="47"/>
      <c r="B66" s="3"/>
    </row>
    <row r="67" spans="1:3" x14ac:dyDescent="0.2">
      <c r="A67" s="47"/>
      <c r="B67" s="3"/>
    </row>
    <row r="68" spans="1:3" x14ac:dyDescent="0.2">
      <c r="A68" s="47"/>
      <c r="B68" s="3"/>
    </row>
    <row r="69" spans="1:3" x14ac:dyDescent="0.2">
      <c r="A69" s="47"/>
      <c r="B69" s="3"/>
    </row>
    <row r="70" spans="1:3" x14ac:dyDescent="0.2">
      <c r="A70" s="47"/>
      <c r="B70" s="3"/>
    </row>
    <row r="71" spans="1:3" x14ac:dyDescent="0.2">
      <c r="A71" s="47"/>
      <c r="B71" s="3"/>
    </row>
    <row r="72" spans="1:3" x14ac:dyDescent="0.2">
      <c r="A72" s="47"/>
      <c r="B72" s="3"/>
    </row>
    <row r="73" spans="1:3" x14ac:dyDescent="0.2">
      <c r="A73" s="47"/>
      <c r="B73" s="3"/>
    </row>
    <row r="74" spans="1:3" x14ac:dyDescent="0.2">
      <c r="A74" s="47"/>
      <c r="B74" s="3"/>
    </row>
    <row r="75" spans="1:3" x14ac:dyDescent="0.2">
      <c r="A75" s="47"/>
      <c r="B75" s="3"/>
    </row>
    <row r="76" spans="1:3" x14ac:dyDescent="0.2">
      <c r="A76" s="47"/>
      <c r="B76" s="3"/>
    </row>
    <row r="77" spans="1:3" x14ac:dyDescent="0.2">
      <c r="A77" s="47"/>
      <c r="B77" s="3"/>
    </row>
    <row r="78" spans="1:3" x14ac:dyDescent="0.2">
      <c r="A78" s="47"/>
      <c r="B78" s="3"/>
    </row>
    <row r="79" spans="1:3" x14ac:dyDescent="0.2">
      <c r="A79" s="47"/>
      <c r="B79" s="3"/>
    </row>
    <row r="80" spans="1:3" x14ac:dyDescent="0.2">
      <c r="A80" s="47"/>
      <c r="B80" s="3"/>
    </row>
    <row r="81" spans="1:2" x14ac:dyDescent="0.2">
      <c r="A81" s="47"/>
      <c r="B81" s="3"/>
    </row>
    <row r="82" spans="1:2" x14ac:dyDescent="0.2">
      <c r="A82" s="47"/>
      <c r="B82" s="3"/>
    </row>
    <row r="83" spans="1:2" x14ac:dyDescent="0.2">
      <c r="A83" s="47"/>
      <c r="B83" s="3"/>
    </row>
    <row r="84" spans="1:2" x14ac:dyDescent="0.2">
      <c r="A84" s="47"/>
      <c r="B84" s="3"/>
    </row>
    <row r="85" spans="1:2" x14ac:dyDescent="0.2">
      <c r="A85" s="7"/>
      <c r="B85" s="3"/>
    </row>
    <row r="86" spans="1:2" ht="12" customHeight="1" x14ac:dyDescent="0.2">
      <c r="A86" s="5"/>
      <c r="B86" s="3"/>
    </row>
    <row r="87" spans="1:2" x14ac:dyDescent="0.2">
      <c r="A87" s="6"/>
      <c r="B87" s="3"/>
    </row>
    <row r="88" spans="1:2" x14ac:dyDescent="0.2">
      <c r="A88" s="9"/>
      <c r="B88" s="3"/>
    </row>
    <row r="90" spans="1:2" x14ac:dyDescent="0.2">
      <c r="B90" s="3"/>
    </row>
    <row r="91" spans="1:2" x14ac:dyDescent="0.2">
      <c r="B91" s="3"/>
    </row>
    <row r="92" spans="1:2" x14ac:dyDescent="0.2">
      <c r="B92" s="3"/>
    </row>
    <row r="93" spans="1:2" x14ac:dyDescent="0.2">
      <c r="B93" s="3"/>
    </row>
    <row r="94" spans="1:2" x14ac:dyDescent="0.2">
      <c r="B94" s="3"/>
    </row>
    <row r="95" spans="1:2" x14ac:dyDescent="0.2">
      <c r="A95" s="10"/>
      <c r="B95" s="3"/>
    </row>
    <row r="96" spans="1:2" x14ac:dyDescent="0.2">
      <c r="B96" s="3"/>
    </row>
    <row r="97" spans="1:2" x14ac:dyDescent="0.2">
      <c r="B97" s="3"/>
    </row>
    <row r="102" spans="1:2" x14ac:dyDescent="0.2">
      <c r="A102" s="10"/>
    </row>
    <row r="103" spans="1:2" x14ac:dyDescent="0.2">
      <c r="A103" s="10"/>
    </row>
  </sheetData>
  <mergeCells count="1">
    <mergeCell ref="A1:B1"/>
  </mergeCells>
  <phoneticPr fontId="2" type="noConversion"/>
  <pageMargins left="0.74803149606299213" right="0.74803149606299213" top="0.98425196850393704" bottom="0.98425196850393704" header="0.51181102362204722" footer="0.51181102362204722"/>
  <pageSetup paperSize="9" scale="9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44"/>
  <sheetViews>
    <sheetView topLeftCell="A12" workbookViewId="0">
      <selection activeCell="E12" sqref="E1:F1048576"/>
    </sheetView>
  </sheetViews>
  <sheetFormatPr defaultRowHeight="12.75" x14ac:dyDescent="0.2"/>
  <cols>
    <col min="1" max="1" width="16" customWidth="1"/>
    <col min="2" max="2" width="29.7109375" customWidth="1"/>
    <col min="3" max="3" width="10.85546875" customWidth="1"/>
    <col min="4" max="4" width="11" customWidth="1"/>
    <col min="5" max="5" width="11.140625" hidden="1" customWidth="1"/>
    <col min="6" max="6" width="0" hidden="1" customWidth="1"/>
  </cols>
  <sheetData>
    <row r="1" spans="1:7" x14ac:dyDescent="0.2">
      <c r="A1" s="447" t="s">
        <v>241</v>
      </c>
      <c r="B1" s="447"/>
      <c r="C1" s="447"/>
      <c r="D1" s="447"/>
      <c r="E1" s="1"/>
      <c r="F1" s="1"/>
      <c r="G1" s="1"/>
    </row>
    <row r="3" spans="1:7" x14ac:dyDescent="0.2">
      <c r="A3" s="446" t="s">
        <v>115</v>
      </c>
      <c r="B3" s="446"/>
      <c r="C3" s="446"/>
      <c r="D3" s="446"/>
    </row>
    <row r="4" spans="1:7" x14ac:dyDescent="0.2">
      <c r="A4" s="155"/>
      <c r="B4" s="155"/>
      <c r="C4" s="155"/>
      <c r="D4" s="155"/>
    </row>
    <row r="5" spans="1:7" x14ac:dyDescent="0.2">
      <c r="A5" s="155"/>
      <c r="B5" s="155"/>
      <c r="C5" s="155"/>
      <c r="D5" s="155"/>
    </row>
    <row r="6" spans="1:7" x14ac:dyDescent="0.2">
      <c r="A6" s="155"/>
      <c r="B6" s="155"/>
      <c r="C6" s="385" t="s">
        <v>297</v>
      </c>
      <c r="D6" s="1"/>
    </row>
    <row r="7" spans="1:7" x14ac:dyDescent="0.2">
      <c r="A7" s="481" t="s">
        <v>3</v>
      </c>
      <c r="B7" s="482"/>
      <c r="C7" s="265" t="s">
        <v>236</v>
      </c>
      <c r="D7" s="327" t="s">
        <v>273</v>
      </c>
      <c r="E7" s="150" t="s">
        <v>271</v>
      </c>
      <c r="F7" s="150" t="s">
        <v>274</v>
      </c>
    </row>
    <row r="8" spans="1:7" x14ac:dyDescent="0.2">
      <c r="A8" s="163" t="s">
        <v>24</v>
      </c>
      <c r="B8" s="50"/>
      <c r="C8" s="190">
        <f>SUM(C9:C14)</f>
        <v>143033267</v>
      </c>
      <c r="D8" s="190">
        <f t="shared" ref="D8:E8" si="0">SUM(D9:D14)</f>
        <v>373169585</v>
      </c>
      <c r="E8" s="190">
        <f t="shared" si="0"/>
        <v>223250756</v>
      </c>
      <c r="F8" s="331">
        <f t="shared" ref="F8:F14" si="1">E8/D8</f>
        <v>0.59825549823413393</v>
      </c>
    </row>
    <row r="9" spans="1:7" x14ac:dyDescent="0.2">
      <c r="A9" s="478"/>
      <c r="B9" s="88" t="s">
        <v>116</v>
      </c>
      <c r="C9" s="186">
        <v>42015663</v>
      </c>
      <c r="D9" s="186">
        <v>131811447</v>
      </c>
      <c r="E9" s="186">
        <v>68409027</v>
      </c>
      <c r="F9" s="335">
        <f t="shared" si="1"/>
        <v>0.51899154858682339</v>
      </c>
    </row>
    <row r="10" spans="1:7" x14ac:dyDescent="0.2">
      <c r="A10" s="479"/>
      <c r="B10" s="50" t="s">
        <v>189</v>
      </c>
      <c r="C10" s="187">
        <v>6067865</v>
      </c>
      <c r="D10" s="186">
        <v>24189116</v>
      </c>
      <c r="E10" s="186">
        <v>9003397</v>
      </c>
      <c r="F10" s="335">
        <f t="shared" si="1"/>
        <v>0.37220859993395378</v>
      </c>
    </row>
    <row r="11" spans="1:7" x14ac:dyDescent="0.2">
      <c r="A11" s="479"/>
      <c r="B11" s="50" t="s">
        <v>117</v>
      </c>
      <c r="C11" s="187">
        <v>20940810</v>
      </c>
      <c r="D11" s="186">
        <v>137244093</v>
      </c>
      <c r="E11" s="186">
        <v>70784661</v>
      </c>
      <c r="F11" s="335">
        <f t="shared" si="1"/>
        <v>0.5157574322706916</v>
      </c>
    </row>
    <row r="12" spans="1:7" x14ac:dyDescent="0.2">
      <c r="A12" s="479"/>
      <c r="B12" s="50" t="s">
        <v>27</v>
      </c>
      <c r="C12" s="187">
        <v>7700000</v>
      </c>
      <c r="D12" s="186">
        <v>10896000</v>
      </c>
      <c r="E12" s="186">
        <v>6525022</v>
      </c>
      <c r="F12" s="335">
        <f t="shared" si="1"/>
        <v>0.59884563142437597</v>
      </c>
    </row>
    <row r="13" spans="1:7" x14ac:dyDescent="0.2">
      <c r="A13" s="479"/>
      <c r="B13" s="50" t="s">
        <v>119</v>
      </c>
      <c r="C13" s="187">
        <v>63747541</v>
      </c>
      <c r="D13" s="186">
        <v>66467541</v>
      </c>
      <c r="E13" s="186">
        <v>65967261</v>
      </c>
      <c r="F13" s="335">
        <f t="shared" si="1"/>
        <v>0.99247331866843091</v>
      </c>
    </row>
    <row r="14" spans="1:7" ht="25.5" x14ac:dyDescent="0.2">
      <c r="A14" s="480"/>
      <c r="B14" s="333" t="s">
        <v>281</v>
      </c>
      <c r="C14" s="332">
        <v>2561388</v>
      </c>
      <c r="D14" s="186">
        <v>2561388</v>
      </c>
      <c r="E14" s="186">
        <v>2561388</v>
      </c>
      <c r="F14" s="335">
        <f t="shared" si="1"/>
        <v>1</v>
      </c>
    </row>
    <row r="15" spans="1:7" hidden="1" x14ac:dyDescent="0.2">
      <c r="A15" s="88"/>
      <c r="B15" s="50"/>
      <c r="C15" s="187"/>
      <c r="D15" s="186"/>
      <c r="E15" s="186"/>
      <c r="F15" s="186"/>
    </row>
    <row r="16" spans="1:7" x14ac:dyDescent="0.2">
      <c r="A16" s="150" t="s">
        <v>28</v>
      </c>
      <c r="B16" s="50"/>
      <c r="C16" s="190">
        <f>SUM(C17:C18)</f>
        <v>2876550</v>
      </c>
      <c r="D16" s="190">
        <f t="shared" ref="D16:E16" si="2">SUM(D17:D18)</f>
        <v>18966029</v>
      </c>
      <c r="E16" s="190">
        <f t="shared" si="2"/>
        <v>17400458</v>
      </c>
      <c r="F16" s="331">
        <f>E16/D16</f>
        <v>0.91745393830200306</v>
      </c>
    </row>
    <row r="17" spans="1:6" x14ac:dyDescent="0.2">
      <c r="A17" s="478"/>
      <c r="B17" s="50" t="s">
        <v>190</v>
      </c>
      <c r="C17" s="187">
        <v>1606550</v>
      </c>
      <c r="D17" s="186">
        <v>17696029</v>
      </c>
      <c r="E17" s="186">
        <v>17400458</v>
      </c>
      <c r="F17" s="335">
        <f>E17/D17</f>
        <v>0.98329732619674171</v>
      </c>
    </row>
    <row r="18" spans="1:6" x14ac:dyDescent="0.2">
      <c r="A18" s="479"/>
      <c r="B18" s="50" t="s">
        <v>40</v>
      </c>
      <c r="C18" s="187">
        <v>1270000</v>
      </c>
      <c r="D18" s="186">
        <v>1270000</v>
      </c>
      <c r="E18" s="186">
        <v>0</v>
      </c>
      <c r="F18" s="335">
        <f>E18/D18</f>
        <v>0</v>
      </c>
    </row>
    <row r="19" spans="1:6" x14ac:dyDescent="0.2">
      <c r="A19" s="479"/>
      <c r="B19" s="50" t="s">
        <v>191</v>
      </c>
      <c r="C19" s="187"/>
      <c r="D19" s="186"/>
      <c r="E19" s="186"/>
      <c r="F19" s="186"/>
    </row>
    <row r="20" spans="1:6" x14ac:dyDescent="0.2">
      <c r="A20" s="479"/>
      <c r="B20" s="50" t="s">
        <v>29</v>
      </c>
      <c r="C20" s="186"/>
      <c r="D20" s="186"/>
      <c r="E20" s="186"/>
      <c r="F20" s="186"/>
    </row>
    <row r="21" spans="1:6" x14ac:dyDescent="0.2">
      <c r="A21" s="479"/>
      <c r="B21" s="50" t="s">
        <v>30</v>
      </c>
      <c r="C21" s="186"/>
      <c r="D21" s="186"/>
      <c r="E21" s="186"/>
      <c r="F21" s="186"/>
    </row>
    <row r="22" spans="1:6" x14ac:dyDescent="0.2">
      <c r="A22" s="480"/>
      <c r="B22" s="50" t="s">
        <v>120</v>
      </c>
      <c r="C22" s="186"/>
      <c r="D22" s="186"/>
      <c r="E22" s="186"/>
      <c r="F22" s="186"/>
    </row>
    <row r="23" spans="1:6" hidden="1" x14ac:dyDescent="0.2">
      <c r="A23" s="88"/>
      <c r="B23" s="88"/>
      <c r="C23" s="186"/>
      <c r="D23" s="186"/>
      <c r="E23" s="186"/>
      <c r="F23" s="186"/>
    </row>
    <row r="24" spans="1:6" x14ac:dyDescent="0.2">
      <c r="A24" s="150" t="s">
        <v>31</v>
      </c>
      <c r="B24" s="164"/>
      <c r="C24" s="334"/>
      <c r="D24" s="186"/>
      <c r="E24" s="186"/>
      <c r="F24" s="186"/>
    </row>
    <row r="25" spans="1:6" x14ac:dyDescent="0.2">
      <c r="A25" s="483"/>
      <c r="B25" s="150" t="s">
        <v>148</v>
      </c>
      <c r="C25" s="334"/>
      <c r="D25" s="186"/>
      <c r="E25" s="186"/>
      <c r="F25" s="186"/>
    </row>
    <row r="26" spans="1:6" x14ac:dyDescent="0.2">
      <c r="A26" s="484"/>
      <c r="B26" s="88" t="s">
        <v>192</v>
      </c>
      <c r="C26" s="186"/>
      <c r="D26" s="186"/>
      <c r="E26" s="186"/>
      <c r="F26" s="186"/>
    </row>
    <row r="27" spans="1:6" x14ac:dyDescent="0.2">
      <c r="A27" s="484"/>
      <c r="B27" s="88" t="s">
        <v>193</v>
      </c>
      <c r="C27" s="186"/>
      <c r="D27" s="186"/>
      <c r="E27" s="186"/>
      <c r="F27" s="186"/>
    </row>
    <row r="28" spans="1:6" x14ac:dyDescent="0.2">
      <c r="A28" s="484"/>
      <c r="B28" s="150" t="s">
        <v>149</v>
      </c>
      <c r="C28" s="186"/>
      <c r="D28" s="186"/>
      <c r="E28" s="186"/>
      <c r="F28" s="186"/>
    </row>
    <row r="29" spans="1:6" x14ac:dyDescent="0.2">
      <c r="A29" s="484"/>
      <c r="B29" s="88" t="s">
        <v>192</v>
      </c>
      <c r="C29" s="186"/>
      <c r="D29" s="186"/>
      <c r="E29" s="186"/>
      <c r="F29" s="186"/>
    </row>
    <row r="30" spans="1:6" x14ac:dyDescent="0.2">
      <c r="A30" s="485"/>
      <c r="B30" s="88" t="s">
        <v>193</v>
      </c>
      <c r="C30" s="186"/>
      <c r="D30" s="186"/>
      <c r="E30" s="186"/>
      <c r="F30" s="186"/>
    </row>
    <row r="31" spans="1:6" hidden="1" x14ac:dyDescent="0.2">
      <c r="A31" s="88"/>
      <c r="B31" s="88"/>
      <c r="C31" s="186"/>
      <c r="D31" s="186"/>
      <c r="E31" s="186"/>
      <c r="F31" s="186"/>
    </row>
    <row r="32" spans="1:6" x14ac:dyDescent="0.2">
      <c r="A32" s="150" t="s">
        <v>194</v>
      </c>
      <c r="B32" s="88"/>
      <c r="C32" s="190"/>
      <c r="D32" s="186"/>
      <c r="E32" s="186"/>
      <c r="F32" s="186"/>
    </row>
    <row r="33" spans="1:6" x14ac:dyDescent="0.2">
      <c r="A33" s="478"/>
      <c r="B33" s="150" t="s">
        <v>19</v>
      </c>
      <c r="C33" s="186"/>
      <c r="D33" s="186"/>
      <c r="E33" s="186"/>
      <c r="F33" s="186"/>
    </row>
    <row r="34" spans="1:6" x14ac:dyDescent="0.2">
      <c r="A34" s="479"/>
      <c r="B34" s="150" t="s">
        <v>195</v>
      </c>
      <c r="C34" s="186"/>
      <c r="D34" s="186"/>
      <c r="E34" s="186"/>
      <c r="F34" s="186"/>
    </row>
    <row r="35" spans="1:6" x14ac:dyDescent="0.2">
      <c r="A35" s="479"/>
      <c r="B35" s="88" t="s">
        <v>21</v>
      </c>
      <c r="C35" s="186"/>
      <c r="D35" s="186"/>
      <c r="E35" s="186"/>
      <c r="F35" s="186"/>
    </row>
    <row r="36" spans="1:6" x14ac:dyDescent="0.2">
      <c r="A36" s="480"/>
      <c r="B36" s="88" t="s">
        <v>22</v>
      </c>
      <c r="C36" s="186"/>
      <c r="D36" s="186"/>
      <c r="E36" s="186"/>
      <c r="F36" s="186"/>
    </row>
    <row r="37" spans="1:6" x14ac:dyDescent="0.2">
      <c r="A37" s="476" t="s">
        <v>198</v>
      </c>
      <c r="B37" s="488"/>
      <c r="C37" s="190">
        <f>C16+C8</f>
        <v>145909817</v>
      </c>
      <c r="D37" s="190">
        <f t="shared" ref="D37:E37" si="3">D16+D8</f>
        <v>392135614</v>
      </c>
      <c r="E37" s="190">
        <f t="shared" si="3"/>
        <v>240651214</v>
      </c>
      <c r="F37" s="331">
        <f>E37/D37</f>
        <v>0.61369384827158291</v>
      </c>
    </row>
    <row r="38" spans="1:6" hidden="1" x14ac:dyDescent="0.2">
      <c r="A38" s="88"/>
      <c r="B38" s="88"/>
      <c r="C38" s="186"/>
      <c r="D38" s="186"/>
      <c r="E38" s="186"/>
      <c r="F38" s="186"/>
    </row>
    <row r="39" spans="1:6" ht="30" customHeight="1" x14ac:dyDescent="0.2">
      <c r="A39" s="477" t="s">
        <v>233</v>
      </c>
      <c r="B39" s="477"/>
      <c r="C39" s="187"/>
      <c r="D39" s="187"/>
      <c r="E39" s="186"/>
      <c r="F39" s="186"/>
    </row>
    <row r="40" spans="1:6" x14ac:dyDescent="0.2">
      <c r="A40" s="486" t="s">
        <v>196</v>
      </c>
      <c r="B40" s="487"/>
      <c r="C40" s="187"/>
      <c r="D40" s="187"/>
      <c r="E40" s="186"/>
      <c r="F40" s="186"/>
    </row>
    <row r="41" spans="1:6" x14ac:dyDescent="0.2">
      <c r="A41" s="486" t="s">
        <v>197</v>
      </c>
      <c r="B41" s="487"/>
      <c r="C41" s="187"/>
      <c r="D41" s="187"/>
      <c r="E41" s="186"/>
      <c r="F41" s="186"/>
    </row>
    <row r="42" spans="1:6" hidden="1" x14ac:dyDescent="0.2">
      <c r="A42" s="153"/>
      <c r="B42" s="50"/>
      <c r="C42" s="187"/>
      <c r="D42" s="187"/>
      <c r="E42" s="186"/>
      <c r="F42" s="186"/>
    </row>
    <row r="43" spans="1:6" x14ac:dyDescent="0.2">
      <c r="A43" s="165" t="s">
        <v>234</v>
      </c>
      <c r="B43" s="88"/>
      <c r="C43" s="186"/>
      <c r="D43" s="186"/>
      <c r="E43" s="186"/>
      <c r="F43" s="186"/>
    </row>
    <row r="44" spans="1:6" x14ac:dyDescent="0.2">
      <c r="A44" s="476" t="s">
        <v>235</v>
      </c>
      <c r="B44" s="476"/>
      <c r="C44" s="190">
        <f>C37</f>
        <v>145909817</v>
      </c>
      <c r="D44" s="190">
        <f t="shared" ref="D44:E44" si="4">D37</f>
        <v>392135614</v>
      </c>
      <c r="E44" s="190">
        <f t="shared" si="4"/>
        <v>240651214</v>
      </c>
      <c r="F44" s="331">
        <f>E44/D44</f>
        <v>0.61369384827158291</v>
      </c>
    </row>
  </sheetData>
  <mergeCells count="12">
    <mergeCell ref="A44:B44"/>
    <mergeCell ref="A1:D1"/>
    <mergeCell ref="A39:B39"/>
    <mergeCell ref="A3:D3"/>
    <mergeCell ref="A9:A14"/>
    <mergeCell ref="A17:A22"/>
    <mergeCell ref="A7:B7"/>
    <mergeCell ref="A25:A30"/>
    <mergeCell ref="A33:A36"/>
    <mergeCell ref="A40:B40"/>
    <mergeCell ref="A41:B41"/>
    <mergeCell ref="A37:B37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24"/>
  <sheetViews>
    <sheetView workbookViewId="0">
      <selection activeCell="E2" sqref="E1:E1048576"/>
    </sheetView>
  </sheetViews>
  <sheetFormatPr defaultRowHeight="12.75" x14ac:dyDescent="0.2"/>
  <cols>
    <col min="1" max="1" width="11.85546875" customWidth="1"/>
    <col min="2" max="2" width="21.5703125" customWidth="1"/>
    <col min="3" max="3" width="13.140625" customWidth="1"/>
    <col min="4" max="4" width="12.42578125" customWidth="1"/>
    <col min="5" max="5" width="14" hidden="1" customWidth="1"/>
  </cols>
  <sheetData>
    <row r="1" spans="1:10" x14ac:dyDescent="0.2">
      <c r="A1" s="447" t="s">
        <v>242</v>
      </c>
      <c r="B1" s="447"/>
      <c r="C1" s="447"/>
      <c r="D1" s="447"/>
      <c r="E1" s="447"/>
      <c r="F1" s="1"/>
      <c r="G1" s="1"/>
      <c r="H1" s="1"/>
      <c r="I1" s="1"/>
      <c r="J1" s="1"/>
    </row>
    <row r="3" spans="1:10" x14ac:dyDescent="0.2">
      <c r="A3" s="446" t="s">
        <v>93</v>
      </c>
      <c r="B3" s="446"/>
      <c r="C3" s="446"/>
      <c r="D3" s="446"/>
      <c r="E3" s="446"/>
      <c r="F3" s="446"/>
      <c r="G3" s="22"/>
    </row>
    <row r="4" spans="1:10" ht="35.1" customHeight="1" thickBot="1" x14ac:dyDescent="0.25">
      <c r="E4" s="4" t="s">
        <v>294</v>
      </c>
    </row>
    <row r="5" spans="1:10" ht="13.5" thickBot="1" x14ac:dyDescent="0.25">
      <c r="B5" s="32" t="s">
        <v>2</v>
      </c>
      <c r="C5" s="407" t="s">
        <v>236</v>
      </c>
      <c r="D5" s="259" t="s">
        <v>258</v>
      </c>
      <c r="E5" s="259" t="s">
        <v>260</v>
      </c>
    </row>
    <row r="6" spans="1:10" ht="24.75" customHeight="1" x14ac:dyDescent="0.2">
      <c r="B6" s="431" t="s">
        <v>303</v>
      </c>
      <c r="C6" s="267"/>
      <c r="D6" s="267"/>
      <c r="E6" s="430">
        <v>204638</v>
      </c>
    </row>
    <row r="7" spans="1:10" ht="15.75" customHeight="1" x14ac:dyDescent="0.2">
      <c r="B7" s="380" t="s">
        <v>304</v>
      </c>
      <c r="C7" s="408"/>
      <c r="D7" s="408"/>
      <c r="E7" s="428">
        <v>270413</v>
      </c>
    </row>
    <row r="8" spans="1:10" x14ac:dyDescent="0.2">
      <c r="B8" s="429" t="s">
        <v>305</v>
      </c>
      <c r="C8" s="408"/>
      <c r="D8" s="408"/>
      <c r="E8" s="428">
        <v>333682</v>
      </c>
    </row>
    <row r="9" spans="1:10" x14ac:dyDescent="0.2">
      <c r="B9" s="380" t="s">
        <v>306</v>
      </c>
      <c r="C9" s="408"/>
      <c r="D9" s="408"/>
      <c r="E9" s="428">
        <v>1265000</v>
      </c>
    </row>
    <row r="10" spans="1:10" x14ac:dyDescent="0.2">
      <c r="B10" s="425" t="s">
        <v>307</v>
      </c>
      <c r="C10" s="426"/>
      <c r="D10" s="426"/>
      <c r="E10" s="427">
        <v>218025</v>
      </c>
    </row>
    <row r="11" spans="1:10" x14ac:dyDescent="0.2">
      <c r="B11" s="380" t="s">
        <v>308</v>
      </c>
      <c r="C11" s="408"/>
      <c r="D11" s="408"/>
      <c r="E11" s="428">
        <v>987690</v>
      </c>
    </row>
    <row r="12" spans="1:10" x14ac:dyDescent="0.2">
      <c r="B12" s="425" t="s">
        <v>309</v>
      </c>
      <c r="C12" s="426"/>
      <c r="D12" s="426"/>
      <c r="E12" s="427">
        <v>73063</v>
      </c>
    </row>
    <row r="13" spans="1:10" x14ac:dyDescent="0.2">
      <c r="B13" s="432" t="s">
        <v>310</v>
      </c>
      <c r="C13" s="409"/>
      <c r="D13" s="409"/>
      <c r="E13" s="433">
        <v>4945500</v>
      </c>
    </row>
    <row r="14" spans="1:10" x14ac:dyDescent="0.2">
      <c r="B14" s="432" t="s">
        <v>311</v>
      </c>
      <c r="C14" s="409"/>
      <c r="D14" s="409"/>
      <c r="E14" s="433">
        <v>1583700</v>
      </c>
    </row>
    <row r="15" spans="1:10" x14ac:dyDescent="0.2">
      <c r="B15" s="432" t="s">
        <v>312</v>
      </c>
      <c r="C15" s="409"/>
      <c r="D15" s="409"/>
      <c r="E15" s="433">
        <v>345500</v>
      </c>
    </row>
    <row r="16" spans="1:10" x14ac:dyDescent="0.2">
      <c r="B16" s="432" t="s">
        <v>313</v>
      </c>
      <c r="C16" s="409"/>
      <c r="D16" s="409"/>
      <c r="E16" s="433">
        <v>46457</v>
      </c>
    </row>
    <row r="17" spans="2:5" x14ac:dyDescent="0.2">
      <c r="B17" s="432" t="s">
        <v>314</v>
      </c>
      <c r="C17" s="409"/>
      <c r="D17" s="409"/>
      <c r="E17" s="433">
        <v>1747600</v>
      </c>
    </row>
    <row r="18" spans="2:5" x14ac:dyDescent="0.2">
      <c r="B18" s="432" t="s">
        <v>315</v>
      </c>
      <c r="C18" s="409"/>
      <c r="D18" s="409"/>
      <c r="E18" s="433">
        <v>826220</v>
      </c>
    </row>
    <row r="19" spans="2:5" x14ac:dyDescent="0.2">
      <c r="B19" s="432" t="s">
        <v>316</v>
      </c>
      <c r="C19" s="424"/>
      <c r="D19" s="424"/>
      <c r="E19" s="433">
        <v>125316</v>
      </c>
    </row>
    <row r="20" spans="2:5" x14ac:dyDescent="0.2">
      <c r="B20" s="432" t="s">
        <v>317</v>
      </c>
      <c r="C20" s="424"/>
      <c r="D20" s="424"/>
      <c r="E20" s="433">
        <v>47244</v>
      </c>
    </row>
    <row r="21" spans="2:5" ht="25.5" x14ac:dyDescent="0.2">
      <c r="B21" s="432" t="s">
        <v>318</v>
      </c>
      <c r="C21" s="424"/>
      <c r="D21" s="424"/>
      <c r="E21" s="433">
        <v>681102</v>
      </c>
    </row>
    <row r="22" spans="2:5" x14ac:dyDescent="0.2">
      <c r="B22" s="432" t="s">
        <v>319</v>
      </c>
      <c r="C22" s="424">
        <v>341550</v>
      </c>
      <c r="D22" s="424">
        <v>3766163</v>
      </c>
      <c r="E22" s="433">
        <v>3699308</v>
      </c>
    </row>
    <row r="23" spans="2:5" x14ac:dyDescent="0.2">
      <c r="B23" s="432"/>
      <c r="C23" s="409">
        <v>1265000</v>
      </c>
      <c r="D23" s="409">
        <v>13929866</v>
      </c>
      <c r="E23" s="433"/>
    </row>
    <row r="24" spans="2:5" ht="13.5" thickBot="1" x14ac:dyDescent="0.25">
      <c r="B24" s="266" t="s">
        <v>106</v>
      </c>
      <c r="C24" s="271">
        <f>SUM(C22:C23)</f>
        <v>1606550</v>
      </c>
      <c r="D24" s="272">
        <f>SUM(D22:D23)</f>
        <v>17696029</v>
      </c>
      <c r="E24" s="273">
        <f>SUM(E6:E22)</f>
        <v>17400458</v>
      </c>
    </row>
  </sheetData>
  <mergeCells count="2">
    <mergeCell ref="A3:F3"/>
    <mergeCell ref="A1:E1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11"/>
  <sheetViews>
    <sheetView workbookViewId="0">
      <selection activeCell="E2" sqref="E1:E1048576"/>
    </sheetView>
  </sheetViews>
  <sheetFormatPr defaultRowHeight="12.75" x14ac:dyDescent="0.2"/>
  <cols>
    <col min="1" max="1" width="6.42578125" customWidth="1"/>
    <col min="2" max="2" width="24.7109375" customWidth="1"/>
    <col min="3" max="3" width="16.140625" customWidth="1"/>
    <col min="4" max="4" width="13.85546875" customWidth="1"/>
    <col min="5" max="5" width="13" hidden="1" customWidth="1"/>
  </cols>
  <sheetData>
    <row r="1" spans="1:9" x14ac:dyDescent="0.2">
      <c r="A1" s="447" t="s">
        <v>243</v>
      </c>
      <c r="B1" s="447"/>
      <c r="C1" s="447"/>
      <c r="D1" s="447"/>
      <c r="E1" s="447"/>
      <c r="F1" s="447"/>
      <c r="G1" s="1"/>
      <c r="H1" s="1"/>
      <c r="I1" s="1"/>
    </row>
    <row r="3" spans="1:9" x14ac:dyDescent="0.2">
      <c r="A3" s="446" t="s">
        <v>94</v>
      </c>
      <c r="B3" s="446"/>
      <c r="C3" s="446"/>
      <c r="D3" s="446"/>
      <c r="E3" s="446"/>
      <c r="F3" s="446"/>
    </row>
    <row r="4" spans="1:9" ht="35.1" customHeight="1" thickBot="1" x14ac:dyDescent="0.25">
      <c r="E4" s="412" t="s">
        <v>294</v>
      </c>
      <c r="F4" s="1"/>
    </row>
    <row r="5" spans="1:9" ht="13.5" thickBot="1" x14ac:dyDescent="0.25">
      <c r="B5" s="161" t="s">
        <v>0</v>
      </c>
      <c r="C5" s="162" t="s">
        <v>236</v>
      </c>
      <c r="D5" s="259" t="s">
        <v>261</v>
      </c>
      <c r="E5" s="259" t="s">
        <v>260</v>
      </c>
    </row>
    <row r="6" spans="1:9" x14ac:dyDescent="0.2">
      <c r="B6" s="413" t="s">
        <v>300</v>
      </c>
      <c r="C6" s="337">
        <v>1270000</v>
      </c>
      <c r="D6" s="338">
        <v>1270000</v>
      </c>
      <c r="E6" s="339">
        <v>0</v>
      </c>
    </row>
    <row r="7" spans="1:9" x14ac:dyDescent="0.2">
      <c r="B7" s="380"/>
      <c r="C7" s="328"/>
      <c r="D7" s="186"/>
      <c r="E7" s="297">
        <v>0</v>
      </c>
    </row>
    <row r="8" spans="1:9" x14ac:dyDescent="0.2">
      <c r="B8" s="105"/>
      <c r="C8" s="328"/>
      <c r="D8" s="186"/>
      <c r="E8" s="297"/>
    </row>
    <row r="9" spans="1:9" x14ac:dyDescent="0.2">
      <c r="B9" s="105"/>
      <c r="C9" s="328"/>
      <c r="D9" s="186"/>
      <c r="E9" s="297"/>
    </row>
    <row r="10" spans="1:9" ht="13.5" thickBot="1" x14ac:dyDescent="0.25">
      <c r="B10" s="115"/>
      <c r="C10" s="340"/>
      <c r="D10" s="341"/>
      <c r="E10" s="342"/>
    </row>
    <row r="11" spans="1:9" ht="13.5" thickBot="1" x14ac:dyDescent="0.25">
      <c r="B11" s="32" t="s">
        <v>130</v>
      </c>
      <c r="C11" s="343">
        <f>SUM(C6:C10)</f>
        <v>1270000</v>
      </c>
      <c r="D11" s="343">
        <f t="shared" ref="D11:E11" si="0">SUM(D6:D10)</f>
        <v>1270000</v>
      </c>
      <c r="E11" s="343">
        <f t="shared" si="0"/>
        <v>0</v>
      </c>
    </row>
  </sheetData>
  <mergeCells count="2">
    <mergeCell ref="A3:F3"/>
    <mergeCell ref="A1:F1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21"/>
  <sheetViews>
    <sheetView topLeftCell="A4" workbookViewId="0">
      <selection activeCell="E4" sqref="E1:E1048576"/>
    </sheetView>
  </sheetViews>
  <sheetFormatPr defaultRowHeight="12.75" x14ac:dyDescent="0.2"/>
  <cols>
    <col min="1" max="1" width="6.5703125" customWidth="1"/>
    <col min="2" max="2" width="18.85546875" customWidth="1"/>
    <col min="3" max="3" width="14.85546875" customWidth="1"/>
    <col min="4" max="4" width="14" customWidth="1"/>
    <col min="5" max="5" width="15.140625" hidden="1" customWidth="1"/>
  </cols>
  <sheetData>
    <row r="1" spans="1:10" x14ac:dyDescent="0.2">
      <c r="A1" s="447" t="s">
        <v>244</v>
      </c>
      <c r="B1" s="447"/>
      <c r="C1" s="447"/>
      <c r="D1" s="447"/>
      <c r="E1" s="447"/>
      <c r="F1" s="447"/>
      <c r="G1" s="447"/>
      <c r="H1" s="1"/>
      <c r="I1" s="1"/>
      <c r="J1" s="1"/>
    </row>
    <row r="3" spans="1:10" x14ac:dyDescent="0.2">
      <c r="A3" s="446" t="s">
        <v>95</v>
      </c>
      <c r="B3" s="446"/>
      <c r="C3" s="446"/>
      <c r="D3" s="446"/>
      <c r="E3" s="446"/>
      <c r="F3" s="446"/>
      <c r="G3" s="446"/>
    </row>
    <row r="5" spans="1:10" ht="13.5" thickBot="1" x14ac:dyDescent="0.25">
      <c r="E5" s="412" t="s">
        <v>298</v>
      </c>
      <c r="F5" s="1"/>
    </row>
    <row r="6" spans="1:10" ht="13.5" thickBot="1" x14ac:dyDescent="0.25">
      <c r="B6" s="111" t="s">
        <v>114</v>
      </c>
      <c r="C6" s="259" t="s">
        <v>236</v>
      </c>
      <c r="D6" s="259" t="s">
        <v>258</v>
      </c>
      <c r="E6" s="259" t="s">
        <v>260</v>
      </c>
      <c r="I6" s="113"/>
    </row>
    <row r="7" spans="1:10" ht="25.5" x14ac:dyDescent="0.2">
      <c r="B7" s="414" t="s">
        <v>320</v>
      </c>
      <c r="C7" s="103"/>
      <c r="D7" s="275"/>
      <c r="E7" s="260">
        <v>102720</v>
      </c>
    </row>
    <row r="8" spans="1:10" x14ac:dyDescent="0.2">
      <c r="B8" s="415" t="s">
        <v>321</v>
      </c>
      <c r="C8" s="101"/>
      <c r="D8" s="276"/>
      <c r="E8" s="416">
        <v>151640</v>
      </c>
    </row>
    <row r="9" spans="1:10" ht="13.5" thickBot="1" x14ac:dyDescent="0.25">
      <c r="B9" s="102" t="s">
        <v>322</v>
      </c>
      <c r="C9" s="102"/>
      <c r="D9" s="277"/>
      <c r="E9" s="417">
        <v>4227500</v>
      </c>
    </row>
    <row r="10" spans="1:10" ht="13.5" thickBot="1" x14ac:dyDescent="0.25">
      <c r="B10" s="437" t="s">
        <v>323</v>
      </c>
      <c r="C10" s="437"/>
      <c r="D10" s="438"/>
      <c r="E10" s="439">
        <v>2043162</v>
      </c>
    </row>
    <row r="11" spans="1:10" ht="13.5" thickBot="1" x14ac:dyDescent="0.25">
      <c r="B11" s="112"/>
      <c r="C11" s="259">
        <v>7700000</v>
      </c>
      <c r="D11" s="259">
        <v>10896000</v>
      </c>
      <c r="E11" s="436">
        <f>SUM(E7:E10)</f>
        <v>6525022</v>
      </c>
    </row>
    <row r="12" spans="1:10" x14ac:dyDescent="0.2">
      <c r="B12" s="414"/>
      <c r="C12" s="103"/>
      <c r="D12" s="275"/>
      <c r="E12" s="260"/>
    </row>
    <row r="13" spans="1:10" x14ac:dyDescent="0.2">
      <c r="B13" s="414"/>
      <c r="C13" s="103"/>
      <c r="D13" s="104"/>
      <c r="E13" s="143"/>
    </row>
    <row r="14" spans="1:10" ht="13.5" thickBot="1" x14ac:dyDescent="0.25">
      <c r="B14" s="418"/>
      <c r="C14" s="102"/>
      <c r="D14" s="277"/>
      <c r="E14" s="417"/>
    </row>
    <row r="17" spans="1:7" x14ac:dyDescent="0.2">
      <c r="A17" s="446" t="s">
        <v>282</v>
      </c>
      <c r="B17" s="446"/>
      <c r="C17" s="446"/>
      <c r="D17" s="446"/>
      <c r="E17" s="446"/>
      <c r="F17" s="446"/>
      <c r="G17" s="446"/>
    </row>
    <row r="18" spans="1:7" ht="13.5" thickBot="1" x14ac:dyDescent="0.25"/>
    <row r="19" spans="1:7" ht="13.5" thickBot="1" x14ac:dyDescent="0.25">
      <c r="B19" s="32" t="s">
        <v>283</v>
      </c>
      <c r="C19" s="108" t="s">
        <v>236</v>
      </c>
      <c r="D19" s="108" t="s">
        <v>284</v>
      </c>
      <c r="E19" s="44" t="s">
        <v>260</v>
      </c>
    </row>
    <row r="20" spans="1:7" ht="13.5" thickBot="1" x14ac:dyDescent="0.25">
      <c r="B20" s="413" t="s">
        <v>324</v>
      </c>
      <c r="C20" s="60"/>
      <c r="D20" s="60"/>
      <c r="E20" s="372">
        <v>2540000</v>
      </c>
    </row>
    <row r="21" spans="1:7" ht="13.5" thickBot="1" x14ac:dyDescent="0.25">
      <c r="B21" s="32" t="s">
        <v>130</v>
      </c>
      <c r="C21" s="108"/>
      <c r="D21" s="108"/>
      <c r="E21" s="345">
        <v>2540000</v>
      </c>
    </row>
  </sheetData>
  <mergeCells count="3">
    <mergeCell ref="A1:G1"/>
    <mergeCell ref="A3:G3"/>
    <mergeCell ref="A17:G17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21"/>
  <sheetViews>
    <sheetView workbookViewId="0">
      <selection activeCell="E15" sqref="E15"/>
    </sheetView>
  </sheetViews>
  <sheetFormatPr defaultRowHeight="12.75" x14ac:dyDescent="0.2"/>
  <cols>
    <col min="2" max="2" width="16.85546875" customWidth="1"/>
    <col min="3" max="3" width="11.42578125" customWidth="1"/>
    <col min="4" max="4" width="12.7109375" customWidth="1"/>
    <col min="5" max="5" width="12.85546875" customWidth="1"/>
    <col min="8" max="8" width="16.140625" customWidth="1"/>
  </cols>
  <sheetData>
    <row r="1" spans="1:10" x14ac:dyDescent="0.2">
      <c r="A1" s="447" t="s">
        <v>245</v>
      </c>
      <c r="B1" s="447"/>
      <c r="C1" s="447"/>
      <c r="D1" s="447"/>
      <c r="E1" s="447"/>
      <c r="F1" s="447"/>
      <c r="G1" s="447"/>
      <c r="H1" s="1"/>
      <c r="I1" s="1"/>
      <c r="J1" s="1"/>
    </row>
    <row r="3" spans="1:10" x14ac:dyDescent="0.2">
      <c r="A3" s="446" t="s">
        <v>264</v>
      </c>
      <c r="B3" s="446"/>
      <c r="C3" s="446"/>
      <c r="D3" s="446"/>
      <c r="E3" s="446"/>
      <c r="F3" s="446"/>
      <c r="G3" s="446"/>
    </row>
    <row r="4" spans="1:10" x14ac:dyDescent="0.2">
      <c r="B4" s="10"/>
    </row>
    <row r="5" spans="1:10" ht="24.95" customHeight="1" thickBot="1" x14ac:dyDescent="0.25">
      <c r="B5" s="136">
        <v>2017</v>
      </c>
      <c r="C5" s="46"/>
      <c r="D5" s="46"/>
      <c r="E5" s="46"/>
      <c r="F5" s="489" t="s">
        <v>294</v>
      </c>
      <c r="G5" s="447"/>
    </row>
    <row r="6" spans="1:10" ht="39" thickBot="1" x14ac:dyDescent="0.25">
      <c r="B6" s="140" t="s">
        <v>129</v>
      </c>
      <c r="C6" s="108" t="s">
        <v>127</v>
      </c>
      <c r="D6" s="141" t="s">
        <v>128</v>
      </c>
      <c r="E6" s="44" t="s">
        <v>130</v>
      </c>
    </row>
    <row r="7" spans="1:10" x14ac:dyDescent="0.2">
      <c r="B7" s="287"/>
      <c r="C7" s="289" t="s">
        <v>266</v>
      </c>
      <c r="D7" s="289" t="s">
        <v>266</v>
      </c>
      <c r="E7" s="290" t="s">
        <v>266</v>
      </c>
    </row>
    <row r="8" spans="1:10" x14ac:dyDescent="0.2">
      <c r="B8" s="288"/>
      <c r="C8" s="188"/>
      <c r="D8" s="188"/>
      <c r="E8" s="291"/>
    </row>
    <row r="9" spans="1:10" ht="13.5" thickBot="1" x14ac:dyDescent="0.25">
      <c r="B9" s="106"/>
      <c r="C9" s="99"/>
      <c r="D9" s="99"/>
      <c r="E9" s="31"/>
    </row>
    <row r="11" spans="1:10" ht="13.5" thickBot="1" x14ac:dyDescent="0.25">
      <c r="B11" s="120">
        <v>2018</v>
      </c>
    </row>
    <row r="12" spans="1:10" ht="39" thickBot="1" x14ac:dyDescent="0.25">
      <c r="B12" s="140" t="s">
        <v>129</v>
      </c>
      <c r="C12" s="108" t="s">
        <v>127</v>
      </c>
      <c r="D12" s="141" t="s">
        <v>128</v>
      </c>
      <c r="E12" s="44" t="s">
        <v>130</v>
      </c>
    </row>
    <row r="13" spans="1:10" x14ac:dyDescent="0.2">
      <c r="B13" s="114" t="s">
        <v>325</v>
      </c>
      <c r="C13" s="60">
        <v>98721797</v>
      </c>
      <c r="D13" s="60">
        <v>0</v>
      </c>
      <c r="E13" s="43">
        <f>SUM(C13:D13)</f>
        <v>98721797</v>
      </c>
    </row>
    <row r="14" spans="1:10" x14ac:dyDescent="0.2">
      <c r="B14" s="105" t="s">
        <v>326</v>
      </c>
      <c r="C14" s="88">
        <v>37024232</v>
      </c>
      <c r="D14" s="88">
        <v>0</v>
      </c>
      <c r="E14" s="30">
        <f>SUM(C14:D14)</f>
        <v>37024232</v>
      </c>
    </row>
    <row r="15" spans="1:10" ht="13.5" thickBot="1" x14ac:dyDescent="0.25">
      <c r="B15" s="106"/>
      <c r="C15" s="99"/>
      <c r="D15" s="99"/>
      <c r="E15" s="31"/>
    </row>
    <row r="17" spans="2:5" ht="13.5" thickBot="1" x14ac:dyDescent="0.25">
      <c r="B17" s="120">
        <v>2019</v>
      </c>
    </row>
    <row r="18" spans="2:5" ht="39" thickBot="1" x14ac:dyDescent="0.25">
      <c r="B18" s="140" t="s">
        <v>129</v>
      </c>
      <c r="C18" s="108" t="s">
        <v>127</v>
      </c>
      <c r="D18" s="141" t="s">
        <v>128</v>
      </c>
      <c r="E18" s="44" t="s">
        <v>130</v>
      </c>
    </row>
    <row r="19" spans="2:5" x14ac:dyDescent="0.2">
      <c r="B19" s="114"/>
      <c r="C19" s="60"/>
      <c r="D19" s="60"/>
      <c r="E19" s="43"/>
    </row>
    <row r="20" spans="2:5" x14ac:dyDescent="0.2">
      <c r="B20" s="105"/>
      <c r="C20" s="88"/>
      <c r="D20" s="88"/>
      <c r="E20" s="30"/>
    </row>
    <row r="21" spans="2:5" ht="13.5" thickBot="1" x14ac:dyDescent="0.25">
      <c r="B21" s="106"/>
      <c r="C21" s="99"/>
      <c r="D21" s="99"/>
      <c r="E21" s="31"/>
    </row>
  </sheetData>
  <mergeCells count="3">
    <mergeCell ref="A1:G1"/>
    <mergeCell ref="A3:G3"/>
    <mergeCell ref="F5:G5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21</vt:i4>
      </vt:variant>
    </vt:vector>
  </HeadingPairs>
  <TitlesOfParts>
    <vt:vector size="21" baseType="lpstr">
      <vt:lpstr>címrend</vt:lpstr>
      <vt:lpstr>pénzmaradvány</vt:lpstr>
      <vt:lpstr>finanszírozási c. műveletek</vt:lpstr>
      <vt:lpstr>önk. bev.</vt:lpstr>
      <vt:lpstr>önk. kiad.</vt:lpstr>
      <vt:lpstr>beruházások</vt:lpstr>
      <vt:lpstr>felújítások</vt:lpstr>
      <vt:lpstr>lak. szolg. tám.</vt:lpstr>
      <vt:lpstr>EU projekt</vt:lpstr>
      <vt:lpstr>pm hiv. körj. kv.</vt:lpstr>
      <vt:lpstr>ÖMG. kv. szerv bev. és kiad.</vt:lpstr>
      <vt:lpstr>ÖM. kv.i szerv bev. és kiad.</vt:lpstr>
      <vt:lpstr>létszám</vt:lpstr>
      <vt:lpstr>közfogl.</vt:lpstr>
      <vt:lpstr>fejlesztési célok</vt:lpstr>
      <vt:lpstr>stabilitás</vt:lpstr>
      <vt:lpstr>Mérleg</vt:lpstr>
      <vt:lpstr>céltartalék</vt:lpstr>
      <vt:lpstr>többéves</vt:lpstr>
      <vt:lpstr>előir.- falhaszn. ütemterv</vt:lpstr>
      <vt:lpstr>közvetett támogatások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Somogy Megyei Közi. Hivatal</dc:creator>
  <cp:lastModifiedBy>user</cp:lastModifiedBy>
  <cp:lastPrinted>2019-05-08T15:36:05Z</cp:lastPrinted>
  <dcterms:created xsi:type="dcterms:W3CDTF">2006-01-17T11:47:21Z</dcterms:created>
  <dcterms:modified xsi:type="dcterms:W3CDTF">2019-05-17T11:54:58Z</dcterms:modified>
</cp:coreProperties>
</file>