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HATÁLYOS RENDELETEK\(59) 10_2019. (IV. 29.) az Önkormányzat 2018. évi zárszámadásáról\"/>
    </mc:Choice>
  </mc:AlternateContent>
  <bookViews>
    <workbookView xWindow="0" yWindow="0" windowWidth="24045" windowHeight="1086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E39" i="1"/>
  <c r="D39" i="1"/>
  <c r="F38" i="1"/>
  <c r="F35" i="1"/>
  <c r="E35" i="1"/>
  <c r="E40" i="1" s="1"/>
  <c r="D35" i="1"/>
  <c r="D40" i="1" s="1"/>
  <c r="F28" i="1"/>
  <c r="E28" i="1"/>
  <c r="D28" i="1"/>
  <c r="F24" i="1"/>
  <c r="E24" i="1"/>
  <c r="D24" i="1"/>
  <c r="F19" i="1"/>
  <c r="E19" i="1"/>
  <c r="D19" i="1"/>
  <c r="F14" i="1"/>
  <c r="E14" i="1"/>
  <c r="D14" i="1"/>
  <c r="F12" i="1"/>
  <c r="F31" i="1" s="1"/>
  <c r="F41" i="1" s="1"/>
  <c r="E12" i="1"/>
  <c r="E31" i="1" s="1"/>
  <c r="E41" i="1" s="1"/>
  <c r="D12" i="1"/>
  <c r="D31" i="1" s="1"/>
  <c r="D41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</calcChain>
</file>

<file path=xl/sharedStrings.xml><?xml version="1.0" encoding="utf-8"?>
<sst xmlns="http://schemas.openxmlformats.org/spreadsheetml/2006/main" count="53" uniqueCount="53">
  <si>
    <t>14. melléklet a 10/2019. (IV. 29.) önkormányzati rendelethez</t>
  </si>
  <si>
    <t>Békés Város Önkormányzata  2018. évi konszolidált eredménykimutatása</t>
  </si>
  <si>
    <t>A</t>
  </si>
  <si>
    <t>B</t>
  </si>
  <si>
    <t>C</t>
  </si>
  <si>
    <t>D</t>
  </si>
  <si>
    <t>E</t>
  </si>
  <si>
    <t>Ft-ban</t>
  </si>
  <si>
    <t>Megnevezés</t>
  </si>
  <si>
    <t>Előző időszak</t>
  </si>
  <si>
    <t>Módosítások</t>
  </si>
  <si>
    <t>Tárgyi időszak</t>
  </si>
  <si>
    <t>01</t>
  </si>
  <si>
    <t>02</t>
  </si>
  <si>
    <t>01 Közhatalmi eredményszemléletű bevételek</t>
  </si>
  <si>
    <t>03</t>
  </si>
  <si>
    <t>02 Eszközök és szolgáltatások értékesítése nettő eredményszemléletű bevételei</t>
  </si>
  <si>
    <t>04</t>
  </si>
  <si>
    <t>I Tevékenység nettó eredményszemléletű bevétele (=01+02+03)</t>
  </si>
  <si>
    <t>05</t>
  </si>
  <si>
    <t>04 Saját termeléső készletek állományváltozása</t>
  </si>
  <si>
    <t>06</t>
  </si>
  <si>
    <r>
      <t>II. Aktivált saját teljesítmények értéke (=</t>
    </r>
    <r>
      <rPr>
        <b/>
        <u/>
        <sz val="10"/>
        <rFont val="Times New Roman"/>
        <family val="1"/>
        <charset val="238"/>
      </rPr>
      <t xml:space="preserve">+ </t>
    </r>
    <r>
      <rPr>
        <b/>
        <sz val="10"/>
        <rFont val="Times New Roman"/>
        <family val="1"/>
        <charset val="238"/>
      </rPr>
      <t>04+05)</t>
    </r>
  </si>
  <si>
    <t>07</t>
  </si>
  <si>
    <t xml:space="preserve">06 Központi működési célú  támogatások eredményszemléletű bevételei </t>
  </si>
  <si>
    <t>08</t>
  </si>
  <si>
    <t>07 Egyéb működési célú támogatások  eredményszemléletű bevételei</t>
  </si>
  <si>
    <t>09</t>
  </si>
  <si>
    <t>08 felhalmozási célú támogatások eredményszemléletű bevételei</t>
  </si>
  <si>
    <t>09 Különféle  egyéb eredményszemléletű bevételek</t>
  </si>
  <si>
    <t>III. Egyéb eredményszemléletű bevételek (=06+07+08+09)</t>
  </si>
  <si>
    <t>10 Anyagköltség</t>
  </si>
  <si>
    <t>11 Igénybevett szolgáltatások értéke</t>
  </si>
  <si>
    <t>12 Eladott áruk beszerzési értéke</t>
  </si>
  <si>
    <t>13 Eladott (közvetített ) szolgáltatások értéke</t>
  </si>
  <si>
    <t>IV. Anyagjellegű ráfordítások (=10+11+12+13)</t>
  </si>
  <si>
    <t>14 Bérköltség</t>
  </si>
  <si>
    <t>15 Személyi jellEgű egyéb kifizetések</t>
  </si>
  <si>
    <t>16 Bérjárulékok</t>
  </si>
  <si>
    <t>V. Személyi jellegű ráfordítások (=14+15+16)</t>
  </si>
  <si>
    <t>VI. Értékcsökkenési leírás</t>
  </si>
  <si>
    <t>VII. Egyéb ráfordítások</t>
  </si>
  <si>
    <t>A) TEVÉKENYSÉGEK EREDMÉNYE (I.+II.+III.-IV.-V.-VI.-VII.)</t>
  </si>
  <si>
    <t>17 Kapott (járó) osztalék és részesedés</t>
  </si>
  <si>
    <t>20 Egyéb kapott (járó) kamatok és kamatjellegű eredményszemléletű bevételek</t>
  </si>
  <si>
    <t>21 Pénzügyi műveletek egyéb eredményszemléletű bevételei (&gt;21a+21B)</t>
  </si>
  <si>
    <t>VIII. Pénzügyi műveletek eredményszemléletű  bevételei (=17+18+19+20+21)</t>
  </si>
  <si>
    <t>24 Fizetendő kamatok és kamatjellegű ráfordítások</t>
  </si>
  <si>
    <t>26 Pénzügyi műveletek egyéb ráfordításai (&gt;26a+26b)</t>
  </si>
  <si>
    <t>26b - ebből: egyéb pénzeszközök mérlegfordulónapi értékelése során megállapított (nem realizált) árfolyamvesztesége</t>
  </si>
  <si>
    <t>IX. Pénzügyi műveletek ráfordításai (=22+23+24+25+26)</t>
  </si>
  <si>
    <t>B) PÉNZÜGYI  MŰVELETEK EREDMÉNYE (=VIII+IX)</t>
  </si>
  <si>
    <r>
      <t>C) MÉRLEG SZERINTI EREDMÉNY (=</t>
    </r>
    <r>
      <rPr>
        <b/>
        <u/>
        <sz val="10"/>
        <rFont val="Times New Roman"/>
        <family val="1"/>
        <charset val="238"/>
      </rPr>
      <t>+</t>
    </r>
    <r>
      <rPr>
        <b/>
        <sz val="10"/>
        <rFont val="Times New Roman"/>
        <family val="1"/>
        <charset val="238"/>
      </rPr>
      <t>A</t>
    </r>
    <r>
      <rPr>
        <b/>
        <u/>
        <sz val="10"/>
        <rFont val="Times New Roman"/>
        <family val="1"/>
        <charset val="238"/>
      </rPr>
      <t>+</t>
    </r>
    <r>
      <rPr>
        <b/>
        <sz val="10"/>
        <rFont val="Times New Roman"/>
        <family val="1"/>
        <charset val="238"/>
      </rPr>
      <t>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</si>
</sst>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u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right"/>
    </xf>
    <xf numFmtId="0" fontId="4" fillId="0" borderId="0" xfId="2" applyFont="1"/>
    <xf numFmtId="0" fontId="5" fillId="0" borderId="0" xfId="2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1" xfId="2" applyFont="1" applyFill="1" applyBorder="1"/>
    <xf numFmtId="0" fontId="3" fillId="2" borderId="2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 vertical="center"/>
    </xf>
    <xf numFmtId="0" fontId="3" fillId="0" borderId="3" xfId="2" applyFont="1" applyBorder="1"/>
    <xf numFmtId="0" fontId="3" fillId="0" borderId="3" xfId="2" applyFont="1" applyBorder="1" applyAlignment="1">
      <alignment horizontal="right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3" fillId="0" borderId="4" xfId="2" quotePrefix="1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3" fillId="0" borderId="4" xfId="2" applyFont="1" applyBorder="1" applyAlignment="1">
      <alignment vertical="center"/>
    </xf>
    <xf numFmtId="3" fontId="3" fillId="0" borderId="6" xfId="2" applyNumberFormat="1" applyFont="1" applyBorder="1" applyAlignment="1">
      <alignment horizontal="center" vertical="center" wrapText="1"/>
    </xf>
    <xf numFmtId="3" fontId="3" fillId="0" borderId="1" xfId="2" applyNumberFormat="1" applyFont="1" applyBorder="1" applyAlignment="1">
      <alignment horizontal="center" vertical="center" wrapText="1"/>
    </xf>
    <xf numFmtId="0" fontId="3" fillId="0" borderId="4" xfId="2" applyFont="1" applyBorder="1" applyAlignment="1">
      <alignment vertical="center" wrapText="1"/>
    </xf>
    <xf numFmtId="3" fontId="3" fillId="0" borderId="4" xfId="2" applyNumberFormat="1" applyFont="1" applyBorder="1" applyAlignment="1">
      <alignment horizontal="center" vertical="center" wrapText="1"/>
    </xf>
    <xf numFmtId="0" fontId="3" fillId="0" borderId="1" xfId="2" quotePrefix="1" applyFont="1" applyBorder="1" applyAlignment="1">
      <alignment horizontal="center" vertical="center"/>
    </xf>
    <xf numFmtId="0" fontId="5" fillId="0" borderId="1" xfId="2" applyFont="1" applyBorder="1" applyAlignment="1">
      <alignment vertical="center"/>
    </xf>
    <xf numFmtId="164" fontId="5" fillId="0" borderId="2" xfId="1" applyNumberFormat="1" applyFont="1" applyBorder="1" applyAlignment="1">
      <alignment vertical="center"/>
    </xf>
    <xf numFmtId="164" fontId="5" fillId="0" borderId="1" xfId="1" applyNumberFormat="1" applyFont="1" applyBorder="1" applyAlignment="1">
      <alignment vertical="center"/>
    </xf>
    <xf numFmtId="164" fontId="7" fillId="0" borderId="0" xfId="1" applyNumberFormat="1" applyFont="1" applyBorder="1" applyAlignment="1">
      <alignment vertical="center"/>
    </xf>
    <xf numFmtId="0" fontId="4" fillId="0" borderId="0" xfId="2" applyFont="1" applyBorder="1" applyAlignment="1">
      <alignment vertical="center"/>
    </xf>
    <xf numFmtId="0" fontId="4" fillId="0" borderId="0" xfId="2" applyFont="1" applyAlignment="1">
      <alignment vertical="center"/>
    </xf>
    <xf numFmtId="0" fontId="3" fillId="0" borderId="1" xfId="2" applyFont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0" fontId="3" fillId="0" borderId="1" xfId="2" applyFont="1" applyBorder="1" applyAlignment="1">
      <alignment vertical="center" wrapText="1"/>
    </xf>
    <xf numFmtId="164" fontId="4" fillId="0" borderId="0" xfId="2" applyNumberFormat="1" applyFont="1" applyBorder="1" applyAlignment="1">
      <alignment vertical="center"/>
    </xf>
    <xf numFmtId="0" fontId="5" fillId="0" borderId="1" xfId="2" applyFont="1" applyBorder="1" applyAlignment="1">
      <alignment vertical="center" wrapText="1"/>
    </xf>
    <xf numFmtId="0" fontId="4" fillId="0" borderId="0" xfId="2" applyFont="1" applyBorder="1"/>
  </cellXfs>
  <cellStyles count="3">
    <cellStyle name="Ezres" xfId="1" builtinId="3"/>
    <cellStyle name="Normál" xfId="0" builtinId="0"/>
    <cellStyle name="Normál_2015.évi zárszámadás összesítet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tabSelected="1" workbookViewId="0">
      <selection activeCell="A3" sqref="A3:F3"/>
    </sheetView>
  </sheetViews>
  <sheetFormatPr defaultRowHeight="15.75" x14ac:dyDescent="0.25"/>
  <cols>
    <col min="1" max="1" width="4.140625" style="4" customWidth="1"/>
    <col min="2" max="2" width="4.42578125" style="16" customWidth="1"/>
    <col min="3" max="3" width="57" style="4" customWidth="1"/>
    <col min="4" max="4" width="19.5703125" style="4" customWidth="1"/>
    <col min="5" max="5" width="14.5703125" style="4" customWidth="1"/>
    <col min="6" max="6" width="20.28515625" style="4" customWidth="1"/>
    <col min="7" max="7" width="18.42578125" style="4" bestFit="1" customWidth="1"/>
    <col min="8" max="14" width="16.5703125" style="4" bestFit="1" customWidth="1"/>
    <col min="15" max="15" width="18.5703125" style="4" bestFit="1" customWidth="1"/>
    <col min="16" max="256" width="9.140625" style="4"/>
    <col min="257" max="257" width="4.140625" style="4" customWidth="1"/>
    <col min="258" max="258" width="4.42578125" style="4" customWidth="1"/>
    <col min="259" max="259" width="57" style="4" customWidth="1"/>
    <col min="260" max="260" width="19.5703125" style="4" customWidth="1"/>
    <col min="261" max="261" width="14.5703125" style="4" customWidth="1"/>
    <col min="262" max="262" width="20.28515625" style="4" customWidth="1"/>
    <col min="263" max="263" width="18.42578125" style="4" bestFit="1" customWidth="1"/>
    <col min="264" max="270" width="16.5703125" style="4" bestFit="1" customWidth="1"/>
    <col min="271" max="271" width="18.5703125" style="4" bestFit="1" customWidth="1"/>
    <col min="272" max="512" width="9.140625" style="4"/>
    <col min="513" max="513" width="4.140625" style="4" customWidth="1"/>
    <col min="514" max="514" width="4.42578125" style="4" customWidth="1"/>
    <col min="515" max="515" width="57" style="4" customWidth="1"/>
    <col min="516" max="516" width="19.5703125" style="4" customWidth="1"/>
    <col min="517" max="517" width="14.5703125" style="4" customWidth="1"/>
    <col min="518" max="518" width="20.28515625" style="4" customWidth="1"/>
    <col min="519" max="519" width="18.42578125" style="4" bestFit="1" customWidth="1"/>
    <col min="520" max="526" width="16.5703125" style="4" bestFit="1" customWidth="1"/>
    <col min="527" max="527" width="18.5703125" style="4" bestFit="1" customWidth="1"/>
    <col min="528" max="768" width="9.140625" style="4"/>
    <col min="769" max="769" width="4.140625" style="4" customWidth="1"/>
    <col min="770" max="770" width="4.42578125" style="4" customWidth="1"/>
    <col min="771" max="771" width="57" style="4" customWidth="1"/>
    <col min="772" max="772" width="19.5703125" style="4" customWidth="1"/>
    <col min="773" max="773" width="14.5703125" style="4" customWidth="1"/>
    <col min="774" max="774" width="20.28515625" style="4" customWidth="1"/>
    <col min="775" max="775" width="18.42578125" style="4" bestFit="1" customWidth="1"/>
    <col min="776" max="782" width="16.5703125" style="4" bestFit="1" customWidth="1"/>
    <col min="783" max="783" width="18.5703125" style="4" bestFit="1" customWidth="1"/>
    <col min="784" max="1024" width="9.140625" style="4"/>
    <col min="1025" max="1025" width="4.140625" style="4" customWidth="1"/>
    <col min="1026" max="1026" width="4.42578125" style="4" customWidth="1"/>
    <col min="1027" max="1027" width="57" style="4" customWidth="1"/>
    <col min="1028" max="1028" width="19.5703125" style="4" customWidth="1"/>
    <col min="1029" max="1029" width="14.5703125" style="4" customWidth="1"/>
    <col min="1030" max="1030" width="20.28515625" style="4" customWidth="1"/>
    <col min="1031" max="1031" width="18.42578125" style="4" bestFit="1" customWidth="1"/>
    <col min="1032" max="1038" width="16.5703125" style="4" bestFit="1" customWidth="1"/>
    <col min="1039" max="1039" width="18.5703125" style="4" bestFit="1" customWidth="1"/>
    <col min="1040" max="1280" width="9.140625" style="4"/>
    <col min="1281" max="1281" width="4.140625" style="4" customWidth="1"/>
    <col min="1282" max="1282" width="4.42578125" style="4" customWidth="1"/>
    <col min="1283" max="1283" width="57" style="4" customWidth="1"/>
    <col min="1284" max="1284" width="19.5703125" style="4" customWidth="1"/>
    <col min="1285" max="1285" width="14.5703125" style="4" customWidth="1"/>
    <col min="1286" max="1286" width="20.28515625" style="4" customWidth="1"/>
    <col min="1287" max="1287" width="18.42578125" style="4" bestFit="1" customWidth="1"/>
    <col min="1288" max="1294" width="16.5703125" style="4" bestFit="1" customWidth="1"/>
    <col min="1295" max="1295" width="18.5703125" style="4" bestFit="1" customWidth="1"/>
    <col min="1296" max="1536" width="9.140625" style="4"/>
    <col min="1537" max="1537" width="4.140625" style="4" customWidth="1"/>
    <col min="1538" max="1538" width="4.42578125" style="4" customWidth="1"/>
    <col min="1539" max="1539" width="57" style="4" customWidth="1"/>
    <col min="1540" max="1540" width="19.5703125" style="4" customWidth="1"/>
    <col min="1541" max="1541" width="14.5703125" style="4" customWidth="1"/>
    <col min="1542" max="1542" width="20.28515625" style="4" customWidth="1"/>
    <col min="1543" max="1543" width="18.42578125" style="4" bestFit="1" customWidth="1"/>
    <col min="1544" max="1550" width="16.5703125" style="4" bestFit="1" customWidth="1"/>
    <col min="1551" max="1551" width="18.5703125" style="4" bestFit="1" customWidth="1"/>
    <col min="1552" max="1792" width="9.140625" style="4"/>
    <col min="1793" max="1793" width="4.140625" style="4" customWidth="1"/>
    <col min="1794" max="1794" width="4.42578125" style="4" customWidth="1"/>
    <col min="1795" max="1795" width="57" style="4" customWidth="1"/>
    <col min="1796" max="1796" width="19.5703125" style="4" customWidth="1"/>
    <col min="1797" max="1797" width="14.5703125" style="4" customWidth="1"/>
    <col min="1798" max="1798" width="20.28515625" style="4" customWidth="1"/>
    <col min="1799" max="1799" width="18.42578125" style="4" bestFit="1" customWidth="1"/>
    <col min="1800" max="1806" width="16.5703125" style="4" bestFit="1" customWidth="1"/>
    <col min="1807" max="1807" width="18.5703125" style="4" bestFit="1" customWidth="1"/>
    <col min="1808" max="2048" width="9.140625" style="4"/>
    <col min="2049" max="2049" width="4.140625" style="4" customWidth="1"/>
    <col min="2050" max="2050" width="4.42578125" style="4" customWidth="1"/>
    <col min="2051" max="2051" width="57" style="4" customWidth="1"/>
    <col min="2052" max="2052" width="19.5703125" style="4" customWidth="1"/>
    <col min="2053" max="2053" width="14.5703125" style="4" customWidth="1"/>
    <col min="2054" max="2054" width="20.28515625" style="4" customWidth="1"/>
    <col min="2055" max="2055" width="18.42578125" style="4" bestFit="1" customWidth="1"/>
    <col min="2056" max="2062" width="16.5703125" style="4" bestFit="1" customWidth="1"/>
    <col min="2063" max="2063" width="18.5703125" style="4" bestFit="1" customWidth="1"/>
    <col min="2064" max="2304" width="9.140625" style="4"/>
    <col min="2305" max="2305" width="4.140625" style="4" customWidth="1"/>
    <col min="2306" max="2306" width="4.42578125" style="4" customWidth="1"/>
    <col min="2307" max="2307" width="57" style="4" customWidth="1"/>
    <col min="2308" max="2308" width="19.5703125" style="4" customWidth="1"/>
    <col min="2309" max="2309" width="14.5703125" style="4" customWidth="1"/>
    <col min="2310" max="2310" width="20.28515625" style="4" customWidth="1"/>
    <col min="2311" max="2311" width="18.42578125" style="4" bestFit="1" customWidth="1"/>
    <col min="2312" max="2318" width="16.5703125" style="4" bestFit="1" customWidth="1"/>
    <col min="2319" max="2319" width="18.5703125" style="4" bestFit="1" customWidth="1"/>
    <col min="2320" max="2560" width="9.140625" style="4"/>
    <col min="2561" max="2561" width="4.140625" style="4" customWidth="1"/>
    <col min="2562" max="2562" width="4.42578125" style="4" customWidth="1"/>
    <col min="2563" max="2563" width="57" style="4" customWidth="1"/>
    <col min="2564" max="2564" width="19.5703125" style="4" customWidth="1"/>
    <col min="2565" max="2565" width="14.5703125" style="4" customWidth="1"/>
    <col min="2566" max="2566" width="20.28515625" style="4" customWidth="1"/>
    <col min="2567" max="2567" width="18.42578125" style="4" bestFit="1" customWidth="1"/>
    <col min="2568" max="2574" width="16.5703125" style="4" bestFit="1" customWidth="1"/>
    <col min="2575" max="2575" width="18.5703125" style="4" bestFit="1" customWidth="1"/>
    <col min="2576" max="2816" width="9.140625" style="4"/>
    <col min="2817" max="2817" width="4.140625" style="4" customWidth="1"/>
    <col min="2818" max="2818" width="4.42578125" style="4" customWidth="1"/>
    <col min="2819" max="2819" width="57" style="4" customWidth="1"/>
    <col min="2820" max="2820" width="19.5703125" style="4" customWidth="1"/>
    <col min="2821" max="2821" width="14.5703125" style="4" customWidth="1"/>
    <col min="2822" max="2822" width="20.28515625" style="4" customWidth="1"/>
    <col min="2823" max="2823" width="18.42578125" style="4" bestFit="1" customWidth="1"/>
    <col min="2824" max="2830" width="16.5703125" style="4" bestFit="1" customWidth="1"/>
    <col min="2831" max="2831" width="18.5703125" style="4" bestFit="1" customWidth="1"/>
    <col min="2832" max="3072" width="9.140625" style="4"/>
    <col min="3073" max="3073" width="4.140625" style="4" customWidth="1"/>
    <col min="3074" max="3074" width="4.42578125" style="4" customWidth="1"/>
    <col min="3075" max="3075" width="57" style="4" customWidth="1"/>
    <col min="3076" max="3076" width="19.5703125" style="4" customWidth="1"/>
    <col min="3077" max="3077" width="14.5703125" style="4" customWidth="1"/>
    <col min="3078" max="3078" width="20.28515625" style="4" customWidth="1"/>
    <col min="3079" max="3079" width="18.42578125" style="4" bestFit="1" customWidth="1"/>
    <col min="3080" max="3086" width="16.5703125" style="4" bestFit="1" customWidth="1"/>
    <col min="3087" max="3087" width="18.5703125" style="4" bestFit="1" customWidth="1"/>
    <col min="3088" max="3328" width="9.140625" style="4"/>
    <col min="3329" max="3329" width="4.140625" style="4" customWidth="1"/>
    <col min="3330" max="3330" width="4.42578125" style="4" customWidth="1"/>
    <col min="3331" max="3331" width="57" style="4" customWidth="1"/>
    <col min="3332" max="3332" width="19.5703125" style="4" customWidth="1"/>
    <col min="3333" max="3333" width="14.5703125" style="4" customWidth="1"/>
    <col min="3334" max="3334" width="20.28515625" style="4" customWidth="1"/>
    <col min="3335" max="3335" width="18.42578125" style="4" bestFit="1" customWidth="1"/>
    <col min="3336" max="3342" width="16.5703125" style="4" bestFit="1" customWidth="1"/>
    <col min="3343" max="3343" width="18.5703125" style="4" bestFit="1" customWidth="1"/>
    <col min="3344" max="3584" width="9.140625" style="4"/>
    <col min="3585" max="3585" width="4.140625" style="4" customWidth="1"/>
    <col min="3586" max="3586" width="4.42578125" style="4" customWidth="1"/>
    <col min="3587" max="3587" width="57" style="4" customWidth="1"/>
    <col min="3588" max="3588" width="19.5703125" style="4" customWidth="1"/>
    <col min="3589" max="3589" width="14.5703125" style="4" customWidth="1"/>
    <col min="3590" max="3590" width="20.28515625" style="4" customWidth="1"/>
    <col min="3591" max="3591" width="18.42578125" style="4" bestFit="1" customWidth="1"/>
    <col min="3592" max="3598" width="16.5703125" style="4" bestFit="1" customWidth="1"/>
    <col min="3599" max="3599" width="18.5703125" style="4" bestFit="1" customWidth="1"/>
    <col min="3600" max="3840" width="9.140625" style="4"/>
    <col min="3841" max="3841" width="4.140625" style="4" customWidth="1"/>
    <col min="3842" max="3842" width="4.42578125" style="4" customWidth="1"/>
    <col min="3843" max="3843" width="57" style="4" customWidth="1"/>
    <col min="3844" max="3844" width="19.5703125" style="4" customWidth="1"/>
    <col min="3845" max="3845" width="14.5703125" style="4" customWidth="1"/>
    <col min="3846" max="3846" width="20.28515625" style="4" customWidth="1"/>
    <col min="3847" max="3847" width="18.42578125" style="4" bestFit="1" customWidth="1"/>
    <col min="3848" max="3854" width="16.5703125" style="4" bestFit="1" customWidth="1"/>
    <col min="3855" max="3855" width="18.5703125" style="4" bestFit="1" customWidth="1"/>
    <col min="3856" max="4096" width="9.140625" style="4"/>
    <col min="4097" max="4097" width="4.140625" style="4" customWidth="1"/>
    <col min="4098" max="4098" width="4.42578125" style="4" customWidth="1"/>
    <col min="4099" max="4099" width="57" style="4" customWidth="1"/>
    <col min="4100" max="4100" width="19.5703125" style="4" customWidth="1"/>
    <col min="4101" max="4101" width="14.5703125" style="4" customWidth="1"/>
    <col min="4102" max="4102" width="20.28515625" style="4" customWidth="1"/>
    <col min="4103" max="4103" width="18.42578125" style="4" bestFit="1" customWidth="1"/>
    <col min="4104" max="4110" width="16.5703125" style="4" bestFit="1" customWidth="1"/>
    <col min="4111" max="4111" width="18.5703125" style="4" bestFit="1" customWidth="1"/>
    <col min="4112" max="4352" width="9.140625" style="4"/>
    <col min="4353" max="4353" width="4.140625" style="4" customWidth="1"/>
    <col min="4354" max="4354" width="4.42578125" style="4" customWidth="1"/>
    <col min="4355" max="4355" width="57" style="4" customWidth="1"/>
    <col min="4356" max="4356" width="19.5703125" style="4" customWidth="1"/>
    <col min="4357" max="4357" width="14.5703125" style="4" customWidth="1"/>
    <col min="4358" max="4358" width="20.28515625" style="4" customWidth="1"/>
    <col min="4359" max="4359" width="18.42578125" style="4" bestFit="1" customWidth="1"/>
    <col min="4360" max="4366" width="16.5703125" style="4" bestFit="1" customWidth="1"/>
    <col min="4367" max="4367" width="18.5703125" style="4" bestFit="1" customWidth="1"/>
    <col min="4368" max="4608" width="9.140625" style="4"/>
    <col min="4609" max="4609" width="4.140625" style="4" customWidth="1"/>
    <col min="4610" max="4610" width="4.42578125" style="4" customWidth="1"/>
    <col min="4611" max="4611" width="57" style="4" customWidth="1"/>
    <col min="4612" max="4612" width="19.5703125" style="4" customWidth="1"/>
    <col min="4613" max="4613" width="14.5703125" style="4" customWidth="1"/>
    <col min="4614" max="4614" width="20.28515625" style="4" customWidth="1"/>
    <col min="4615" max="4615" width="18.42578125" style="4" bestFit="1" customWidth="1"/>
    <col min="4616" max="4622" width="16.5703125" style="4" bestFit="1" customWidth="1"/>
    <col min="4623" max="4623" width="18.5703125" style="4" bestFit="1" customWidth="1"/>
    <col min="4624" max="4864" width="9.140625" style="4"/>
    <col min="4865" max="4865" width="4.140625" style="4" customWidth="1"/>
    <col min="4866" max="4866" width="4.42578125" style="4" customWidth="1"/>
    <col min="4867" max="4867" width="57" style="4" customWidth="1"/>
    <col min="4868" max="4868" width="19.5703125" style="4" customWidth="1"/>
    <col min="4869" max="4869" width="14.5703125" style="4" customWidth="1"/>
    <col min="4870" max="4870" width="20.28515625" style="4" customWidth="1"/>
    <col min="4871" max="4871" width="18.42578125" style="4" bestFit="1" customWidth="1"/>
    <col min="4872" max="4878" width="16.5703125" style="4" bestFit="1" customWidth="1"/>
    <col min="4879" max="4879" width="18.5703125" style="4" bestFit="1" customWidth="1"/>
    <col min="4880" max="5120" width="9.140625" style="4"/>
    <col min="5121" max="5121" width="4.140625" style="4" customWidth="1"/>
    <col min="5122" max="5122" width="4.42578125" style="4" customWidth="1"/>
    <col min="5123" max="5123" width="57" style="4" customWidth="1"/>
    <col min="5124" max="5124" width="19.5703125" style="4" customWidth="1"/>
    <col min="5125" max="5125" width="14.5703125" style="4" customWidth="1"/>
    <col min="5126" max="5126" width="20.28515625" style="4" customWidth="1"/>
    <col min="5127" max="5127" width="18.42578125" style="4" bestFit="1" customWidth="1"/>
    <col min="5128" max="5134" width="16.5703125" style="4" bestFit="1" customWidth="1"/>
    <col min="5135" max="5135" width="18.5703125" style="4" bestFit="1" customWidth="1"/>
    <col min="5136" max="5376" width="9.140625" style="4"/>
    <col min="5377" max="5377" width="4.140625" style="4" customWidth="1"/>
    <col min="5378" max="5378" width="4.42578125" style="4" customWidth="1"/>
    <col min="5379" max="5379" width="57" style="4" customWidth="1"/>
    <col min="5380" max="5380" width="19.5703125" style="4" customWidth="1"/>
    <col min="5381" max="5381" width="14.5703125" style="4" customWidth="1"/>
    <col min="5382" max="5382" width="20.28515625" style="4" customWidth="1"/>
    <col min="5383" max="5383" width="18.42578125" style="4" bestFit="1" customWidth="1"/>
    <col min="5384" max="5390" width="16.5703125" style="4" bestFit="1" customWidth="1"/>
    <col min="5391" max="5391" width="18.5703125" style="4" bestFit="1" customWidth="1"/>
    <col min="5392" max="5632" width="9.140625" style="4"/>
    <col min="5633" max="5633" width="4.140625" style="4" customWidth="1"/>
    <col min="5634" max="5634" width="4.42578125" style="4" customWidth="1"/>
    <col min="5635" max="5635" width="57" style="4" customWidth="1"/>
    <col min="5636" max="5636" width="19.5703125" style="4" customWidth="1"/>
    <col min="5637" max="5637" width="14.5703125" style="4" customWidth="1"/>
    <col min="5638" max="5638" width="20.28515625" style="4" customWidth="1"/>
    <col min="5639" max="5639" width="18.42578125" style="4" bestFit="1" customWidth="1"/>
    <col min="5640" max="5646" width="16.5703125" style="4" bestFit="1" customWidth="1"/>
    <col min="5647" max="5647" width="18.5703125" style="4" bestFit="1" customWidth="1"/>
    <col min="5648" max="5888" width="9.140625" style="4"/>
    <col min="5889" max="5889" width="4.140625" style="4" customWidth="1"/>
    <col min="5890" max="5890" width="4.42578125" style="4" customWidth="1"/>
    <col min="5891" max="5891" width="57" style="4" customWidth="1"/>
    <col min="5892" max="5892" width="19.5703125" style="4" customWidth="1"/>
    <col min="5893" max="5893" width="14.5703125" style="4" customWidth="1"/>
    <col min="5894" max="5894" width="20.28515625" style="4" customWidth="1"/>
    <col min="5895" max="5895" width="18.42578125" style="4" bestFit="1" customWidth="1"/>
    <col min="5896" max="5902" width="16.5703125" style="4" bestFit="1" customWidth="1"/>
    <col min="5903" max="5903" width="18.5703125" style="4" bestFit="1" customWidth="1"/>
    <col min="5904" max="6144" width="9.140625" style="4"/>
    <col min="6145" max="6145" width="4.140625" style="4" customWidth="1"/>
    <col min="6146" max="6146" width="4.42578125" style="4" customWidth="1"/>
    <col min="6147" max="6147" width="57" style="4" customWidth="1"/>
    <col min="6148" max="6148" width="19.5703125" style="4" customWidth="1"/>
    <col min="6149" max="6149" width="14.5703125" style="4" customWidth="1"/>
    <col min="6150" max="6150" width="20.28515625" style="4" customWidth="1"/>
    <col min="6151" max="6151" width="18.42578125" style="4" bestFit="1" customWidth="1"/>
    <col min="6152" max="6158" width="16.5703125" style="4" bestFit="1" customWidth="1"/>
    <col min="6159" max="6159" width="18.5703125" style="4" bestFit="1" customWidth="1"/>
    <col min="6160" max="6400" width="9.140625" style="4"/>
    <col min="6401" max="6401" width="4.140625" style="4" customWidth="1"/>
    <col min="6402" max="6402" width="4.42578125" style="4" customWidth="1"/>
    <col min="6403" max="6403" width="57" style="4" customWidth="1"/>
    <col min="6404" max="6404" width="19.5703125" style="4" customWidth="1"/>
    <col min="6405" max="6405" width="14.5703125" style="4" customWidth="1"/>
    <col min="6406" max="6406" width="20.28515625" style="4" customWidth="1"/>
    <col min="6407" max="6407" width="18.42578125" style="4" bestFit="1" customWidth="1"/>
    <col min="6408" max="6414" width="16.5703125" style="4" bestFit="1" customWidth="1"/>
    <col min="6415" max="6415" width="18.5703125" style="4" bestFit="1" customWidth="1"/>
    <col min="6416" max="6656" width="9.140625" style="4"/>
    <col min="6657" max="6657" width="4.140625" style="4" customWidth="1"/>
    <col min="6658" max="6658" width="4.42578125" style="4" customWidth="1"/>
    <col min="6659" max="6659" width="57" style="4" customWidth="1"/>
    <col min="6660" max="6660" width="19.5703125" style="4" customWidth="1"/>
    <col min="6661" max="6661" width="14.5703125" style="4" customWidth="1"/>
    <col min="6662" max="6662" width="20.28515625" style="4" customWidth="1"/>
    <col min="6663" max="6663" width="18.42578125" style="4" bestFit="1" customWidth="1"/>
    <col min="6664" max="6670" width="16.5703125" style="4" bestFit="1" customWidth="1"/>
    <col min="6671" max="6671" width="18.5703125" style="4" bestFit="1" customWidth="1"/>
    <col min="6672" max="6912" width="9.140625" style="4"/>
    <col min="6913" max="6913" width="4.140625" style="4" customWidth="1"/>
    <col min="6914" max="6914" width="4.42578125" style="4" customWidth="1"/>
    <col min="6915" max="6915" width="57" style="4" customWidth="1"/>
    <col min="6916" max="6916" width="19.5703125" style="4" customWidth="1"/>
    <col min="6917" max="6917" width="14.5703125" style="4" customWidth="1"/>
    <col min="6918" max="6918" width="20.28515625" style="4" customWidth="1"/>
    <col min="6919" max="6919" width="18.42578125" style="4" bestFit="1" customWidth="1"/>
    <col min="6920" max="6926" width="16.5703125" style="4" bestFit="1" customWidth="1"/>
    <col min="6927" max="6927" width="18.5703125" style="4" bestFit="1" customWidth="1"/>
    <col min="6928" max="7168" width="9.140625" style="4"/>
    <col min="7169" max="7169" width="4.140625" style="4" customWidth="1"/>
    <col min="7170" max="7170" width="4.42578125" style="4" customWidth="1"/>
    <col min="7171" max="7171" width="57" style="4" customWidth="1"/>
    <col min="7172" max="7172" width="19.5703125" style="4" customWidth="1"/>
    <col min="7173" max="7173" width="14.5703125" style="4" customWidth="1"/>
    <col min="7174" max="7174" width="20.28515625" style="4" customWidth="1"/>
    <col min="7175" max="7175" width="18.42578125" style="4" bestFit="1" customWidth="1"/>
    <col min="7176" max="7182" width="16.5703125" style="4" bestFit="1" customWidth="1"/>
    <col min="7183" max="7183" width="18.5703125" style="4" bestFit="1" customWidth="1"/>
    <col min="7184" max="7424" width="9.140625" style="4"/>
    <col min="7425" max="7425" width="4.140625" style="4" customWidth="1"/>
    <col min="7426" max="7426" width="4.42578125" style="4" customWidth="1"/>
    <col min="7427" max="7427" width="57" style="4" customWidth="1"/>
    <col min="7428" max="7428" width="19.5703125" style="4" customWidth="1"/>
    <col min="7429" max="7429" width="14.5703125" style="4" customWidth="1"/>
    <col min="7430" max="7430" width="20.28515625" style="4" customWidth="1"/>
    <col min="7431" max="7431" width="18.42578125" style="4" bestFit="1" customWidth="1"/>
    <col min="7432" max="7438" width="16.5703125" style="4" bestFit="1" customWidth="1"/>
    <col min="7439" max="7439" width="18.5703125" style="4" bestFit="1" customWidth="1"/>
    <col min="7440" max="7680" width="9.140625" style="4"/>
    <col min="7681" max="7681" width="4.140625" style="4" customWidth="1"/>
    <col min="7682" max="7682" width="4.42578125" style="4" customWidth="1"/>
    <col min="7683" max="7683" width="57" style="4" customWidth="1"/>
    <col min="7684" max="7684" width="19.5703125" style="4" customWidth="1"/>
    <col min="7685" max="7685" width="14.5703125" style="4" customWidth="1"/>
    <col min="7686" max="7686" width="20.28515625" style="4" customWidth="1"/>
    <col min="7687" max="7687" width="18.42578125" style="4" bestFit="1" customWidth="1"/>
    <col min="7688" max="7694" width="16.5703125" style="4" bestFit="1" customWidth="1"/>
    <col min="7695" max="7695" width="18.5703125" style="4" bestFit="1" customWidth="1"/>
    <col min="7696" max="7936" width="9.140625" style="4"/>
    <col min="7937" max="7937" width="4.140625" style="4" customWidth="1"/>
    <col min="7938" max="7938" width="4.42578125" style="4" customWidth="1"/>
    <col min="7939" max="7939" width="57" style="4" customWidth="1"/>
    <col min="7940" max="7940" width="19.5703125" style="4" customWidth="1"/>
    <col min="7941" max="7941" width="14.5703125" style="4" customWidth="1"/>
    <col min="7942" max="7942" width="20.28515625" style="4" customWidth="1"/>
    <col min="7943" max="7943" width="18.42578125" style="4" bestFit="1" customWidth="1"/>
    <col min="7944" max="7950" width="16.5703125" style="4" bestFit="1" customWidth="1"/>
    <col min="7951" max="7951" width="18.5703125" style="4" bestFit="1" customWidth="1"/>
    <col min="7952" max="8192" width="9.140625" style="4"/>
    <col min="8193" max="8193" width="4.140625" style="4" customWidth="1"/>
    <col min="8194" max="8194" width="4.42578125" style="4" customWidth="1"/>
    <col min="8195" max="8195" width="57" style="4" customWidth="1"/>
    <col min="8196" max="8196" width="19.5703125" style="4" customWidth="1"/>
    <col min="8197" max="8197" width="14.5703125" style="4" customWidth="1"/>
    <col min="8198" max="8198" width="20.28515625" style="4" customWidth="1"/>
    <col min="8199" max="8199" width="18.42578125" style="4" bestFit="1" customWidth="1"/>
    <col min="8200" max="8206" width="16.5703125" style="4" bestFit="1" customWidth="1"/>
    <col min="8207" max="8207" width="18.5703125" style="4" bestFit="1" customWidth="1"/>
    <col min="8208" max="8448" width="9.140625" style="4"/>
    <col min="8449" max="8449" width="4.140625" style="4" customWidth="1"/>
    <col min="8450" max="8450" width="4.42578125" style="4" customWidth="1"/>
    <col min="8451" max="8451" width="57" style="4" customWidth="1"/>
    <col min="8452" max="8452" width="19.5703125" style="4" customWidth="1"/>
    <col min="8453" max="8453" width="14.5703125" style="4" customWidth="1"/>
    <col min="8454" max="8454" width="20.28515625" style="4" customWidth="1"/>
    <col min="8455" max="8455" width="18.42578125" style="4" bestFit="1" customWidth="1"/>
    <col min="8456" max="8462" width="16.5703125" style="4" bestFit="1" customWidth="1"/>
    <col min="8463" max="8463" width="18.5703125" style="4" bestFit="1" customWidth="1"/>
    <col min="8464" max="8704" width="9.140625" style="4"/>
    <col min="8705" max="8705" width="4.140625" style="4" customWidth="1"/>
    <col min="8706" max="8706" width="4.42578125" style="4" customWidth="1"/>
    <col min="8707" max="8707" width="57" style="4" customWidth="1"/>
    <col min="8708" max="8708" width="19.5703125" style="4" customWidth="1"/>
    <col min="8709" max="8709" width="14.5703125" style="4" customWidth="1"/>
    <col min="8710" max="8710" width="20.28515625" style="4" customWidth="1"/>
    <col min="8711" max="8711" width="18.42578125" style="4" bestFit="1" customWidth="1"/>
    <col min="8712" max="8718" width="16.5703125" style="4" bestFit="1" customWidth="1"/>
    <col min="8719" max="8719" width="18.5703125" style="4" bestFit="1" customWidth="1"/>
    <col min="8720" max="8960" width="9.140625" style="4"/>
    <col min="8961" max="8961" width="4.140625" style="4" customWidth="1"/>
    <col min="8962" max="8962" width="4.42578125" style="4" customWidth="1"/>
    <col min="8963" max="8963" width="57" style="4" customWidth="1"/>
    <col min="8964" max="8964" width="19.5703125" style="4" customWidth="1"/>
    <col min="8965" max="8965" width="14.5703125" style="4" customWidth="1"/>
    <col min="8966" max="8966" width="20.28515625" style="4" customWidth="1"/>
    <col min="8967" max="8967" width="18.42578125" style="4" bestFit="1" customWidth="1"/>
    <col min="8968" max="8974" width="16.5703125" style="4" bestFit="1" customWidth="1"/>
    <col min="8975" max="8975" width="18.5703125" style="4" bestFit="1" customWidth="1"/>
    <col min="8976" max="9216" width="9.140625" style="4"/>
    <col min="9217" max="9217" width="4.140625" style="4" customWidth="1"/>
    <col min="9218" max="9218" width="4.42578125" style="4" customWidth="1"/>
    <col min="9219" max="9219" width="57" style="4" customWidth="1"/>
    <col min="9220" max="9220" width="19.5703125" style="4" customWidth="1"/>
    <col min="9221" max="9221" width="14.5703125" style="4" customWidth="1"/>
    <col min="9222" max="9222" width="20.28515625" style="4" customWidth="1"/>
    <col min="9223" max="9223" width="18.42578125" style="4" bestFit="1" customWidth="1"/>
    <col min="9224" max="9230" width="16.5703125" style="4" bestFit="1" customWidth="1"/>
    <col min="9231" max="9231" width="18.5703125" style="4" bestFit="1" customWidth="1"/>
    <col min="9232" max="9472" width="9.140625" style="4"/>
    <col min="9473" max="9473" width="4.140625" style="4" customWidth="1"/>
    <col min="9474" max="9474" width="4.42578125" style="4" customWidth="1"/>
    <col min="9475" max="9475" width="57" style="4" customWidth="1"/>
    <col min="9476" max="9476" width="19.5703125" style="4" customWidth="1"/>
    <col min="9477" max="9477" width="14.5703125" style="4" customWidth="1"/>
    <col min="9478" max="9478" width="20.28515625" style="4" customWidth="1"/>
    <col min="9479" max="9479" width="18.42578125" style="4" bestFit="1" customWidth="1"/>
    <col min="9480" max="9486" width="16.5703125" style="4" bestFit="1" customWidth="1"/>
    <col min="9487" max="9487" width="18.5703125" style="4" bestFit="1" customWidth="1"/>
    <col min="9488" max="9728" width="9.140625" style="4"/>
    <col min="9729" max="9729" width="4.140625" style="4" customWidth="1"/>
    <col min="9730" max="9730" width="4.42578125" style="4" customWidth="1"/>
    <col min="9731" max="9731" width="57" style="4" customWidth="1"/>
    <col min="9732" max="9732" width="19.5703125" style="4" customWidth="1"/>
    <col min="9733" max="9733" width="14.5703125" style="4" customWidth="1"/>
    <col min="9734" max="9734" width="20.28515625" style="4" customWidth="1"/>
    <col min="9735" max="9735" width="18.42578125" style="4" bestFit="1" customWidth="1"/>
    <col min="9736" max="9742" width="16.5703125" style="4" bestFit="1" customWidth="1"/>
    <col min="9743" max="9743" width="18.5703125" style="4" bestFit="1" customWidth="1"/>
    <col min="9744" max="9984" width="9.140625" style="4"/>
    <col min="9985" max="9985" width="4.140625" style="4" customWidth="1"/>
    <col min="9986" max="9986" width="4.42578125" style="4" customWidth="1"/>
    <col min="9987" max="9987" width="57" style="4" customWidth="1"/>
    <col min="9988" max="9988" width="19.5703125" style="4" customWidth="1"/>
    <col min="9989" max="9989" width="14.5703125" style="4" customWidth="1"/>
    <col min="9990" max="9990" width="20.28515625" style="4" customWidth="1"/>
    <col min="9991" max="9991" width="18.42578125" style="4" bestFit="1" customWidth="1"/>
    <col min="9992" max="9998" width="16.5703125" style="4" bestFit="1" customWidth="1"/>
    <col min="9999" max="9999" width="18.5703125" style="4" bestFit="1" customWidth="1"/>
    <col min="10000" max="10240" width="9.140625" style="4"/>
    <col min="10241" max="10241" width="4.140625" style="4" customWidth="1"/>
    <col min="10242" max="10242" width="4.42578125" style="4" customWidth="1"/>
    <col min="10243" max="10243" width="57" style="4" customWidth="1"/>
    <col min="10244" max="10244" width="19.5703125" style="4" customWidth="1"/>
    <col min="10245" max="10245" width="14.5703125" style="4" customWidth="1"/>
    <col min="10246" max="10246" width="20.28515625" style="4" customWidth="1"/>
    <col min="10247" max="10247" width="18.42578125" style="4" bestFit="1" customWidth="1"/>
    <col min="10248" max="10254" width="16.5703125" style="4" bestFit="1" customWidth="1"/>
    <col min="10255" max="10255" width="18.5703125" style="4" bestFit="1" customWidth="1"/>
    <col min="10256" max="10496" width="9.140625" style="4"/>
    <col min="10497" max="10497" width="4.140625" style="4" customWidth="1"/>
    <col min="10498" max="10498" width="4.42578125" style="4" customWidth="1"/>
    <col min="10499" max="10499" width="57" style="4" customWidth="1"/>
    <col min="10500" max="10500" width="19.5703125" style="4" customWidth="1"/>
    <col min="10501" max="10501" width="14.5703125" style="4" customWidth="1"/>
    <col min="10502" max="10502" width="20.28515625" style="4" customWidth="1"/>
    <col min="10503" max="10503" width="18.42578125" style="4" bestFit="1" customWidth="1"/>
    <col min="10504" max="10510" width="16.5703125" style="4" bestFit="1" customWidth="1"/>
    <col min="10511" max="10511" width="18.5703125" style="4" bestFit="1" customWidth="1"/>
    <col min="10512" max="10752" width="9.140625" style="4"/>
    <col min="10753" max="10753" width="4.140625" style="4" customWidth="1"/>
    <col min="10754" max="10754" width="4.42578125" style="4" customWidth="1"/>
    <col min="10755" max="10755" width="57" style="4" customWidth="1"/>
    <col min="10756" max="10756" width="19.5703125" style="4" customWidth="1"/>
    <col min="10757" max="10757" width="14.5703125" style="4" customWidth="1"/>
    <col min="10758" max="10758" width="20.28515625" style="4" customWidth="1"/>
    <col min="10759" max="10759" width="18.42578125" style="4" bestFit="1" customWidth="1"/>
    <col min="10760" max="10766" width="16.5703125" style="4" bestFit="1" customWidth="1"/>
    <col min="10767" max="10767" width="18.5703125" style="4" bestFit="1" customWidth="1"/>
    <col min="10768" max="11008" width="9.140625" style="4"/>
    <col min="11009" max="11009" width="4.140625" style="4" customWidth="1"/>
    <col min="11010" max="11010" width="4.42578125" style="4" customWidth="1"/>
    <col min="11011" max="11011" width="57" style="4" customWidth="1"/>
    <col min="11012" max="11012" width="19.5703125" style="4" customWidth="1"/>
    <col min="11013" max="11013" width="14.5703125" style="4" customWidth="1"/>
    <col min="11014" max="11014" width="20.28515625" style="4" customWidth="1"/>
    <col min="11015" max="11015" width="18.42578125" style="4" bestFit="1" customWidth="1"/>
    <col min="11016" max="11022" width="16.5703125" style="4" bestFit="1" customWidth="1"/>
    <col min="11023" max="11023" width="18.5703125" style="4" bestFit="1" customWidth="1"/>
    <col min="11024" max="11264" width="9.140625" style="4"/>
    <col min="11265" max="11265" width="4.140625" style="4" customWidth="1"/>
    <col min="11266" max="11266" width="4.42578125" style="4" customWidth="1"/>
    <col min="11267" max="11267" width="57" style="4" customWidth="1"/>
    <col min="11268" max="11268" width="19.5703125" style="4" customWidth="1"/>
    <col min="11269" max="11269" width="14.5703125" style="4" customWidth="1"/>
    <col min="11270" max="11270" width="20.28515625" style="4" customWidth="1"/>
    <col min="11271" max="11271" width="18.42578125" style="4" bestFit="1" customWidth="1"/>
    <col min="11272" max="11278" width="16.5703125" style="4" bestFit="1" customWidth="1"/>
    <col min="11279" max="11279" width="18.5703125" style="4" bestFit="1" customWidth="1"/>
    <col min="11280" max="11520" width="9.140625" style="4"/>
    <col min="11521" max="11521" width="4.140625" style="4" customWidth="1"/>
    <col min="11522" max="11522" width="4.42578125" style="4" customWidth="1"/>
    <col min="11523" max="11523" width="57" style="4" customWidth="1"/>
    <col min="11524" max="11524" width="19.5703125" style="4" customWidth="1"/>
    <col min="11525" max="11525" width="14.5703125" style="4" customWidth="1"/>
    <col min="11526" max="11526" width="20.28515625" style="4" customWidth="1"/>
    <col min="11527" max="11527" width="18.42578125" style="4" bestFit="1" customWidth="1"/>
    <col min="11528" max="11534" width="16.5703125" style="4" bestFit="1" customWidth="1"/>
    <col min="11535" max="11535" width="18.5703125" style="4" bestFit="1" customWidth="1"/>
    <col min="11536" max="11776" width="9.140625" style="4"/>
    <col min="11777" max="11777" width="4.140625" style="4" customWidth="1"/>
    <col min="11778" max="11778" width="4.42578125" style="4" customWidth="1"/>
    <col min="11779" max="11779" width="57" style="4" customWidth="1"/>
    <col min="11780" max="11780" width="19.5703125" style="4" customWidth="1"/>
    <col min="11781" max="11781" width="14.5703125" style="4" customWidth="1"/>
    <col min="11782" max="11782" width="20.28515625" style="4" customWidth="1"/>
    <col min="11783" max="11783" width="18.42578125" style="4" bestFit="1" customWidth="1"/>
    <col min="11784" max="11790" width="16.5703125" style="4" bestFit="1" customWidth="1"/>
    <col min="11791" max="11791" width="18.5703125" style="4" bestFit="1" customWidth="1"/>
    <col min="11792" max="12032" width="9.140625" style="4"/>
    <col min="12033" max="12033" width="4.140625" style="4" customWidth="1"/>
    <col min="12034" max="12034" width="4.42578125" style="4" customWidth="1"/>
    <col min="12035" max="12035" width="57" style="4" customWidth="1"/>
    <col min="12036" max="12036" width="19.5703125" style="4" customWidth="1"/>
    <col min="12037" max="12037" width="14.5703125" style="4" customWidth="1"/>
    <col min="12038" max="12038" width="20.28515625" style="4" customWidth="1"/>
    <col min="12039" max="12039" width="18.42578125" style="4" bestFit="1" customWidth="1"/>
    <col min="12040" max="12046" width="16.5703125" style="4" bestFit="1" customWidth="1"/>
    <col min="12047" max="12047" width="18.5703125" style="4" bestFit="1" customWidth="1"/>
    <col min="12048" max="12288" width="9.140625" style="4"/>
    <col min="12289" max="12289" width="4.140625" style="4" customWidth="1"/>
    <col min="12290" max="12290" width="4.42578125" style="4" customWidth="1"/>
    <col min="12291" max="12291" width="57" style="4" customWidth="1"/>
    <col min="12292" max="12292" width="19.5703125" style="4" customWidth="1"/>
    <col min="12293" max="12293" width="14.5703125" style="4" customWidth="1"/>
    <col min="12294" max="12294" width="20.28515625" style="4" customWidth="1"/>
    <col min="12295" max="12295" width="18.42578125" style="4" bestFit="1" customWidth="1"/>
    <col min="12296" max="12302" width="16.5703125" style="4" bestFit="1" customWidth="1"/>
    <col min="12303" max="12303" width="18.5703125" style="4" bestFit="1" customWidth="1"/>
    <col min="12304" max="12544" width="9.140625" style="4"/>
    <col min="12545" max="12545" width="4.140625" style="4" customWidth="1"/>
    <col min="12546" max="12546" width="4.42578125" style="4" customWidth="1"/>
    <col min="12547" max="12547" width="57" style="4" customWidth="1"/>
    <col min="12548" max="12548" width="19.5703125" style="4" customWidth="1"/>
    <col min="12549" max="12549" width="14.5703125" style="4" customWidth="1"/>
    <col min="12550" max="12550" width="20.28515625" style="4" customWidth="1"/>
    <col min="12551" max="12551" width="18.42578125" style="4" bestFit="1" customWidth="1"/>
    <col min="12552" max="12558" width="16.5703125" style="4" bestFit="1" customWidth="1"/>
    <col min="12559" max="12559" width="18.5703125" style="4" bestFit="1" customWidth="1"/>
    <col min="12560" max="12800" width="9.140625" style="4"/>
    <col min="12801" max="12801" width="4.140625" style="4" customWidth="1"/>
    <col min="12802" max="12802" width="4.42578125" style="4" customWidth="1"/>
    <col min="12803" max="12803" width="57" style="4" customWidth="1"/>
    <col min="12804" max="12804" width="19.5703125" style="4" customWidth="1"/>
    <col min="12805" max="12805" width="14.5703125" style="4" customWidth="1"/>
    <col min="12806" max="12806" width="20.28515625" style="4" customWidth="1"/>
    <col min="12807" max="12807" width="18.42578125" style="4" bestFit="1" customWidth="1"/>
    <col min="12808" max="12814" width="16.5703125" style="4" bestFit="1" customWidth="1"/>
    <col min="12815" max="12815" width="18.5703125" style="4" bestFit="1" customWidth="1"/>
    <col min="12816" max="13056" width="9.140625" style="4"/>
    <col min="13057" max="13057" width="4.140625" style="4" customWidth="1"/>
    <col min="13058" max="13058" width="4.42578125" style="4" customWidth="1"/>
    <col min="13059" max="13059" width="57" style="4" customWidth="1"/>
    <col min="13060" max="13060" width="19.5703125" style="4" customWidth="1"/>
    <col min="13061" max="13061" width="14.5703125" style="4" customWidth="1"/>
    <col min="13062" max="13062" width="20.28515625" style="4" customWidth="1"/>
    <col min="13063" max="13063" width="18.42578125" style="4" bestFit="1" customWidth="1"/>
    <col min="13064" max="13070" width="16.5703125" style="4" bestFit="1" customWidth="1"/>
    <col min="13071" max="13071" width="18.5703125" style="4" bestFit="1" customWidth="1"/>
    <col min="13072" max="13312" width="9.140625" style="4"/>
    <col min="13313" max="13313" width="4.140625" style="4" customWidth="1"/>
    <col min="13314" max="13314" width="4.42578125" style="4" customWidth="1"/>
    <col min="13315" max="13315" width="57" style="4" customWidth="1"/>
    <col min="13316" max="13316" width="19.5703125" style="4" customWidth="1"/>
    <col min="13317" max="13317" width="14.5703125" style="4" customWidth="1"/>
    <col min="13318" max="13318" width="20.28515625" style="4" customWidth="1"/>
    <col min="13319" max="13319" width="18.42578125" style="4" bestFit="1" customWidth="1"/>
    <col min="13320" max="13326" width="16.5703125" style="4" bestFit="1" customWidth="1"/>
    <col min="13327" max="13327" width="18.5703125" style="4" bestFit="1" customWidth="1"/>
    <col min="13328" max="13568" width="9.140625" style="4"/>
    <col min="13569" max="13569" width="4.140625" style="4" customWidth="1"/>
    <col min="13570" max="13570" width="4.42578125" style="4" customWidth="1"/>
    <col min="13571" max="13571" width="57" style="4" customWidth="1"/>
    <col min="13572" max="13572" width="19.5703125" style="4" customWidth="1"/>
    <col min="13573" max="13573" width="14.5703125" style="4" customWidth="1"/>
    <col min="13574" max="13574" width="20.28515625" style="4" customWidth="1"/>
    <col min="13575" max="13575" width="18.42578125" style="4" bestFit="1" customWidth="1"/>
    <col min="13576" max="13582" width="16.5703125" style="4" bestFit="1" customWidth="1"/>
    <col min="13583" max="13583" width="18.5703125" style="4" bestFit="1" customWidth="1"/>
    <col min="13584" max="13824" width="9.140625" style="4"/>
    <col min="13825" max="13825" width="4.140625" style="4" customWidth="1"/>
    <col min="13826" max="13826" width="4.42578125" style="4" customWidth="1"/>
    <col min="13827" max="13827" width="57" style="4" customWidth="1"/>
    <col min="13828" max="13828" width="19.5703125" style="4" customWidth="1"/>
    <col min="13829" max="13829" width="14.5703125" style="4" customWidth="1"/>
    <col min="13830" max="13830" width="20.28515625" style="4" customWidth="1"/>
    <col min="13831" max="13831" width="18.42578125" style="4" bestFit="1" customWidth="1"/>
    <col min="13832" max="13838" width="16.5703125" style="4" bestFit="1" customWidth="1"/>
    <col min="13839" max="13839" width="18.5703125" style="4" bestFit="1" customWidth="1"/>
    <col min="13840" max="14080" width="9.140625" style="4"/>
    <col min="14081" max="14081" width="4.140625" style="4" customWidth="1"/>
    <col min="14082" max="14082" width="4.42578125" style="4" customWidth="1"/>
    <col min="14083" max="14083" width="57" style="4" customWidth="1"/>
    <col min="14084" max="14084" width="19.5703125" style="4" customWidth="1"/>
    <col min="14085" max="14085" width="14.5703125" style="4" customWidth="1"/>
    <col min="14086" max="14086" width="20.28515625" style="4" customWidth="1"/>
    <col min="14087" max="14087" width="18.42578125" style="4" bestFit="1" customWidth="1"/>
    <col min="14088" max="14094" width="16.5703125" style="4" bestFit="1" customWidth="1"/>
    <col min="14095" max="14095" width="18.5703125" style="4" bestFit="1" customWidth="1"/>
    <col min="14096" max="14336" width="9.140625" style="4"/>
    <col min="14337" max="14337" width="4.140625" style="4" customWidth="1"/>
    <col min="14338" max="14338" width="4.42578125" style="4" customWidth="1"/>
    <col min="14339" max="14339" width="57" style="4" customWidth="1"/>
    <col min="14340" max="14340" width="19.5703125" style="4" customWidth="1"/>
    <col min="14341" max="14341" width="14.5703125" style="4" customWidth="1"/>
    <col min="14342" max="14342" width="20.28515625" style="4" customWidth="1"/>
    <col min="14343" max="14343" width="18.42578125" style="4" bestFit="1" customWidth="1"/>
    <col min="14344" max="14350" width="16.5703125" style="4" bestFit="1" customWidth="1"/>
    <col min="14351" max="14351" width="18.5703125" style="4" bestFit="1" customWidth="1"/>
    <col min="14352" max="14592" width="9.140625" style="4"/>
    <col min="14593" max="14593" width="4.140625" style="4" customWidth="1"/>
    <col min="14594" max="14594" width="4.42578125" style="4" customWidth="1"/>
    <col min="14595" max="14595" width="57" style="4" customWidth="1"/>
    <col min="14596" max="14596" width="19.5703125" style="4" customWidth="1"/>
    <col min="14597" max="14597" width="14.5703125" style="4" customWidth="1"/>
    <col min="14598" max="14598" width="20.28515625" style="4" customWidth="1"/>
    <col min="14599" max="14599" width="18.42578125" style="4" bestFit="1" customWidth="1"/>
    <col min="14600" max="14606" width="16.5703125" style="4" bestFit="1" customWidth="1"/>
    <col min="14607" max="14607" width="18.5703125" style="4" bestFit="1" customWidth="1"/>
    <col min="14608" max="14848" width="9.140625" style="4"/>
    <col min="14849" max="14849" width="4.140625" style="4" customWidth="1"/>
    <col min="14850" max="14850" width="4.42578125" style="4" customWidth="1"/>
    <col min="14851" max="14851" width="57" style="4" customWidth="1"/>
    <col min="14852" max="14852" width="19.5703125" style="4" customWidth="1"/>
    <col min="14853" max="14853" width="14.5703125" style="4" customWidth="1"/>
    <col min="14854" max="14854" width="20.28515625" style="4" customWidth="1"/>
    <col min="14855" max="14855" width="18.42578125" style="4" bestFit="1" customWidth="1"/>
    <col min="14856" max="14862" width="16.5703125" style="4" bestFit="1" customWidth="1"/>
    <col min="14863" max="14863" width="18.5703125" style="4" bestFit="1" customWidth="1"/>
    <col min="14864" max="15104" width="9.140625" style="4"/>
    <col min="15105" max="15105" width="4.140625" style="4" customWidth="1"/>
    <col min="15106" max="15106" width="4.42578125" style="4" customWidth="1"/>
    <col min="15107" max="15107" width="57" style="4" customWidth="1"/>
    <col min="15108" max="15108" width="19.5703125" style="4" customWidth="1"/>
    <col min="15109" max="15109" width="14.5703125" style="4" customWidth="1"/>
    <col min="15110" max="15110" width="20.28515625" style="4" customWidth="1"/>
    <col min="15111" max="15111" width="18.42578125" style="4" bestFit="1" customWidth="1"/>
    <col min="15112" max="15118" width="16.5703125" style="4" bestFit="1" customWidth="1"/>
    <col min="15119" max="15119" width="18.5703125" style="4" bestFit="1" customWidth="1"/>
    <col min="15120" max="15360" width="9.140625" style="4"/>
    <col min="15361" max="15361" width="4.140625" style="4" customWidth="1"/>
    <col min="15362" max="15362" width="4.42578125" style="4" customWidth="1"/>
    <col min="15363" max="15363" width="57" style="4" customWidth="1"/>
    <col min="15364" max="15364" width="19.5703125" style="4" customWidth="1"/>
    <col min="15365" max="15365" width="14.5703125" style="4" customWidth="1"/>
    <col min="15366" max="15366" width="20.28515625" style="4" customWidth="1"/>
    <col min="15367" max="15367" width="18.42578125" style="4" bestFit="1" customWidth="1"/>
    <col min="15368" max="15374" width="16.5703125" style="4" bestFit="1" customWidth="1"/>
    <col min="15375" max="15375" width="18.5703125" style="4" bestFit="1" customWidth="1"/>
    <col min="15376" max="15616" width="9.140625" style="4"/>
    <col min="15617" max="15617" width="4.140625" style="4" customWidth="1"/>
    <col min="15618" max="15618" width="4.42578125" style="4" customWidth="1"/>
    <col min="15619" max="15619" width="57" style="4" customWidth="1"/>
    <col min="15620" max="15620" width="19.5703125" style="4" customWidth="1"/>
    <col min="15621" max="15621" width="14.5703125" style="4" customWidth="1"/>
    <col min="15622" max="15622" width="20.28515625" style="4" customWidth="1"/>
    <col min="15623" max="15623" width="18.42578125" style="4" bestFit="1" customWidth="1"/>
    <col min="15624" max="15630" width="16.5703125" style="4" bestFit="1" customWidth="1"/>
    <col min="15631" max="15631" width="18.5703125" style="4" bestFit="1" customWidth="1"/>
    <col min="15632" max="15872" width="9.140625" style="4"/>
    <col min="15873" max="15873" width="4.140625" style="4" customWidth="1"/>
    <col min="15874" max="15874" width="4.42578125" style="4" customWidth="1"/>
    <col min="15875" max="15875" width="57" style="4" customWidth="1"/>
    <col min="15876" max="15876" width="19.5703125" style="4" customWidth="1"/>
    <col min="15877" max="15877" width="14.5703125" style="4" customWidth="1"/>
    <col min="15878" max="15878" width="20.28515625" style="4" customWidth="1"/>
    <col min="15879" max="15879" width="18.42578125" style="4" bestFit="1" customWidth="1"/>
    <col min="15880" max="15886" width="16.5703125" style="4" bestFit="1" customWidth="1"/>
    <col min="15887" max="15887" width="18.5703125" style="4" bestFit="1" customWidth="1"/>
    <col min="15888" max="16128" width="9.140625" style="4"/>
    <col min="16129" max="16129" width="4.140625" style="4" customWidth="1"/>
    <col min="16130" max="16130" width="4.42578125" style="4" customWidth="1"/>
    <col min="16131" max="16131" width="57" style="4" customWidth="1"/>
    <col min="16132" max="16132" width="19.5703125" style="4" customWidth="1"/>
    <col min="16133" max="16133" width="14.5703125" style="4" customWidth="1"/>
    <col min="16134" max="16134" width="20.28515625" style="4" customWidth="1"/>
    <col min="16135" max="16135" width="18.42578125" style="4" bestFit="1" customWidth="1"/>
    <col min="16136" max="16142" width="16.5703125" style="4" bestFit="1" customWidth="1"/>
    <col min="16143" max="16143" width="18.5703125" style="4" bestFit="1" customWidth="1"/>
    <col min="16144" max="16384" width="9.140625" style="4"/>
  </cols>
  <sheetData>
    <row r="1" spans="1:20" x14ac:dyDescent="0.25">
      <c r="A1" s="1"/>
      <c r="B1" s="2"/>
      <c r="C1" s="3" t="s">
        <v>0</v>
      </c>
      <c r="D1" s="3"/>
      <c r="E1" s="3"/>
      <c r="F1" s="3"/>
    </row>
    <row r="2" spans="1:20" x14ac:dyDescent="0.25">
      <c r="A2" s="1"/>
      <c r="B2" s="2"/>
      <c r="C2" s="1"/>
      <c r="D2" s="1"/>
      <c r="E2" s="1"/>
      <c r="F2" s="1"/>
    </row>
    <row r="3" spans="1:20" x14ac:dyDescent="0.25">
      <c r="A3" s="5" t="s">
        <v>1</v>
      </c>
      <c r="B3" s="6"/>
      <c r="C3" s="6"/>
      <c r="D3" s="6"/>
      <c r="E3" s="6"/>
      <c r="F3" s="6"/>
    </row>
    <row r="4" spans="1:20" x14ac:dyDescent="0.25">
      <c r="A4" s="1"/>
      <c r="B4" s="2"/>
      <c r="C4" s="1"/>
      <c r="D4" s="1"/>
      <c r="E4" s="1"/>
      <c r="F4" s="1"/>
    </row>
    <row r="5" spans="1:20" x14ac:dyDescent="0.25">
      <c r="A5" s="7"/>
      <c r="B5" s="8" t="s">
        <v>2</v>
      </c>
      <c r="C5" s="9" t="s">
        <v>3</v>
      </c>
      <c r="D5" s="9" t="s">
        <v>4</v>
      </c>
      <c r="E5" s="9" t="s">
        <v>5</v>
      </c>
      <c r="F5" s="9" t="s">
        <v>6</v>
      </c>
    </row>
    <row r="6" spans="1:20" x14ac:dyDescent="0.25">
      <c r="A6" s="10">
        <v>1</v>
      </c>
      <c r="B6" s="2"/>
      <c r="C6" s="1"/>
      <c r="D6" s="1"/>
      <c r="E6" s="1"/>
      <c r="F6" s="11"/>
    </row>
    <row r="7" spans="1:20" x14ac:dyDescent="0.25">
      <c r="A7" s="10">
        <f>A6+1</f>
        <v>2</v>
      </c>
      <c r="B7" s="2"/>
      <c r="C7" s="1"/>
      <c r="D7" s="1"/>
      <c r="E7" s="1"/>
      <c r="F7" s="12" t="s">
        <v>7</v>
      </c>
    </row>
    <row r="8" spans="1:20" s="16" customFormat="1" x14ac:dyDescent="0.25">
      <c r="A8" s="10">
        <f t="shared" ref="A8:A41" si="0">A7+1</f>
        <v>3</v>
      </c>
      <c r="B8" s="13"/>
      <c r="C8" s="13" t="s">
        <v>8</v>
      </c>
      <c r="D8" s="14" t="s">
        <v>9</v>
      </c>
      <c r="E8" s="14" t="s">
        <v>10</v>
      </c>
      <c r="F8" s="14" t="s">
        <v>11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s="16" customFormat="1" x14ac:dyDescent="0.25">
      <c r="A9" s="10">
        <f t="shared" si="0"/>
        <v>4</v>
      </c>
      <c r="B9" s="17" t="s">
        <v>12</v>
      </c>
      <c r="C9" s="18">
        <v>2</v>
      </c>
      <c r="D9" s="19">
        <v>3</v>
      </c>
      <c r="E9" s="20">
        <v>4</v>
      </c>
      <c r="F9" s="20">
        <v>5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 s="16" customFormat="1" x14ac:dyDescent="0.25">
      <c r="A10" s="10">
        <f t="shared" si="0"/>
        <v>5</v>
      </c>
      <c r="B10" s="17" t="s">
        <v>13</v>
      </c>
      <c r="C10" s="21" t="s">
        <v>14</v>
      </c>
      <c r="D10" s="22">
        <v>519408445</v>
      </c>
      <c r="E10" s="23"/>
      <c r="F10" s="22">
        <v>575755091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spans="1:20" s="16" customFormat="1" ht="25.5" x14ac:dyDescent="0.25">
      <c r="A11" s="10">
        <f t="shared" si="0"/>
        <v>6</v>
      </c>
      <c r="B11" s="17" t="s">
        <v>15</v>
      </c>
      <c r="C11" s="24" t="s">
        <v>16</v>
      </c>
      <c r="D11" s="22">
        <v>366477203</v>
      </c>
      <c r="E11" s="25"/>
      <c r="F11" s="22">
        <v>431906123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</row>
    <row r="12" spans="1:20" s="32" customFormat="1" x14ac:dyDescent="0.25">
      <c r="A12" s="10">
        <f t="shared" si="0"/>
        <v>7</v>
      </c>
      <c r="B12" s="26" t="s">
        <v>17</v>
      </c>
      <c r="C12" s="27" t="s">
        <v>18</v>
      </c>
      <c r="D12" s="28">
        <f>SUM(D10:D11)</f>
        <v>885885648</v>
      </c>
      <c r="E12" s="29">
        <f>SUM(E10:E11)</f>
        <v>0</v>
      </c>
      <c r="F12" s="28">
        <f>SUM(F10:F11)</f>
        <v>1007661214</v>
      </c>
      <c r="G12" s="30"/>
      <c r="H12" s="30"/>
      <c r="I12" s="30"/>
      <c r="J12" s="30"/>
      <c r="K12" s="30"/>
      <c r="L12" s="30"/>
      <c r="M12" s="30"/>
      <c r="N12" s="30"/>
      <c r="O12" s="31"/>
      <c r="P12" s="31"/>
      <c r="Q12" s="31"/>
      <c r="R12" s="31"/>
      <c r="S12" s="31"/>
      <c r="T12" s="31"/>
    </row>
    <row r="13" spans="1:20" s="32" customFormat="1" x14ac:dyDescent="0.25">
      <c r="A13" s="10">
        <f t="shared" si="0"/>
        <v>8</v>
      </c>
      <c r="B13" s="26" t="s">
        <v>19</v>
      </c>
      <c r="C13" s="33" t="s">
        <v>20</v>
      </c>
      <c r="D13" s="34">
        <v>720970</v>
      </c>
      <c r="E13" s="35"/>
      <c r="F13" s="34">
        <v>0</v>
      </c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</row>
    <row r="14" spans="1:20" s="32" customFormat="1" x14ac:dyDescent="0.25">
      <c r="A14" s="10">
        <f t="shared" si="0"/>
        <v>9</v>
      </c>
      <c r="B14" s="26" t="s">
        <v>21</v>
      </c>
      <c r="C14" s="27" t="s">
        <v>22</v>
      </c>
      <c r="D14" s="28">
        <f>D13</f>
        <v>720970</v>
      </c>
      <c r="E14" s="29">
        <f>E13</f>
        <v>0</v>
      </c>
      <c r="F14" s="28">
        <f>F13</f>
        <v>0</v>
      </c>
      <c r="G14" s="30"/>
      <c r="H14" s="30"/>
      <c r="I14" s="30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</row>
    <row r="15" spans="1:20" s="32" customFormat="1" x14ac:dyDescent="0.25">
      <c r="A15" s="10">
        <f t="shared" si="0"/>
        <v>10</v>
      </c>
      <c r="B15" s="26" t="s">
        <v>23</v>
      </c>
      <c r="C15" s="36" t="s">
        <v>24</v>
      </c>
      <c r="D15" s="34">
        <v>1825432427</v>
      </c>
      <c r="E15" s="35"/>
      <c r="F15" s="34">
        <v>1864344978</v>
      </c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</row>
    <row r="16" spans="1:20" s="32" customFormat="1" x14ac:dyDescent="0.25">
      <c r="A16" s="10">
        <f t="shared" si="0"/>
        <v>11</v>
      </c>
      <c r="B16" s="26" t="s">
        <v>25</v>
      </c>
      <c r="C16" s="36" t="s">
        <v>26</v>
      </c>
      <c r="D16" s="34">
        <v>998656724</v>
      </c>
      <c r="E16" s="35"/>
      <c r="F16" s="34">
        <v>935239078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</row>
    <row r="17" spans="1:20" s="32" customFormat="1" x14ac:dyDescent="0.25">
      <c r="A17" s="10">
        <f t="shared" si="0"/>
        <v>12</v>
      </c>
      <c r="B17" s="26" t="s">
        <v>27</v>
      </c>
      <c r="C17" s="36" t="s">
        <v>28</v>
      </c>
      <c r="D17" s="34">
        <v>1212901759</v>
      </c>
      <c r="E17" s="35"/>
      <c r="F17" s="34">
        <v>2036488236</v>
      </c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</row>
    <row r="18" spans="1:20" s="32" customFormat="1" x14ac:dyDescent="0.25">
      <c r="A18" s="10">
        <f t="shared" si="0"/>
        <v>13</v>
      </c>
      <c r="B18" s="26">
        <v>10</v>
      </c>
      <c r="C18" s="36" t="s">
        <v>29</v>
      </c>
      <c r="D18" s="34">
        <v>287994519</v>
      </c>
      <c r="E18" s="35"/>
      <c r="F18" s="34">
        <v>102617625</v>
      </c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</row>
    <row r="19" spans="1:20" s="32" customFormat="1" x14ac:dyDescent="0.25">
      <c r="A19" s="10">
        <f t="shared" si="0"/>
        <v>14</v>
      </c>
      <c r="B19" s="26">
        <v>11</v>
      </c>
      <c r="C19" s="27" t="s">
        <v>30</v>
      </c>
      <c r="D19" s="28">
        <f>SUM(D15:D18)</f>
        <v>4324985429</v>
      </c>
      <c r="E19" s="29">
        <f>SUM(E15:E18)</f>
        <v>0</v>
      </c>
      <c r="F19" s="28">
        <f>SUM(F15:F18)</f>
        <v>4938689917</v>
      </c>
      <c r="G19" s="30"/>
      <c r="H19" s="30"/>
      <c r="I19" s="30"/>
      <c r="J19" s="30"/>
      <c r="K19" s="30"/>
      <c r="L19" s="30"/>
      <c r="M19" s="30"/>
      <c r="N19" s="30"/>
      <c r="O19" s="37"/>
      <c r="P19" s="31"/>
      <c r="Q19" s="31"/>
      <c r="R19" s="31"/>
      <c r="S19" s="31"/>
      <c r="T19" s="31"/>
    </row>
    <row r="20" spans="1:20" s="32" customFormat="1" x14ac:dyDescent="0.25">
      <c r="A20" s="10">
        <f t="shared" si="0"/>
        <v>15</v>
      </c>
      <c r="B20" s="26">
        <v>12</v>
      </c>
      <c r="C20" s="33" t="s">
        <v>31</v>
      </c>
      <c r="D20" s="34">
        <v>172894225</v>
      </c>
      <c r="E20" s="35"/>
      <c r="F20" s="34">
        <v>129011653</v>
      </c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</row>
    <row r="21" spans="1:20" s="32" customFormat="1" x14ac:dyDescent="0.25">
      <c r="A21" s="10">
        <f t="shared" si="0"/>
        <v>16</v>
      </c>
      <c r="B21" s="26">
        <v>13</v>
      </c>
      <c r="C21" s="33" t="s">
        <v>32</v>
      </c>
      <c r="D21" s="34">
        <v>533480683</v>
      </c>
      <c r="E21" s="35"/>
      <c r="F21" s="34">
        <v>646923931</v>
      </c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spans="1:20" s="32" customFormat="1" x14ac:dyDescent="0.25">
      <c r="A22" s="10">
        <f t="shared" si="0"/>
        <v>17</v>
      </c>
      <c r="B22" s="26">
        <v>14</v>
      </c>
      <c r="C22" s="33" t="s">
        <v>33</v>
      </c>
      <c r="D22" s="34">
        <v>593740</v>
      </c>
      <c r="E22" s="35"/>
      <c r="F22" s="34">
        <v>1039046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spans="1:20" s="32" customFormat="1" x14ac:dyDescent="0.25">
      <c r="A23" s="10">
        <f t="shared" si="0"/>
        <v>18</v>
      </c>
      <c r="B23" s="26">
        <v>15</v>
      </c>
      <c r="C23" s="33" t="s">
        <v>34</v>
      </c>
      <c r="D23" s="34">
        <v>36735473</v>
      </c>
      <c r="E23" s="35"/>
      <c r="F23" s="34">
        <v>41995723</v>
      </c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spans="1:20" s="32" customFormat="1" x14ac:dyDescent="0.25">
      <c r="A24" s="10">
        <f t="shared" si="0"/>
        <v>19</v>
      </c>
      <c r="B24" s="26">
        <v>16</v>
      </c>
      <c r="C24" s="27" t="s">
        <v>35</v>
      </c>
      <c r="D24" s="28">
        <f>SUM(D20:D23)</f>
        <v>743704121</v>
      </c>
      <c r="E24" s="29">
        <f>SUM(E20:E23)</f>
        <v>0</v>
      </c>
      <c r="F24" s="28">
        <f>SUM(F20:F23)</f>
        <v>818970353</v>
      </c>
      <c r="G24" s="30"/>
      <c r="H24" s="30"/>
      <c r="I24" s="30"/>
      <c r="J24" s="30"/>
      <c r="K24" s="30"/>
      <c r="L24" s="30"/>
      <c r="M24" s="30"/>
      <c r="N24" s="30"/>
      <c r="O24" s="31"/>
      <c r="P24" s="31"/>
      <c r="Q24" s="31"/>
      <c r="R24" s="31"/>
      <c r="S24" s="31"/>
      <c r="T24" s="31"/>
    </row>
    <row r="25" spans="1:20" s="32" customFormat="1" x14ac:dyDescent="0.25">
      <c r="A25" s="10">
        <f t="shared" si="0"/>
        <v>20</v>
      </c>
      <c r="B25" s="26">
        <v>17</v>
      </c>
      <c r="C25" s="33" t="s">
        <v>36</v>
      </c>
      <c r="D25" s="34">
        <v>812047503</v>
      </c>
      <c r="E25" s="33"/>
      <c r="F25" s="34">
        <v>828409587</v>
      </c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</row>
    <row r="26" spans="1:20" s="32" customFormat="1" x14ac:dyDescent="0.25">
      <c r="A26" s="10">
        <f t="shared" si="0"/>
        <v>21</v>
      </c>
      <c r="B26" s="26">
        <v>18</v>
      </c>
      <c r="C26" s="33" t="s">
        <v>37</v>
      </c>
      <c r="D26" s="34">
        <v>118125306</v>
      </c>
      <c r="E26" s="35"/>
      <c r="F26" s="34">
        <v>167823276</v>
      </c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</row>
    <row r="27" spans="1:20" s="32" customFormat="1" x14ac:dyDescent="0.25">
      <c r="A27" s="10">
        <f t="shared" si="0"/>
        <v>22</v>
      </c>
      <c r="B27" s="26">
        <v>19</v>
      </c>
      <c r="C27" s="33" t="s">
        <v>38</v>
      </c>
      <c r="D27" s="34">
        <v>185037049</v>
      </c>
      <c r="E27" s="35"/>
      <c r="F27" s="34">
        <v>183773713</v>
      </c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</row>
    <row r="28" spans="1:20" s="32" customFormat="1" x14ac:dyDescent="0.25">
      <c r="A28" s="10">
        <f t="shared" si="0"/>
        <v>23</v>
      </c>
      <c r="B28" s="26">
        <v>20</v>
      </c>
      <c r="C28" s="27" t="s">
        <v>39</v>
      </c>
      <c r="D28" s="28">
        <f>SUM(D25:D27)</f>
        <v>1115209858</v>
      </c>
      <c r="E28" s="29">
        <f>SUM(E25:E27)</f>
        <v>0</v>
      </c>
      <c r="F28" s="28">
        <f>SUM(F25:F27)</f>
        <v>1180006576</v>
      </c>
      <c r="G28" s="30"/>
      <c r="H28" s="30"/>
      <c r="I28" s="30"/>
      <c r="J28" s="30"/>
      <c r="K28" s="30"/>
      <c r="L28" s="30"/>
      <c r="M28" s="30"/>
      <c r="N28" s="30"/>
      <c r="O28" s="31"/>
      <c r="P28" s="31"/>
      <c r="Q28" s="31"/>
      <c r="R28" s="31"/>
      <c r="S28" s="31"/>
      <c r="T28" s="31"/>
    </row>
    <row r="29" spans="1:20" s="32" customFormat="1" x14ac:dyDescent="0.25">
      <c r="A29" s="10">
        <f t="shared" si="0"/>
        <v>24</v>
      </c>
      <c r="B29" s="26">
        <v>21</v>
      </c>
      <c r="C29" s="27" t="s">
        <v>40</v>
      </c>
      <c r="D29" s="28">
        <v>428385897</v>
      </c>
      <c r="E29" s="35"/>
      <c r="F29" s="28">
        <v>438859219</v>
      </c>
      <c r="G29" s="30"/>
      <c r="H29" s="30"/>
      <c r="I29" s="30"/>
      <c r="J29" s="30"/>
      <c r="K29" s="30"/>
      <c r="L29" s="30"/>
      <c r="M29" s="30"/>
      <c r="N29" s="30"/>
      <c r="O29" s="31"/>
      <c r="P29" s="31"/>
      <c r="Q29" s="31"/>
      <c r="R29" s="31"/>
      <c r="S29" s="31"/>
      <c r="T29" s="31"/>
    </row>
    <row r="30" spans="1:20" s="32" customFormat="1" x14ac:dyDescent="0.25">
      <c r="A30" s="10">
        <f t="shared" si="0"/>
        <v>25</v>
      </c>
      <c r="B30" s="26">
        <v>22</v>
      </c>
      <c r="C30" s="27" t="s">
        <v>41</v>
      </c>
      <c r="D30" s="28">
        <v>1848912075</v>
      </c>
      <c r="E30" s="35"/>
      <c r="F30" s="28">
        <v>1991807537</v>
      </c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</row>
    <row r="31" spans="1:20" s="32" customFormat="1" x14ac:dyDescent="0.25">
      <c r="A31" s="10">
        <f t="shared" si="0"/>
        <v>26</v>
      </c>
      <c r="B31" s="26">
        <v>23</v>
      </c>
      <c r="C31" s="27" t="s">
        <v>42</v>
      </c>
      <c r="D31" s="28">
        <f>D12+D14+D19-D24-D28-D29-D30</f>
        <v>1075380096</v>
      </c>
      <c r="E31" s="29">
        <f>E12+E14+E19-E24-E28-E29-E30</f>
        <v>0</v>
      </c>
      <c r="F31" s="28">
        <f>F12+F14+F19-F24-F28-F29-F30</f>
        <v>1516707446</v>
      </c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1"/>
    </row>
    <row r="32" spans="1:20" s="32" customFormat="1" x14ac:dyDescent="0.25">
      <c r="A32" s="10">
        <f t="shared" si="0"/>
        <v>27</v>
      </c>
      <c r="B32" s="26">
        <v>24</v>
      </c>
      <c r="C32" s="33" t="s">
        <v>43</v>
      </c>
      <c r="D32" s="34">
        <v>0</v>
      </c>
      <c r="E32" s="35"/>
      <c r="F32" s="34">
        <v>0</v>
      </c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</row>
    <row r="33" spans="1:20" s="32" customFormat="1" ht="25.5" x14ac:dyDescent="0.25">
      <c r="A33" s="10">
        <f t="shared" si="0"/>
        <v>28</v>
      </c>
      <c r="B33" s="26">
        <v>25</v>
      </c>
      <c r="C33" s="36" t="s">
        <v>44</v>
      </c>
      <c r="D33" s="34">
        <v>2953177</v>
      </c>
      <c r="E33" s="35"/>
      <c r="F33" s="34">
        <v>100234</v>
      </c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</row>
    <row r="34" spans="1:20" s="32" customFormat="1" x14ac:dyDescent="0.25">
      <c r="A34" s="10">
        <f t="shared" si="0"/>
        <v>29</v>
      </c>
      <c r="B34" s="26">
        <v>26</v>
      </c>
      <c r="C34" s="36" t="s">
        <v>45</v>
      </c>
      <c r="D34" s="34">
        <v>0</v>
      </c>
      <c r="E34" s="35"/>
      <c r="F34" s="34">
        <v>18544</v>
      </c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</row>
    <row r="35" spans="1:20" s="32" customFormat="1" ht="25.5" x14ac:dyDescent="0.25">
      <c r="A35" s="10">
        <f t="shared" si="0"/>
        <v>30</v>
      </c>
      <c r="B35" s="26">
        <v>27</v>
      </c>
      <c r="C35" s="38" t="s">
        <v>46</v>
      </c>
      <c r="D35" s="28">
        <f>SUM(D32:D34)</f>
        <v>2953177</v>
      </c>
      <c r="E35" s="29">
        <f>SUM(E32:E34)</f>
        <v>0</v>
      </c>
      <c r="F35" s="28">
        <f>SUM(F32:F34)</f>
        <v>118778</v>
      </c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1"/>
      <c r="R35" s="31"/>
      <c r="S35" s="31"/>
      <c r="T35" s="31"/>
    </row>
    <row r="36" spans="1:20" s="32" customFormat="1" x14ac:dyDescent="0.25">
      <c r="A36" s="10">
        <f t="shared" si="0"/>
        <v>31</v>
      </c>
      <c r="B36" s="26">
        <v>28</v>
      </c>
      <c r="C36" s="33" t="s">
        <v>47</v>
      </c>
      <c r="D36" s="34">
        <v>862646</v>
      </c>
      <c r="E36" s="35"/>
      <c r="F36" s="34">
        <v>18803</v>
      </c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</row>
    <row r="37" spans="1:20" s="32" customFormat="1" x14ac:dyDescent="0.25">
      <c r="A37" s="10">
        <f t="shared" si="0"/>
        <v>32</v>
      </c>
      <c r="B37" s="26">
        <v>29</v>
      </c>
      <c r="C37" s="33" t="s">
        <v>48</v>
      </c>
      <c r="D37" s="34">
        <v>0</v>
      </c>
      <c r="E37" s="35"/>
      <c r="F37" s="34">
        <v>25451</v>
      </c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</row>
    <row r="38" spans="1:20" s="32" customFormat="1" ht="25.5" x14ac:dyDescent="0.25">
      <c r="A38" s="10">
        <f t="shared" si="0"/>
        <v>33</v>
      </c>
      <c r="B38" s="26">
        <v>30</v>
      </c>
      <c r="C38" s="36" t="s">
        <v>49</v>
      </c>
      <c r="D38" s="34"/>
      <c r="E38" s="35"/>
      <c r="F38" s="34">
        <f>SUM(G38:N38)</f>
        <v>0</v>
      </c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</row>
    <row r="39" spans="1:20" s="32" customFormat="1" x14ac:dyDescent="0.25">
      <c r="A39" s="10">
        <f t="shared" si="0"/>
        <v>34</v>
      </c>
      <c r="B39" s="26">
        <v>31</v>
      </c>
      <c r="C39" s="27" t="s">
        <v>50</v>
      </c>
      <c r="D39" s="28">
        <f>SUM(D36:D37)</f>
        <v>862646</v>
      </c>
      <c r="E39" s="29">
        <f>SUM(E36:E37)</f>
        <v>0</v>
      </c>
      <c r="F39" s="28">
        <f>SUM(F36:F37)</f>
        <v>44254</v>
      </c>
      <c r="G39" s="30"/>
      <c r="H39" s="30"/>
      <c r="I39" s="30"/>
      <c r="J39" s="30"/>
      <c r="K39" s="30"/>
      <c r="L39" s="30"/>
      <c r="M39" s="30"/>
      <c r="N39" s="30"/>
      <c r="O39" s="31"/>
      <c r="P39" s="31"/>
      <c r="Q39" s="31"/>
      <c r="R39" s="31"/>
      <c r="S39" s="31"/>
      <c r="T39" s="31"/>
    </row>
    <row r="40" spans="1:20" s="32" customFormat="1" x14ac:dyDescent="0.25">
      <c r="A40" s="10">
        <f t="shared" si="0"/>
        <v>35</v>
      </c>
      <c r="B40" s="26">
        <v>32</v>
      </c>
      <c r="C40" s="27" t="s">
        <v>51</v>
      </c>
      <c r="D40" s="28">
        <f>D35-D39</f>
        <v>2090531</v>
      </c>
      <c r="E40" s="29">
        <f>E35-E39</f>
        <v>0</v>
      </c>
      <c r="F40" s="28">
        <v>74524</v>
      </c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1"/>
    </row>
    <row r="41" spans="1:20" s="32" customFormat="1" x14ac:dyDescent="0.25">
      <c r="A41" s="10">
        <f t="shared" si="0"/>
        <v>36</v>
      </c>
      <c r="B41" s="26">
        <v>33</v>
      </c>
      <c r="C41" s="27" t="s">
        <v>52</v>
      </c>
      <c r="D41" s="28">
        <f>D31+D40</f>
        <v>1077470627</v>
      </c>
      <c r="E41" s="29">
        <f>E31+E40</f>
        <v>0</v>
      </c>
      <c r="F41" s="28">
        <f>F31+F40</f>
        <v>1516781970</v>
      </c>
      <c r="G41" s="30"/>
      <c r="H41" s="30"/>
      <c r="I41" s="30"/>
      <c r="J41" s="30"/>
      <c r="K41" s="30"/>
      <c r="L41" s="30"/>
      <c r="M41" s="30"/>
      <c r="N41" s="30"/>
      <c r="O41" s="37"/>
      <c r="P41" s="31"/>
      <c r="Q41" s="31"/>
      <c r="R41" s="31"/>
      <c r="S41" s="31"/>
      <c r="T41" s="31"/>
    </row>
    <row r="42" spans="1:20" x14ac:dyDescent="0.25"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</row>
  </sheetData>
  <mergeCells count="2">
    <mergeCell ref="C1:F1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Tanai Judit</dc:creator>
  <cp:lastModifiedBy>Dr. Tanai Judit</cp:lastModifiedBy>
  <dcterms:created xsi:type="dcterms:W3CDTF">2019-04-29T11:43:00Z</dcterms:created>
  <dcterms:modified xsi:type="dcterms:W3CDTF">2019-04-29T11:43:16Z</dcterms:modified>
</cp:coreProperties>
</file>