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28755" windowHeight="12600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H86" i="1"/>
  <c r="G86"/>
  <c r="F86"/>
  <c r="H80"/>
  <c r="G80"/>
  <c r="F80"/>
  <c r="H76"/>
  <c r="H73" s="1"/>
  <c r="G76"/>
  <c r="G73" s="1"/>
  <c r="F76"/>
  <c r="F73"/>
  <c r="H67"/>
  <c r="G67"/>
  <c r="G61" s="1"/>
  <c r="G79" s="1"/>
  <c r="G89" s="1"/>
  <c r="F67"/>
  <c r="F61" s="1"/>
  <c r="F79" s="1"/>
  <c r="F89" s="1"/>
  <c r="H61"/>
  <c r="H79" s="1"/>
  <c r="H89" s="1"/>
  <c r="H51"/>
  <c r="G51"/>
  <c r="F51"/>
  <c r="H45"/>
  <c r="G45"/>
  <c r="F45"/>
  <c r="H39"/>
  <c r="G39"/>
  <c r="F39"/>
  <c r="H35"/>
  <c r="G35"/>
  <c r="F35"/>
  <c r="H28"/>
  <c r="G28"/>
  <c r="F28"/>
  <c r="F27" s="1"/>
  <c r="H27"/>
  <c r="G27"/>
  <c r="H23"/>
  <c r="G23"/>
  <c r="G17" s="1"/>
  <c r="G9" s="1"/>
  <c r="G44" s="1"/>
  <c r="G54" s="1"/>
  <c r="F23"/>
  <c r="H20"/>
  <c r="G20"/>
  <c r="F20"/>
  <c r="F17" s="1"/>
  <c r="F9" s="1"/>
  <c r="F44" s="1"/>
  <c r="F54" s="1"/>
  <c r="H18"/>
  <c r="G18"/>
  <c r="F18"/>
  <c r="H17"/>
  <c r="H9" s="1"/>
  <c r="H44" s="1"/>
  <c r="H54" s="1"/>
  <c r="H10"/>
  <c r="G10"/>
  <c r="F10"/>
</calcChain>
</file>

<file path=xl/sharedStrings.xml><?xml version="1.0" encoding="utf-8"?>
<sst xmlns="http://schemas.openxmlformats.org/spreadsheetml/2006/main" count="144" uniqueCount="135">
  <si>
    <t xml:space="preserve">Nagyrákos Község Önkormányzatának 2018. évi költségvetési </t>
  </si>
  <si>
    <t>bevételeinek és kiadásainak módosított előirányzata</t>
  </si>
  <si>
    <t>adatok Ft-ban</t>
  </si>
  <si>
    <t>Sor-sz.</t>
  </si>
  <si>
    <t>Megnevezés</t>
  </si>
  <si>
    <t>Módosított előirányzat összesen</t>
  </si>
  <si>
    <t>módosított előirányzatból</t>
  </si>
  <si>
    <t>kötelező feladatellátás</t>
  </si>
  <si>
    <t>önként vállalt feladatellátás</t>
  </si>
  <si>
    <t>BEVÉTELEK</t>
  </si>
  <si>
    <t>Működési és közhatalmi bevételek</t>
  </si>
  <si>
    <t>1.</t>
  </si>
  <si>
    <t>Intézményi működési bevételek</t>
  </si>
  <si>
    <t>1.1.</t>
  </si>
  <si>
    <t>Áru- és készletértékesítés bevétele</t>
  </si>
  <si>
    <t>1.2.</t>
  </si>
  <si>
    <t>Szolgáltatások ellenértéke</t>
  </si>
  <si>
    <t>1.3.</t>
  </si>
  <si>
    <t>Közvetített szolgáltatások ellenértéke</t>
  </si>
  <si>
    <t>1.4.</t>
  </si>
  <si>
    <t>Tulajdonosi bevételek</t>
  </si>
  <si>
    <t>1.5.</t>
  </si>
  <si>
    <t>Kamatbevételek</t>
  </si>
  <si>
    <t>1.6.</t>
  </si>
  <si>
    <t>Egyéb működési bevételek</t>
  </si>
  <si>
    <t>2.</t>
  </si>
  <si>
    <t>Közhatalmi bevételek</t>
  </si>
  <si>
    <t>2.1.</t>
  </si>
  <si>
    <t>Vagyoni típusú adók</t>
  </si>
  <si>
    <t>Magánszemélyek kommunális adója</t>
  </si>
  <si>
    <t>2.2.</t>
  </si>
  <si>
    <t>Értékesítési és forgalmi adók</t>
  </si>
  <si>
    <t>Iparűzési adó</t>
  </si>
  <si>
    <t>2.3.</t>
  </si>
  <si>
    <t>Gépjárműadók</t>
  </si>
  <si>
    <t>Egyéb áruhasználati és szolgáltatási adók</t>
  </si>
  <si>
    <t>Idegenforgalmi adó tartózkodás után</t>
  </si>
  <si>
    <t>Talajterhelési díj</t>
  </si>
  <si>
    <t>2.4.</t>
  </si>
  <si>
    <t>Egyéb közhatalmi bevételek, pótlékok és egyéb sajátos bevételek</t>
  </si>
  <si>
    <t>Önkormányzatok működési támogatásai</t>
  </si>
  <si>
    <t>3.</t>
  </si>
  <si>
    <t>Önkormányzatok költségvetési támogatása</t>
  </si>
  <si>
    <t>3.1.</t>
  </si>
  <si>
    <t>Helyi önkormányzatok általános támogatása</t>
  </si>
  <si>
    <t>3.2.</t>
  </si>
  <si>
    <t>Települési önk.egyes köznevelési feladatainak támogatása</t>
  </si>
  <si>
    <t>3.3.</t>
  </si>
  <si>
    <t>Települési önk.szoc. és gyermekjóléti feladatainak támogatása</t>
  </si>
  <si>
    <t>3.4.</t>
  </si>
  <si>
    <t>Települési önk.kulturális feladatainak támogatása</t>
  </si>
  <si>
    <t>3.5.</t>
  </si>
  <si>
    <t>Működési c. költségvetési támogatások és kiegészítő támogatások</t>
  </si>
  <si>
    <t>3.6.</t>
  </si>
  <si>
    <t>Elszámolásból származó bevételek</t>
  </si>
  <si>
    <t>Felhalmozási és tőke jellegű bevételek</t>
  </si>
  <si>
    <t>4.</t>
  </si>
  <si>
    <t>Tárgyi eszközök, immateriális javak értékesítése</t>
  </si>
  <si>
    <t>5.</t>
  </si>
  <si>
    <t>Önkormányzatok sajátos felhalmozási és tőkebevételei</t>
  </si>
  <si>
    <t>6.</t>
  </si>
  <si>
    <t>Pénzügyi befektetések bevételei</t>
  </si>
  <si>
    <t>Véglegesen átvett pénzeszközök</t>
  </si>
  <si>
    <t>7.</t>
  </si>
  <si>
    <t>Működési célú támogatások bevétele ÁHT-n belüli</t>
  </si>
  <si>
    <t>8.</t>
  </si>
  <si>
    <t>Működési célú pénzeszköz átvétel ÁHT-n kívüli</t>
  </si>
  <si>
    <t>9.</t>
  </si>
  <si>
    <t>Felhalmozási célú támogatások bevétele ÁHT-n belüli</t>
  </si>
  <si>
    <t>10.</t>
  </si>
  <si>
    <t>Felhalmozási célú pénzeszköz átvétel ÁHT-n kívüli</t>
  </si>
  <si>
    <t>Bevételek összesen</t>
  </si>
  <si>
    <t>Finanszírozási bevételek</t>
  </si>
  <si>
    <t>11.</t>
  </si>
  <si>
    <t>Likvid hitel felvétel</t>
  </si>
  <si>
    <t>12.</t>
  </si>
  <si>
    <t>Rövid lejáratú hitel felvétel</t>
  </si>
  <si>
    <t>13.</t>
  </si>
  <si>
    <t>Felhalmozási célú hitel felvétel</t>
  </si>
  <si>
    <t>14.</t>
  </si>
  <si>
    <t>Értékpapír értékesítés bevétele</t>
  </si>
  <si>
    <t>15.</t>
  </si>
  <si>
    <t>Egyéb finanszírozás bevételei</t>
  </si>
  <si>
    <t>Pénzforgalom nélküli bevételek</t>
  </si>
  <si>
    <t>16.</t>
  </si>
  <si>
    <t xml:space="preserve">Előző évi pénzmaradvány (tartalék) igénybevétele </t>
  </si>
  <si>
    <t>17.</t>
  </si>
  <si>
    <t>Előző évi vállalkozási maradvány igénybevétele</t>
  </si>
  <si>
    <t xml:space="preserve">Bevételek mindösszesen </t>
  </si>
  <si>
    <t>1. számú melléklet folytatása</t>
  </si>
  <si>
    <t>KIADÁSOK</t>
  </si>
  <si>
    <t xml:space="preserve">Működési kiadások </t>
  </si>
  <si>
    <t>18.</t>
  </si>
  <si>
    <t>Személyi jellegű kiadások</t>
  </si>
  <si>
    <t>19.</t>
  </si>
  <si>
    <t xml:space="preserve">Munkaadót terhelő járulékok és </t>
  </si>
  <si>
    <t>szociális hozzájárulási adó</t>
  </si>
  <si>
    <t>20.</t>
  </si>
  <si>
    <t>Dologi kiadások és egyéb folyó kiadások</t>
  </si>
  <si>
    <t>21.</t>
  </si>
  <si>
    <t>Ellátottak pénzbeli juttatásai</t>
  </si>
  <si>
    <t>22.</t>
  </si>
  <si>
    <t>Egyéb működési célú kiadások, ebből</t>
  </si>
  <si>
    <t>Támogatásértékű működési kiadások</t>
  </si>
  <si>
    <t>Működési célú pénzeszköz átadás ÁHT-n kívülre</t>
  </si>
  <si>
    <t>Előző évről áthúzódó iparűzési adó visszafizetési kötelezettség</t>
  </si>
  <si>
    <t>Körjegyzőség finanszírozása (működési célú)</t>
  </si>
  <si>
    <t xml:space="preserve">Felhalmozási kiadások összesen </t>
  </si>
  <si>
    <t>23.</t>
  </si>
  <si>
    <t>Intézményi beruházások</t>
  </si>
  <si>
    <t>24.</t>
  </si>
  <si>
    <t>Felújítási kiadások</t>
  </si>
  <si>
    <t>25.</t>
  </si>
  <si>
    <t>Egyéb felhalmozási kiadások</t>
  </si>
  <si>
    <t>Támogatásértékű felhalmozási kiadások</t>
  </si>
  <si>
    <t>Felhalmozási célú pénzeszköz átadás ÁHT-nkívülre</t>
  </si>
  <si>
    <t xml:space="preserve">Kiadások összesen </t>
  </si>
  <si>
    <t>Finanszírozási kiadások</t>
  </si>
  <si>
    <t>26.</t>
  </si>
  <si>
    <t>Likvid hitel törlesztés</t>
  </si>
  <si>
    <t>27.</t>
  </si>
  <si>
    <t>Rövid lejáratú hitel törlesztés</t>
  </si>
  <si>
    <t>28.</t>
  </si>
  <si>
    <t>Felhalmozási célú hitel törlesztés</t>
  </si>
  <si>
    <t>29.</t>
  </si>
  <si>
    <t>Értékpapír vásárlás</t>
  </si>
  <si>
    <t>30.</t>
  </si>
  <si>
    <t>Egyéb finanszírozás kiadásai - megelőlegezések visszafizetése</t>
  </si>
  <si>
    <t>Egyéb pénzforgalom nélküli kiadások</t>
  </si>
  <si>
    <t>31.</t>
  </si>
  <si>
    <t>Általános tartalék</t>
  </si>
  <si>
    <t>32.</t>
  </si>
  <si>
    <t>Céltartalék</t>
  </si>
  <si>
    <t xml:space="preserve">Kiadások mindösszesen </t>
  </si>
  <si>
    <t>Költségvetési létszámkeret</t>
  </si>
</sst>
</file>

<file path=xl/styles.xml><?xml version="1.0" encoding="utf-8"?>
<styleSheet xmlns="http://schemas.openxmlformats.org/spreadsheetml/2006/main">
  <fonts count="17">
    <font>
      <sz val="11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8"/>
      <name val="Times New Roman"/>
      <family val="1"/>
      <charset val="238"/>
    </font>
    <font>
      <i/>
      <sz val="18"/>
      <name val="Times New Roman"/>
      <family val="1"/>
      <charset val="238"/>
    </font>
    <font>
      <b/>
      <i/>
      <sz val="10"/>
      <name val="Times New Roman"/>
      <family val="1"/>
      <charset val="238"/>
    </font>
    <font>
      <sz val="9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10"/>
      <name val="Times New Roman"/>
      <family val="1"/>
      <charset val="238"/>
    </font>
    <font>
      <sz val="12"/>
      <name val="Times New Roman"/>
      <family val="1"/>
      <charset val="238"/>
    </font>
    <font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9"/>
      <name val="Times New Roman"/>
      <family val="1"/>
      <charset val="238"/>
    </font>
    <font>
      <i/>
      <sz val="9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thick">
        <color indexed="64"/>
      </left>
      <right style="thin">
        <color indexed="8"/>
      </right>
      <top style="thick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ck">
        <color indexed="64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ck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ck">
        <color indexed="64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8"/>
      </right>
      <top style="thin">
        <color indexed="8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64"/>
      </bottom>
      <diagonal/>
    </border>
    <border>
      <left style="thin">
        <color indexed="8"/>
      </left>
      <right style="thick">
        <color indexed="64"/>
      </right>
      <top style="thin">
        <color indexed="8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ck">
        <color indexed="64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</borders>
  <cellStyleXfs count="1">
    <xf numFmtId="0" fontId="0" fillId="0" borderId="0"/>
  </cellStyleXfs>
  <cellXfs count="11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Border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left"/>
    </xf>
    <xf numFmtId="0" fontId="9" fillId="0" borderId="14" xfId="0" applyFont="1" applyBorder="1" applyAlignment="1">
      <alignment horizontal="left"/>
    </xf>
    <xf numFmtId="0" fontId="4" fillId="0" borderId="15" xfId="0" applyFont="1" applyBorder="1" applyAlignment="1">
      <alignment horizontal="center"/>
    </xf>
    <xf numFmtId="0" fontId="2" fillId="0" borderId="13" xfId="0" applyFont="1" applyBorder="1" applyAlignment="1">
      <alignment horizontal="left"/>
    </xf>
    <xf numFmtId="0" fontId="2" fillId="0" borderId="14" xfId="0" applyFont="1" applyBorder="1" applyAlignment="1">
      <alignment horizontal="left"/>
    </xf>
    <xf numFmtId="3" fontId="3" fillId="0" borderId="14" xfId="0" applyNumberFormat="1" applyFont="1" applyBorder="1" applyAlignment="1">
      <alignment horizontal="right"/>
    </xf>
    <xf numFmtId="3" fontId="3" fillId="0" borderId="15" xfId="0" applyNumberFormat="1" applyFont="1" applyBorder="1" applyAlignment="1">
      <alignment horizontal="right"/>
    </xf>
    <xf numFmtId="0" fontId="10" fillId="0" borderId="11" xfId="0" applyFont="1" applyBorder="1" applyAlignment="1">
      <alignment horizontal="center"/>
    </xf>
    <xf numFmtId="0" fontId="11" fillId="0" borderId="16" xfId="0" applyFont="1" applyBorder="1" applyAlignment="1">
      <alignment horizontal="left"/>
    </xf>
    <xf numFmtId="0" fontId="11" fillId="0" borderId="17" xfId="0" applyFont="1" applyBorder="1" applyAlignment="1">
      <alignment horizontal="left"/>
    </xf>
    <xf numFmtId="3" fontId="12" fillId="0" borderId="17" xfId="0" applyNumberFormat="1" applyFont="1" applyBorder="1" applyAlignment="1">
      <alignment horizontal="right"/>
    </xf>
    <xf numFmtId="3" fontId="12" fillId="0" borderId="18" xfId="0" applyNumberFormat="1" applyFont="1" applyBorder="1" applyAlignment="1">
      <alignment horizontal="right"/>
    </xf>
    <xf numFmtId="16" fontId="4" fillId="0" borderId="11" xfId="0" quotePrefix="1" applyNumberFormat="1" applyFont="1" applyBorder="1" applyAlignment="1">
      <alignment horizontal="center"/>
    </xf>
    <xf numFmtId="0" fontId="7" fillId="0" borderId="19" xfId="0" applyFont="1" applyBorder="1" applyAlignment="1">
      <alignment horizontal="left"/>
    </xf>
    <xf numFmtId="0" fontId="7" fillId="0" borderId="20" xfId="0" applyFont="1" applyBorder="1" applyAlignment="1">
      <alignment horizontal="left"/>
    </xf>
    <xf numFmtId="3" fontId="12" fillId="0" borderId="20" xfId="0" applyNumberFormat="1" applyFont="1" applyBorder="1" applyAlignment="1">
      <alignment horizontal="right"/>
    </xf>
    <xf numFmtId="3" fontId="12" fillId="0" borderId="21" xfId="0" applyNumberFormat="1" applyFont="1" applyBorder="1" applyAlignment="1">
      <alignment horizontal="right"/>
    </xf>
    <xf numFmtId="49" fontId="4" fillId="0" borderId="11" xfId="0" applyNumberFormat="1" applyFont="1" applyBorder="1" applyAlignment="1">
      <alignment horizontal="center"/>
    </xf>
    <xf numFmtId="0" fontId="11" fillId="0" borderId="19" xfId="0" applyFont="1" applyBorder="1" applyAlignment="1">
      <alignment horizontal="left"/>
    </xf>
    <xf numFmtId="0" fontId="11" fillId="0" borderId="20" xfId="0" applyFont="1" applyBorder="1" applyAlignment="1">
      <alignment horizontal="left"/>
    </xf>
    <xf numFmtId="0" fontId="7" fillId="0" borderId="0" xfId="0" applyFont="1" applyBorder="1" applyAlignment="1">
      <alignment horizontal="left"/>
    </xf>
    <xf numFmtId="0" fontId="7" fillId="0" borderId="0" xfId="0" applyFont="1" applyBorder="1" applyAlignment="1">
      <alignment horizontal="left"/>
    </xf>
    <xf numFmtId="3" fontId="13" fillId="0" borderId="20" xfId="0" applyNumberFormat="1" applyFont="1" applyBorder="1" applyAlignment="1">
      <alignment horizontal="right"/>
    </xf>
    <xf numFmtId="3" fontId="12" fillId="0" borderId="22" xfId="0" applyNumberFormat="1" applyFont="1" applyBorder="1"/>
    <xf numFmtId="3" fontId="12" fillId="0" borderId="23" xfId="0" applyNumberFormat="1" applyFont="1" applyBorder="1"/>
    <xf numFmtId="3" fontId="12" fillId="0" borderId="24" xfId="0" applyNumberFormat="1" applyFont="1" applyBorder="1"/>
    <xf numFmtId="0" fontId="7" fillId="0" borderId="25" xfId="0" applyFont="1" applyBorder="1" applyAlignment="1">
      <alignment horizontal="left"/>
    </xf>
    <xf numFmtId="0" fontId="7" fillId="0" borderId="8" xfId="0" applyFont="1" applyBorder="1" applyAlignment="1">
      <alignment horizontal="left"/>
    </xf>
    <xf numFmtId="3" fontId="12" fillId="0" borderId="8" xfId="0" applyNumberFormat="1" applyFont="1" applyBorder="1" applyAlignment="1">
      <alignment horizontal="right"/>
    </xf>
    <xf numFmtId="3" fontId="12" fillId="0" borderId="26" xfId="0" applyNumberFormat="1" applyFont="1" applyBorder="1" applyAlignment="1">
      <alignment horizontal="right"/>
    </xf>
    <xf numFmtId="49" fontId="4" fillId="0" borderId="11" xfId="0" applyNumberFormat="1" applyFont="1" applyBorder="1" applyAlignment="1">
      <alignment horizontal="center" vertical="center"/>
    </xf>
    <xf numFmtId="49" fontId="10" fillId="0" borderId="11" xfId="0" applyNumberFormat="1" applyFont="1" applyBorder="1" applyAlignment="1">
      <alignment horizontal="center"/>
    </xf>
    <xf numFmtId="3" fontId="12" fillId="0" borderId="24" xfId="0" applyNumberFormat="1" applyFont="1" applyBorder="1" applyAlignment="1">
      <alignment horizontal="right"/>
    </xf>
    <xf numFmtId="0" fontId="2" fillId="0" borderId="16" xfId="0" applyFont="1" applyBorder="1" applyAlignment="1">
      <alignment horizontal="left"/>
    </xf>
    <xf numFmtId="0" fontId="2" fillId="0" borderId="17" xfId="0" applyFont="1" applyBorder="1" applyAlignment="1">
      <alignment horizontal="left"/>
    </xf>
    <xf numFmtId="3" fontId="3" fillId="0" borderId="17" xfId="0" applyNumberFormat="1" applyFont="1" applyBorder="1" applyAlignment="1">
      <alignment horizontal="right"/>
    </xf>
    <xf numFmtId="3" fontId="3" fillId="0" borderId="18" xfId="0" applyNumberFormat="1" applyFont="1" applyBorder="1" applyAlignment="1">
      <alignment horizontal="right"/>
    </xf>
    <xf numFmtId="0" fontId="7" fillId="0" borderId="16" xfId="0" applyFont="1" applyBorder="1" applyAlignment="1">
      <alignment horizontal="left"/>
    </xf>
    <xf numFmtId="0" fontId="7" fillId="0" borderId="17" xfId="0" applyFont="1" applyBorder="1" applyAlignment="1">
      <alignment horizontal="left"/>
    </xf>
    <xf numFmtId="0" fontId="7" fillId="0" borderId="27" xfId="0" applyFont="1" applyBorder="1" applyAlignment="1">
      <alignment horizontal="left"/>
    </xf>
    <xf numFmtId="0" fontId="2" fillId="0" borderId="25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3" fontId="3" fillId="0" borderId="8" xfId="0" applyNumberFormat="1" applyFont="1" applyBorder="1" applyAlignment="1">
      <alignment horizontal="right"/>
    </xf>
    <xf numFmtId="3" fontId="3" fillId="0" borderId="26" xfId="0" applyNumberFormat="1" applyFont="1" applyBorder="1" applyAlignment="1">
      <alignment horizontal="right"/>
    </xf>
    <xf numFmtId="3" fontId="12" fillId="0" borderId="28" xfId="0" applyNumberFormat="1" applyFont="1" applyBorder="1" applyAlignment="1">
      <alignment horizontal="right"/>
    </xf>
    <xf numFmtId="0" fontId="3" fillId="0" borderId="12" xfId="0" applyFont="1" applyBorder="1" applyAlignment="1">
      <alignment horizontal="left"/>
    </xf>
    <xf numFmtId="0" fontId="3" fillId="0" borderId="13" xfId="0" applyFont="1" applyBorder="1" applyAlignment="1">
      <alignment horizontal="left"/>
    </xf>
    <xf numFmtId="0" fontId="2" fillId="0" borderId="13" xfId="0" applyFont="1" applyBorder="1" applyAlignment="1"/>
    <xf numFmtId="0" fontId="2" fillId="0" borderId="14" xfId="0" applyFont="1" applyBorder="1" applyAlignment="1"/>
    <xf numFmtId="3" fontId="14" fillId="0" borderId="14" xfId="0" applyNumberFormat="1" applyFont="1" applyBorder="1" applyAlignment="1">
      <alignment horizontal="right"/>
    </xf>
    <xf numFmtId="0" fontId="15" fillId="0" borderId="17" xfId="0" applyFont="1" applyBorder="1" applyAlignment="1">
      <alignment horizontal="left"/>
    </xf>
    <xf numFmtId="3" fontId="14" fillId="0" borderId="15" xfId="0" applyNumberFormat="1" applyFont="1" applyBorder="1" applyAlignment="1">
      <alignment horizontal="right"/>
    </xf>
    <xf numFmtId="0" fontId="7" fillId="0" borderId="13" xfId="0" applyFont="1" applyBorder="1" applyAlignment="1">
      <alignment horizontal="left"/>
    </xf>
    <xf numFmtId="0" fontId="7" fillId="0" borderId="14" xfId="0" applyFont="1" applyBorder="1" applyAlignment="1">
      <alignment horizontal="left"/>
    </xf>
    <xf numFmtId="49" fontId="4" fillId="0" borderId="29" xfId="0" applyNumberFormat="1" applyFont="1" applyBorder="1" applyAlignment="1">
      <alignment horizontal="center"/>
    </xf>
    <xf numFmtId="0" fontId="3" fillId="0" borderId="30" xfId="0" applyFont="1" applyBorder="1" applyAlignment="1">
      <alignment horizontal="left"/>
    </xf>
    <xf numFmtId="0" fontId="3" fillId="0" borderId="31" xfId="0" applyFont="1" applyBorder="1" applyAlignment="1">
      <alignment horizontal="left"/>
    </xf>
    <xf numFmtId="3" fontId="3" fillId="0" borderId="31" xfId="0" applyNumberFormat="1" applyFont="1" applyBorder="1" applyAlignment="1">
      <alignment horizontal="right"/>
    </xf>
    <xf numFmtId="3" fontId="3" fillId="0" borderId="32" xfId="0" applyNumberFormat="1" applyFont="1" applyBorder="1" applyAlignment="1">
      <alignment horizontal="right"/>
    </xf>
    <xf numFmtId="0" fontId="1" fillId="0" borderId="0" xfId="0" applyFont="1" applyAlignment="1">
      <alignment horizontal="right"/>
    </xf>
    <xf numFmtId="0" fontId="4" fillId="0" borderId="11" xfId="0" applyFont="1" applyBorder="1"/>
    <xf numFmtId="0" fontId="4" fillId="0" borderId="15" xfId="0" applyFont="1" applyBorder="1"/>
    <xf numFmtId="0" fontId="4" fillId="0" borderId="11" xfId="0" applyFont="1" applyBorder="1" applyAlignment="1">
      <alignment horizontal="center" vertical="center"/>
    </xf>
    <xf numFmtId="0" fontId="7" fillId="0" borderId="0" xfId="0" applyFont="1" applyBorder="1" applyAlignment="1">
      <alignment horizontal="left" wrapText="1"/>
    </xf>
    <xf numFmtId="0" fontId="7" fillId="0" borderId="0" xfId="0" applyFont="1" applyBorder="1"/>
    <xf numFmtId="0" fontId="7" fillId="0" borderId="19" xfId="0" applyFont="1" applyBorder="1"/>
    <xf numFmtId="3" fontId="12" fillId="0" borderId="20" xfId="0" applyNumberFormat="1" applyFont="1" applyBorder="1" applyAlignment="1">
      <alignment horizontal="right" wrapText="1"/>
    </xf>
    <xf numFmtId="3" fontId="12" fillId="0" borderId="21" xfId="0" applyNumberFormat="1" applyFont="1" applyBorder="1" applyAlignment="1">
      <alignment horizontal="right" wrapText="1"/>
    </xf>
    <xf numFmtId="0" fontId="4" fillId="0" borderId="11" xfId="0" applyFont="1" applyBorder="1" applyAlignment="1">
      <alignment horizontal="center"/>
    </xf>
    <xf numFmtId="3" fontId="12" fillId="0" borderId="23" xfId="0" applyNumberFormat="1" applyFont="1" applyBorder="1" applyAlignment="1">
      <alignment horizontal="right"/>
    </xf>
    <xf numFmtId="3" fontId="12" fillId="0" borderId="33" xfId="0" applyNumberFormat="1" applyFont="1" applyBorder="1" applyAlignment="1">
      <alignment horizontal="right"/>
    </xf>
    <xf numFmtId="0" fontId="16" fillId="0" borderId="0" xfId="0" applyFont="1" applyBorder="1" applyAlignment="1">
      <alignment horizontal="left"/>
    </xf>
    <xf numFmtId="0" fontId="16" fillId="0" borderId="34" xfId="0" applyFont="1" applyBorder="1" applyAlignment="1">
      <alignment horizontal="left"/>
    </xf>
    <xf numFmtId="3" fontId="13" fillId="0" borderId="23" xfId="0" applyNumberFormat="1" applyFont="1" applyBorder="1" applyAlignment="1">
      <alignment horizontal="right"/>
    </xf>
    <xf numFmtId="3" fontId="13" fillId="0" borderId="33" xfId="0" applyNumberFormat="1" applyFont="1" applyBorder="1" applyAlignment="1">
      <alignment horizontal="right"/>
    </xf>
    <xf numFmtId="3" fontId="12" fillId="0" borderId="19" xfId="0" applyNumberFormat="1" applyFont="1" applyBorder="1" applyAlignment="1">
      <alignment horizontal="right"/>
    </xf>
    <xf numFmtId="3" fontId="12" fillId="0" borderId="27" xfId="0" applyNumberFormat="1" applyFont="1" applyBorder="1" applyAlignment="1">
      <alignment horizontal="right"/>
    </xf>
    <xf numFmtId="3" fontId="12" fillId="0" borderId="35" xfId="0" applyNumberFormat="1" applyFont="1" applyBorder="1" applyAlignment="1">
      <alignment horizontal="right"/>
    </xf>
    <xf numFmtId="0" fontId="16" fillId="0" borderId="19" xfId="0" applyFont="1" applyBorder="1" applyAlignment="1">
      <alignment horizontal="left"/>
    </xf>
    <xf numFmtId="0" fontId="16" fillId="0" borderId="20" xfId="0" applyFont="1" applyBorder="1" applyAlignment="1">
      <alignment horizontal="left"/>
    </xf>
    <xf numFmtId="0" fontId="3" fillId="0" borderId="14" xfId="0" applyFont="1" applyBorder="1" applyAlignment="1">
      <alignment horizontal="left"/>
    </xf>
    <xf numFmtId="0" fontId="2" fillId="0" borderId="12" xfId="0" applyFont="1" applyBorder="1" applyAlignment="1">
      <alignment horizontal="left"/>
    </xf>
    <xf numFmtId="3" fontId="1" fillId="0" borderId="20" xfId="0" applyNumberFormat="1" applyFont="1" applyBorder="1" applyAlignment="1">
      <alignment horizontal="right"/>
    </xf>
    <xf numFmtId="3" fontId="1" fillId="0" borderId="21" xfId="0" applyNumberFormat="1" applyFont="1" applyBorder="1" applyAlignment="1">
      <alignment horizontal="right"/>
    </xf>
    <xf numFmtId="0" fontId="7" fillId="0" borderId="36" xfId="0" applyFont="1" applyBorder="1" applyAlignment="1">
      <alignment horizontal="left"/>
    </xf>
    <xf numFmtId="0" fontId="4" fillId="0" borderId="29" xfId="0" applyFont="1" applyBorder="1" applyAlignment="1">
      <alignment horizontal="center" vertical="center"/>
    </xf>
    <xf numFmtId="0" fontId="3" fillId="0" borderId="30" xfId="0" applyFont="1" applyBorder="1" applyAlignment="1"/>
    <xf numFmtId="0" fontId="3" fillId="0" borderId="31" xfId="0" applyFont="1" applyBorder="1" applyAlignment="1"/>
    <xf numFmtId="3" fontId="14" fillId="0" borderId="31" xfId="0" applyNumberFormat="1" applyFont="1" applyBorder="1" applyAlignment="1">
      <alignment horizontal="right"/>
    </xf>
    <xf numFmtId="3" fontId="14" fillId="0" borderId="32" xfId="0" applyNumberFormat="1" applyFont="1" applyBorder="1" applyAlignment="1">
      <alignment horizontal="right"/>
    </xf>
    <xf numFmtId="0" fontId="4" fillId="0" borderId="0" xfId="0" applyFont="1" applyBorder="1"/>
    <xf numFmtId="0" fontId="1" fillId="0" borderId="0" xfId="0" applyFont="1" applyBorder="1"/>
    <xf numFmtId="0" fontId="1" fillId="0" borderId="0" xfId="0" applyFont="1" applyAlignment="1">
      <alignment horizontal="center"/>
    </xf>
    <xf numFmtId="3" fontId="1" fillId="0" borderId="0" xfId="0" applyNumberFormat="1" applyFont="1"/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96"/>
  <sheetViews>
    <sheetView tabSelected="1" workbookViewId="0">
      <selection activeCell="A3" sqref="A3:H3"/>
    </sheetView>
  </sheetViews>
  <sheetFormatPr defaultRowHeight="15"/>
  <cols>
    <col min="1" max="1" width="3.7109375" style="1" customWidth="1"/>
    <col min="2" max="3" width="4.140625" style="1"/>
    <col min="4" max="5" width="18.7109375" style="1" customWidth="1"/>
    <col min="6" max="6" width="15.42578125" style="1" customWidth="1"/>
    <col min="7" max="7" width="16.140625" style="1" customWidth="1"/>
    <col min="8" max="8" width="12.42578125" style="1" customWidth="1"/>
  </cols>
  <sheetData>
    <row r="1" spans="1:8">
      <c r="D1"/>
      <c r="E1"/>
      <c r="F1"/>
      <c r="G1"/>
      <c r="H1"/>
    </row>
    <row r="2" spans="1:8" ht="15.75">
      <c r="A2" s="2"/>
      <c r="B2" s="2"/>
      <c r="C2" s="2"/>
      <c r="D2" s="2"/>
      <c r="E2" s="2"/>
      <c r="F2" s="2"/>
      <c r="G2" s="2"/>
      <c r="H2" s="2"/>
    </row>
    <row r="3" spans="1:8" ht="18.75">
      <c r="A3" s="3" t="s">
        <v>0</v>
      </c>
      <c r="B3" s="3"/>
      <c r="C3" s="3"/>
      <c r="D3" s="3"/>
      <c r="E3" s="3"/>
      <c r="F3" s="3"/>
      <c r="G3" s="3"/>
      <c r="H3" s="3"/>
    </row>
    <row r="4" spans="1:8" ht="18.75">
      <c r="A4" s="3" t="s">
        <v>1</v>
      </c>
      <c r="B4" s="3"/>
      <c r="C4" s="3"/>
      <c r="D4" s="3"/>
      <c r="E4" s="3"/>
      <c r="F4" s="3"/>
      <c r="G4" s="3"/>
      <c r="H4" s="3"/>
    </row>
    <row r="5" spans="1:8" ht="15.75" thickBot="1">
      <c r="G5" s="4" t="s">
        <v>2</v>
      </c>
      <c r="H5" s="4"/>
    </row>
    <row r="6" spans="1:8" ht="16.5" thickTop="1" thickBot="1">
      <c r="A6" s="5" t="s">
        <v>3</v>
      </c>
      <c r="B6" s="6" t="s">
        <v>4</v>
      </c>
      <c r="C6" s="6"/>
      <c r="D6" s="6"/>
      <c r="E6" s="6"/>
      <c r="F6" s="7" t="s">
        <v>5</v>
      </c>
      <c r="G6" s="8" t="s">
        <v>6</v>
      </c>
      <c r="H6" s="9"/>
    </row>
    <row r="7" spans="1:8" ht="24.75" thickTop="1">
      <c r="A7" s="10"/>
      <c r="B7" s="11"/>
      <c r="C7" s="11"/>
      <c r="D7" s="11"/>
      <c r="E7" s="11"/>
      <c r="F7" s="12"/>
      <c r="G7" s="13" t="s">
        <v>7</v>
      </c>
      <c r="H7" s="14" t="s">
        <v>8</v>
      </c>
    </row>
    <row r="8" spans="1:8" ht="20.25">
      <c r="A8" s="15"/>
      <c r="B8" s="16" t="s">
        <v>9</v>
      </c>
      <c r="C8" s="16"/>
      <c r="D8" s="16"/>
      <c r="E8" s="17"/>
      <c r="F8" s="18"/>
      <c r="G8" s="19"/>
      <c r="H8" s="20"/>
    </row>
    <row r="9" spans="1:8" ht="18.75">
      <c r="A9" s="15"/>
      <c r="B9" s="21" t="s">
        <v>10</v>
      </c>
      <c r="C9" s="22"/>
      <c r="D9" s="22"/>
      <c r="E9" s="22"/>
      <c r="F9" s="23">
        <f>SUM(F17+F10)</f>
        <v>8954792</v>
      </c>
      <c r="G9" s="23">
        <f>SUM(G17+G10)</f>
        <v>8722518</v>
      </c>
      <c r="H9" s="24">
        <f>SUM(H17+H10)</f>
        <v>232274</v>
      </c>
    </row>
    <row r="10" spans="1:8" ht="15.75">
      <c r="A10" s="25" t="s">
        <v>11</v>
      </c>
      <c r="B10" s="26" t="s">
        <v>12</v>
      </c>
      <c r="C10" s="27"/>
      <c r="D10" s="27"/>
      <c r="E10" s="27"/>
      <c r="F10" s="28">
        <f>SUM(F11:F16)</f>
        <v>2017792</v>
      </c>
      <c r="G10" s="28">
        <f>SUM(G11:G16)</f>
        <v>2017792</v>
      </c>
      <c r="H10" s="29">
        <f>SUM(H11:H16)</f>
        <v>0</v>
      </c>
    </row>
    <row r="11" spans="1:8">
      <c r="A11" s="30" t="s">
        <v>13</v>
      </c>
      <c r="B11" s="31" t="s">
        <v>14</v>
      </c>
      <c r="C11" s="32"/>
      <c r="D11" s="32"/>
      <c r="E11" s="32"/>
      <c r="F11" s="33">
        <v>0</v>
      </c>
      <c r="G11" s="33">
        <v>0</v>
      </c>
      <c r="H11" s="34">
        <v>0</v>
      </c>
    </row>
    <row r="12" spans="1:8">
      <c r="A12" s="35" t="s">
        <v>15</v>
      </c>
      <c r="B12" s="31" t="s">
        <v>16</v>
      </c>
      <c r="C12" s="32"/>
      <c r="D12" s="32"/>
      <c r="E12" s="32"/>
      <c r="F12" s="33">
        <v>1065277</v>
      </c>
      <c r="G12" s="33">
        <v>1065277</v>
      </c>
      <c r="H12" s="34">
        <v>0</v>
      </c>
    </row>
    <row r="13" spans="1:8">
      <c r="A13" s="30" t="s">
        <v>17</v>
      </c>
      <c r="B13" s="31" t="s">
        <v>18</v>
      </c>
      <c r="C13" s="32"/>
      <c r="D13" s="32"/>
      <c r="E13" s="32"/>
      <c r="F13" s="33">
        <v>821295</v>
      </c>
      <c r="G13" s="33">
        <v>821295</v>
      </c>
      <c r="H13" s="34">
        <v>0</v>
      </c>
    </row>
    <row r="14" spans="1:8">
      <c r="A14" s="30" t="s">
        <v>19</v>
      </c>
      <c r="B14" s="31" t="s">
        <v>20</v>
      </c>
      <c r="C14" s="32"/>
      <c r="D14" s="32"/>
      <c r="E14" s="32"/>
      <c r="F14" s="33">
        <v>0</v>
      </c>
      <c r="G14" s="33">
        <v>0</v>
      </c>
      <c r="H14" s="34">
        <v>0</v>
      </c>
    </row>
    <row r="15" spans="1:8">
      <c r="A15" s="30" t="s">
        <v>21</v>
      </c>
      <c r="B15" s="31" t="s">
        <v>22</v>
      </c>
      <c r="C15" s="32"/>
      <c r="D15" s="32"/>
      <c r="E15" s="32"/>
      <c r="F15" s="33">
        <v>399</v>
      </c>
      <c r="G15" s="33">
        <v>399</v>
      </c>
      <c r="H15" s="34">
        <v>0</v>
      </c>
    </row>
    <row r="16" spans="1:8">
      <c r="A16" s="30" t="s">
        <v>23</v>
      </c>
      <c r="B16" s="31" t="s">
        <v>24</v>
      </c>
      <c r="C16" s="32"/>
      <c r="D16" s="32"/>
      <c r="E16" s="32"/>
      <c r="F16" s="33">
        <v>130821</v>
      </c>
      <c r="G16" s="33">
        <v>130821</v>
      </c>
      <c r="H16" s="34">
        <v>0</v>
      </c>
    </row>
    <row r="17" spans="1:8" ht="15.75">
      <c r="A17" s="25" t="s">
        <v>25</v>
      </c>
      <c r="B17" s="36" t="s">
        <v>26</v>
      </c>
      <c r="C17" s="37"/>
      <c r="D17" s="37"/>
      <c r="E17" s="37"/>
      <c r="F17" s="33">
        <f>SUM(F26+F23+F22+F20+F18)</f>
        <v>6937000</v>
      </c>
      <c r="G17" s="33">
        <f>SUM(G26+G23+G22+G20+G18)</f>
        <v>6704726</v>
      </c>
      <c r="H17" s="34">
        <f>SUM(H26+H22+H20+H18)</f>
        <v>232274</v>
      </c>
    </row>
    <row r="18" spans="1:8">
      <c r="A18" s="35" t="s">
        <v>27</v>
      </c>
      <c r="B18" s="31" t="s">
        <v>28</v>
      </c>
      <c r="C18" s="32"/>
      <c r="D18" s="32"/>
      <c r="E18" s="32"/>
      <c r="F18" s="33">
        <f>SUM(F19)</f>
        <v>422000</v>
      </c>
      <c r="G18" s="33">
        <f>SUM(G19)</f>
        <v>189726</v>
      </c>
      <c r="H18" s="34">
        <f>SUM(H19)</f>
        <v>232274</v>
      </c>
    </row>
    <row r="19" spans="1:8">
      <c r="A19" s="35"/>
      <c r="B19" s="38"/>
      <c r="C19" s="39" t="s">
        <v>29</v>
      </c>
      <c r="D19" s="39"/>
      <c r="E19" s="31"/>
      <c r="F19" s="40">
        <v>422000</v>
      </c>
      <c r="G19" s="40">
        <v>189726</v>
      </c>
      <c r="H19" s="34">
        <v>232274</v>
      </c>
    </row>
    <row r="20" spans="1:8">
      <c r="A20" s="35" t="s">
        <v>30</v>
      </c>
      <c r="B20" s="31" t="s">
        <v>31</v>
      </c>
      <c r="C20" s="32"/>
      <c r="D20" s="32"/>
      <c r="E20" s="32"/>
      <c r="F20" s="33">
        <f>SUM(F21:F21)</f>
        <v>4823000</v>
      </c>
      <c r="G20" s="33">
        <f>SUM(G21:G21)</f>
        <v>4823000</v>
      </c>
      <c r="H20" s="34">
        <f>SUM(H21:H21)</f>
        <v>0</v>
      </c>
    </row>
    <row r="21" spans="1:8">
      <c r="A21" s="35"/>
      <c r="B21" s="38"/>
      <c r="C21" s="39" t="s">
        <v>32</v>
      </c>
      <c r="D21" s="39"/>
      <c r="E21" s="31"/>
      <c r="F21" s="40">
        <v>4823000</v>
      </c>
      <c r="G21" s="40">
        <v>4823000</v>
      </c>
      <c r="H21" s="34">
        <v>0</v>
      </c>
    </row>
    <row r="22" spans="1:8">
      <c r="A22" s="35" t="s">
        <v>33</v>
      </c>
      <c r="B22" s="31" t="s">
        <v>34</v>
      </c>
      <c r="C22" s="32"/>
      <c r="D22" s="32"/>
      <c r="E22" s="32"/>
      <c r="F22" s="41">
        <v>1344000</v>
      </c>
      <c r="G22" s="42">
        <v>1344000</v>
      </c>
      <c r="H22" s="43">
        <v>0</v>
      </c>
    </row>
    <row r="23" spans="1:8">
      <c r="A23" s="35" t="s">
        <v>30</v>
      </c>
      <c r="B23" s="31" t="s">
        <v>35</v>
      </c>
      <c r="C23" s="32"/>
      <c r="D23" s="32"/>
      <c r="E23" s="32"/>
      <c r="F23" s="33">
        <f>SUM(F24:F25)</f>
        <v>337000</v>
      </c>
      <c r="G23" s="33">
        <f>SUM(G24:G25)</f>
        <v>337000</v>
      </c>
      <c r="H23" s="34">
        <f>SUM(H24:H25)</f>
        <v>0</v>
      </c>
    </row>
    <row r="24" spans="1:8">
      <c r="A24" s="35"/>
      <c r="B24" s="38"/>
      <c r="C24" s="39" t="s">
        <v>36</v>
      </c>
      <c r="D24" s="39"/>
      <c r="E24" s="31"/>
      <c r="F24" s="40">
        <v>337000</v>
      </c>
      <c r="G24" s="40">
        <v>337000</v>
      </c>
      <c r="H24" s="34">
        <v>0</v>
      </c>
    </row>
    <row r="25" spans="1:8">
      <c r="A25" s="35"/>
      <c r="B25" s="38"/>
      <c r="C25" s="39" t="s">
        <v>37</v>
      </c>
      <c r="D25" s="39"/>
      <c r="E25" s="31"/>
      <c r="F25" s="40">
        <v>0</v>
      </c>
      <c r="G25" s="40">
        <v>0</v>
      </c>
      <c r="H25" s="34">
        <v>0</v>
      </c>
    </row>
    <row r="26" spans="1:8">
      <c r="A26" s="35" t="s">
        <v>38</v>
      </c>
      <c r="B26" s="44" t="s">
        <v>39</v>
      </c>
      <c r="C26" s="45"/>
      <c r="D26" s="45"/>
      <c r="E26" s="45"/>
      <c r="F26" s="46">
        <v>11000</v>
      </c>
      <c r="G26" s="46">
        <v>11000</v>
      </c>
      <c r="H26" s="47">
        <v>0</v>
      </c>
    </row>
    <row r="27" spans="1:8" ht="18.75">
      <c r="A27" s="48"/>
      <c r="B27" s="21" t="s">
        <v>40</v>
      </c>
      <c r="C27" s="22"/>
      <c r="D27" s="22"/>
      <c r="E27" s="22"/>
      <c r="F27" s="23">
        <f t="shared" ref="F27:H27" si="0">SUM(F28)</f>
        <v>21496341</v>
      </c>
      <c r="G27" s="23">
        <f t="shared" si="0"/>
        <v>21496341</v>
      </c>
      <c r="H27" s="24">
        <f t="shared" si="0"/>
        <v>0</v>
      </c>
    </row>
    <row r="28" spans="1:8" ht="15.75">
      <c r="A28" s="49" t="s">
        <v>41</v>
      </c>
      <c r="B28" s="26" t="s">
        <v>42</v>
      </c>
      <c r="C28" s="27"/>
      <c r="D28" s="27"/>
      <c r="E28" s="27"/>
      <c r="F28" s="28">
        <f t="shared" ref="F28:H28" si="1">SUM(F29:F34)</f>
        <v>21496341</v>
      </c>
      <c r="G28" s="28">
        <f t="shared" si="1"/>
        <v>21496341</v>
      </c>
      <c r="H28" s="28">
        <f t="shared" si="1"/>
        <v>0</v>
      </c>
    </row>
    <row r="29" spans="1:8">
      <c r="A29" s="35" t="s">
        <v>43</v>
      </c>
      <c r="B29" s="31" t="s">
        <v>44</v>
      </c>
      <c r="C29" s="32"/>
      <c r="D29" s="32"/>
      <c r="E29" s="32"/>
      <c r="F29" s="33">
        <v>12198405</v>
      </c>
      <c r="G29" s="33">
        <v>12198405</v>
      </c>
      <c r="H29" s="50">
        <v>0</v>
      </c>
    </row>
    <row r="30" spans="1:8">
      <c r="A30" s="35" t="s">
        <v>45</v>
      </c>
      <c r="B30" s="31" t="s">
        <v>46</v>
      </c>
      <c r="C30" s="32"/>
      <c r="D30" s="32"/>
      <c r="E30" s="32"/>
      <c r="F30" s="33">
        <v>0</v>
      </c>
      <c r="G30" s="33">
        <v>0</v>
      </c>
      <c r="H30" s="50">
        <v>0</v>
      </c>
    </row>
    <row r="31" spans="1:8">
      <c r="A31" s="35" t="s">
        <v>47</v>
      </c>
      <c r="B31" s="31" t="s">
        <v>48</v>
      </c>
      <c r="C31" s="32"/>
      <c r="D31" s="32"/>
      <c r="E31" s="32"/>
      <c r="F31" s="33">
        <v>6102886</v>
      </c>
      <c r="G31" s="33">
        <v>6102886</v>
      </c>
      <c r="H31" s="50">
        <v>0</v>
      </c>
    </row>
    <row r="32" spans="1:8">
      <c r="A32" s="35" t="s">
        <v>49</v>
      </c>
      <c r="B32" s="31" t="s">
        <v>50</v>
      </c>
      <c r="C32" s="32"/>
      <c r="D32" s="32"/>
      <c r="E32" s="32"/>
      <c r="F32" s="33">
        <v>1800000</v>
      </c>
      <c r="G32" s="33">
        <v>1800000</v>
      </c>
      <c r="H32" s="50">
        <v>0</v>
      </c>
    </row>
    <row r="33" spans="1:8">
      <c r="A33" s="35" t="s">
        <v>51</v>
      </c>
      <c r="B33" s="31" t="s">
        <v>52</v>
      </c>
      <c r="C33" s="32"/>
      <c r="D33" s="32"/>
      <c r="E33" s="32"/>
      <c r="F33" s="33">
        <v>1339692</v>
      </c>
      <c r="G33" s="33">
        <v>1339692</v>
      </c>
      <c r="H33" s="50"/>
    </row>
    <row r="34" spans="1:8">
      <c r="A34" s="35" t="s">
        <v>53</v>
      </c>
      <c r="B34" s="31" t="s">
        <v>54</v>
      </c>
      <c r="C34" s="32"/>
      <c r="D34" s="32"/>
      <c r="E34" s="32"/>
      <c r="F34" s="33">
        <v>55358</v>
      </c>
      <c r="G34" s="33">
        <v>55358</v>
      </c>
      <c r="H34" s="50"/>
    </row>
    <row r="35" spans="1:8" ht="18.75">
      <c r="A35" s="35"/>
      <c r="B35" s="51" t="s">
        <v>55</v>
      </c>
      <c r="C35" s="52"/>
      <c r="D35" s="52"/>
      <c r="E35" s="52"/>
      <c r="F35" s="53">
        <f>SUM(F36:F38)</f>
        <v>2178622</v>
      </c>
      <c r="G35" s="53">
        <f>SUM(G36:G38)</f>
        <v>2178622</v>
      </c>
      <c r="H35" s="54">
        <f>SUM(H36:H38)</f>
        <v>0</v>
      </c>
    </row>
    <row r="36" spans="1:8">
      <c r="A36" s="35" t="s">
        <v>56</v>
      </c>
      <c r="B36" s="55" t="s">
        <v>57</v>
      </c>
      <c r="C36" s="56"/>
      <c r="D36" s="56"/>
      <c r="E36" s="56"/>
      <c r="F36" s="28">
        <v>2178622</v>
      </c>
      <c r="G36" s="28">
        <v>2178622</v>
      </c>
      <c r="H36" s="29">
        <v>0</v>
      </c>
    </row>
    <row r="37" spans="1:8">
      <c r="A37" s="35" t="s">
        <v>58</v>
      </c>
      <c r="B37" s="31" t="s">
        <v>59</v>
      </c>
      <c r="C37" s="32"/>
      <c r="D37" s="32"/>
      <c r="E37" s="32"/>
      <c r="F37" s="33">
        <v>0</v>
      </c>
      <c r="G37" s="33">
        <v>0</v>
      </c>
      <c r="H37" s="34">
        <v>0</v>
      </c>
    </row>
    <row r="38" spans="1:8">
      <c r="A38" s="35" t="s">
        <v>60</v>
      </c>
      <c r="B38" s="57" t="s">
        <v>61</v>
      </c>
      <c r="C38" s="57"/>
      <c r="D38" s="57"/>
      <c r="E38" s="57"/>
      <c r="F38" s="46"/>
      <c r="G38" s="46"/>
      <c r="H38" s="47"/>
    </row>
    <row r="39" spans="1:8" ht="18.75">
      <c r="A39" s="35"/>
      <c r="B39" s="58" t="s">
        <v>62</v>
      </c>
      <c r="C39" s="59"/>
      <c r="D39" s="59"/>
      <c r="E39" s="59"/>
      <c r="F39" s="60">
        <f>SUM(F40:F43)</f>
        <v>17668634</v>
      </c>
      <c r="G39" s="60">
        <f>SUM(G40:G43)</f>
        <v>17668634</v>
      </c>
      <c r="H39" s="61">
        <f>SUM(H40:H43)</f>
        <v>0</v>
      </c>
    </row>
    <row r="40" spans="1:8">
      <c r="A40" s="35" t="s">
        <v>63</v>
      </c>
      <c r="B40" s="55" t="s">
        <v>64</v>
      </c>
      <c r="C40" s="56"/>
      <c r="D40" s="56"/>
      <c r="E40" s="56"/>
      <c r="F40" s="28">
        <v>13586306</v>
      </c>
      <c r="G40" s="28">
        <v>13586306</v>
      </c>
      <c r="H40" s="29">
        <v>0</v>
      </c>
    </row>
    <row r="41" spans="1:8">
      <c r="A41" s="35" t="s">
        <v>65</v>
      </c>
      <c r="B41" s="39" t="s">
        <v>66</v>
      </c>
      <c r="C41" s="39"/>
      <c r="D41" s="39"/>
      <c r="E41" s="39"/>
      <c r="F41" s="62"/>
      <c r="G41" s="33"/>
      <c r="H41" s="34"/>
    </row>
    <row r="42" spans="1:8">
      <c r="A42" s="35" t="s">
        <v>67</v>
      </c>
      <c r="B42" s="31" t="s">
        <v>68</v>
      </c>
      <c r="C42" s="32"/>
      <c r="D42" s="32"/>
      <c r="E42" s="32"/>
      <c r="F42" s="33">
        <v>4082328</v>
      </c>
      <c r="G42" s="33">
        <v>4082328</v>
      </c>
      <c r="H42" s="34"/>
    </row>
    <row r="43" spans="1:8">
      <c r="A43" s="35" t="s">
        <v>69</v>
      </c>
      <c r="B43" s="44" t="s">
        <v>70</v>
      </c>
      <c r="C43" s="45"/>
      <c r="D43" s="45"/>
      <c r="E43" s="45"/>
      <c r="F43" s="46"/>
      <c r="G43" s="46"/>
      <c r="H43" s="47"/>
    </row>
    <row r="44" spans="1:8" ht="18.75">
      <c r="A44" s="35"/>
      <c r="B44" s="63" t="s">
        <v>71</v>
      </c>
      <c r="C44" s="63"/>
      <c r="D44" s="63"/>
      <c r="E44" s="64"/>
      <c r="F44" s="60">
        <f>SUM(F9+F27+F35+F39)</f>
        <v>50298389</v>
      </c>
      <c r="G44" s="60">
        <f>SUM(G9+G27+G35+G39)</f>
        <v>50066115</v>
      </c>
      <c r="H44" s="61">
        <f>SUM(H9+H27+H35+H39)</f>
        <v>232274</v>
      </c>
    </row>
    <row r="45" spans="1:8" ht="15.75">
      <c r="A45" s="35"/>
      <c r="B45" s="65" t="s">
        <v>72</v>
      </c>
      <c r="C45" s="66"/>
      <c r="D45" s="66"/>
      <c r="E45" s="66"/>
      <c r="F45" s="67">
        <f>SUM(F46:F50)</f>
        <v>770547</v>
      </c>
      <c r="G45" s="67">
        <f>SUM(G46:G50)</f>
        <v>770547</v>
      </c>
      <c r="H45" s="67">
        <f>SUM(H46:H50)</f>
        <v>0</v>
      </c>
    </row>
    <row r="46" spans="1:8">
      <c r="A46" s="35" t="s">
        <v>73</v>
      </c>
      <c r="B46" s="55" t="s">
        <v>74</v>
      </c>
      <c r="C46" s="68"/>
      <c r="D46" s="68"/>
      <c r="E46" s="68"/>
      <c r="F46" s="28"/>
      <c r="G46" s="28"/>
      <c r="H46" s="29"/>
    </row>
    <row r="47" spans="1:8">
      <c r="A47" s="35" t="s">
        <v>75</v>
      </c>
      <c r="B47" s="31" t="s">
        <v>76</v>
      </c>
      <c r="C47" s="32"/>
      <c r="D47" s="32"/>
      <c r="E47" s="32"/>
      <c r="F47" s="33"/>
      <c r="G47" s="33"/>
      <c r="H47" s="34"/>
    </row>
    <row r="48" spans="1:8">
      <c r="A48" s="35" t="s">
        <v>77</v>
      </c>
      <c r="B48" s="31" t="s">
        <v>78</v>
      </c>
      <c r="C48" s="32"/>
      <c r="D48" s="32"/>
      <c r="E48" s="32"/>
      <c r="F48" s="33"/>
      <c r="G48" s="33"/>
      <c r="H48" s="34"/>
    </row>
    <row r="49" spans="1:8">
      <c r="A49" s="35" t="s">
        <v>79</v>
      </c>
      <c r="B49" s="39" t="s">
        <v>80</v>
      </c>
      <c r="C49" s="39"/>
      <c r="D49" s="39"/>
      <c r="E49" s="31"/>
      <c r="F49" s="33"/>
      <c r="G49" s="33"/>
      <c r="H49" s="34"/>
    </row>
    <row r="50" spans="1:8">
      <c r="A50" s="35" t="s">
        <v>81</v>
      </c>
      <c r="B50" s="44" t="s">
        <v>82</v>
      </c>
      <c r="C50" s="45"/>
      <c r="D50" s="45"/>
      <c r="E50" s="45"/>
      <c r="F50" s="33">
        <v>770547</v>
      </c>
      <c r="G50" s="33">
        <v>770547</v>
      </c>
      <c r="H50" s="34"/>
    </row>
    <row r="51" spans="1:8" ht="15.75">
      <c r="A51" s="35"/>
      <c r="B51" s="21" t="s">
        <v>83</v>
      </c>
      <c r="C51" s="22"/>
      <c r="D51" s="22"/>
      <c r="E51" s="22"/>
      <c r="F51" s="67">
        <f>SUM(F52:F53)</f>
        <v>9353760</v>
      </c>
      <c r="G51" s="67">
        <f>SUM(G52:G53)</f>
        <v>9353760</v>
      </c>
      <c r="H51" s="69">
        <f>SUM(H52:H53)</f>
        <v>0</v>
      </c>
    </row>
    <row r="52" spans="1:8">
      <c r="A52" s="35" t="s">
        <v>84</v>
      </c>
      <c r="B52" s="70" t="s">
        <v>85</v>
      </c>
      <c r="C52" s="71"/>
      <c r="D52" s="71"/>
      <c r="E52" s="71"/>
      <c r="F52" s="28">
        <v>9353760</v>
      </c>
      <c r="G52" s="28">
        <v>9353760</v>
      </c>
      <c r="H52" s="29">
        <v>0</v>
      </c>
    </row>
    <row r="53" spans="1:8">
      <c r="A53" s="35" t="s">
        <v>86</v>
      </c>
      <c r="B53" s="70" t="s">
        <v>87</v>
      </c>
      <c r="C53" s="71"/>
      <c r="D53" s="71"/>
      <c r="E53" s="71"/>
      <c r="F53" s="28"/>
      <c r="G53" s="28"/>
      <c r="H53" s="29"/>
    </row>
    <row r="54" spans="1:8" ht="19.5" thickBot="1">
      <c r="A54" s="72"/>
      <c r="B54" s="73" t="s">
        <v>88</v>
      </c>
      <c r="C54" s="74"/>
      <c r="D54" s="74"/>
      <c r="E54" s="74"/>
      <c r="F54" s="75">
        <f>SUM(F44+F45+F51)</f>
        <v>60422696</v>
      </c>
      <c r="G54" s="75">
        <f>SUM(G44+G45+G51)</f>
        <v>60190422</v>
      </c>
      <c r="H54" s="76">
        <f>SUM(H44+H45+H51)</f>
        <v>232274</v>
      </c>
    </row>
    <row r="55" spans="1:8" ht="15.75" thickTop="1">
      <c r="B55" s="77" t="s">
        <v>89</v>
      </c>
      <c r="C55" s="77"/>
      <c r="D55" s="77"/>
      <c r="E55" s="77"/>
      <c r="F55" s="77"/>
      <c r="G55" s="77"/>
      <c r="H55" s="77"/>
    </row>
    <row r="57" spans="1:8" ht="15.75" thickBot="1"/>
    <row r="58" spans="1:8" ht="16.5" thickTop="1" thickBot="1">
      <c r="A58" s="5" t="s">
        <v>3</v>
      </c>
      <c r="B58" s="6" t="s">
        <v>4</v>
      </c>
      <c r="C58" s="6"/>
      <c r="D58" s="6"/>
      <c r="E58" s="6"/>
      <c r="F58" s="7" t="s">
        <v>5</v>
      </c>
      <c r="G58" s="8" t="s">
        <v>6</v>
      </c>
      <c r="H58" s="9"/>
    </row>
    <row r="59" spans="1:8" ht="24.75" thickTop="1">
      <c r="A59" s="10"/>
      <c r="B59" s="11"/>
      <c r="C59" s="11"/>
      <c r="D59" s="11"/>
      <c r="E59" s="11"/>
      <c r="F59" s="12"/>
      <c r="G59" s="13" t="s">
        <v>7</v>
      </c>
      <c r="H59" s="14" t="s">
        <v>8</v>
      </c>
    </row>
    <row r="60" spans="1:8" ht="20.25">
      <c r="A60" s="78"/>
      <c r="B60" s="16" t="s">
        <v>90</v>
      </c>
      <c r="C60" s="16"/>
      <c r="D60" s="16"/>
      <c r="E60" s="17"/>
      <c r="F60" s="18"/>
      <c r="G60" s="19"/>
      <c r="H60" s="79"/>
    </row>
    <row r="61" spans="1:8" ht="18.75">
      <c r="A61" s="78"/>
      <c r="B61" s="21" t="s">
        <v>91</v>
      </c>
      <c r="C61" s="22"/>
      <c r="D61" s="22"/>
      <c r="E61" s="22"/>
      <c r="F61" s="23">
        <f>SUM(F62:F67)</f>
        <v>32992288</v>
      </c>
      <c r="G61" s="23">
        <f>SUM(G62:G67)</f>
        <v>32760014</v>
      </c>
      <c r="H61" s="24">
        <f>SUM(H62:H67)</f>
        <v>232274</v>
      </c>
    </row>
    <row r="62" spans="1:8">
      <c r="A62" s="80" t="s">
        <v>92</v>
      </c>
      <c r="B62" s="55" t="s">
        <v>93</v>
      </c>
      <c r="C62" s="56"/>
      <c r="D62" s="56"/>
      <c r="E62" s="56"/>
      <c r="F62" s="28">
        <v>12484889</v>
      </c>
      <c r="G62" s="28">
        <v>12484889</v>
      </c>
      <c r="H62" s="29">
        <v>0</v>
      </c>
    </row>
    <row r="63" spans="1:8">
      <c r="A63" s="80" t="s">
        <v>94</v>
      </c>
      <c r="B63" s="81" t="s">
        <v>95</v>
      </c>
      <c r="C63" s="82"/>
      <c r="D63" s="82"/>
      <c r="E63" s="83"/>
      <c r="F63" s="84">
        <v>2085859</v>
      </c>
      <c r="G63" s="84">
        <v>2085859</v>
      </c>
      <c r="H63" s="85">
        <v>0</v>
      </c>
    </row>
    <row r="64" spans="1:8">
      <c r="A64" s="80"/>
      <c r="B64" s="81" t="s">
        <v>96</v>
      </c>
      <c r="C64" s="82"/>
      <c r="D64" s="82"/>
      <c r="E64" s="83"/>
      <c r="F64" s="84"/>
      <c r="G64" s="84"/>
      <c r="H64" s="85"/>
    </row>
    <row r="65" spans="1:8">
      <c r="A65" s="86" t="s">
        <v>97</v>
      </c>
      <c r="B65" s="31" t="s">
        <v>98</v>
      </c>
      <c r="C65" s="32"/>
      <c r="D65" s="32"/>
      <c r="E65" s="32"/>
      <c r="F65" s="33">
        <v>13633058</v>
      </c>
      <c r="G65" s="33">
        <v>13633058</v>
      </c>
      <c r="H65" s="34">
        <v>0</v>
      </c>
    </row>
    <row r="66" spans="1:8">
      <c r="A66" s="86" t="s">
        <v>99</v>
      </c>
      <c r="B66" s="31" t="s">
        <v>100</v>
      </c>
      <c r="C66" s="32"/>
      <c r="D66" s="32"/>
      <c r="E66" s="32"/>
      <c r="F66" s="33">
        <v>846000</v>
      </c>
      <c r="G66" s="33">
        <v>846000</v>
      </c>
      <c r="H66" s="34">
        <v>0</v>
      </c>
    </row>
    <row r="67" spans="1:8">
      <c r="A67" s="86" t="s">
        <v>101</v>
      </c>
      <c r="B67" s="39" t="s">
        <v>102</v>
      </c>
      <c r="C67" s="39"/>
      <c r="D67" s="39"/>
      <c r="E67" s="39"/>
      <c r="F67" s="87">
        <f>SUM(F68:F70)</f>
        <v>3942482</v>
      </c>
      <c r="G67" s="87">
        <f>SUM(G68:G70)</f>
        <v>3710208</v>
      </c>
      <c r="H67" s="88">
        <f>SUM(H68:H70)</f>
        <v>232274</v>
      </c>
    </row>
    <row r="68" spans="1:8">
      <c r="A68" s="86"/>
      <c r="B68" s="89" t="s">
        <v>103</v>
      </c>
      <c r="C68" s="89"/>
      <c r="D68" s="89"/>
      <c r="E68" s="90"/>
      <c r="F68" s="91">
        <v>3903482</v>
      </c>
      <c r="G68" s="91">
        <v>3671208</v>
      </c>
      <c r="H68" s="92">
        <v>232274</v>
      </c>
    </row>
    <row r="69" spans="1:8">
      <c r="A69" s="86"/>
      <c r="B69" s="89" t="s">
        <v>104</v>
      </c>
      <c r="C69" s="89"/>
      <c r="D69" s="89"/>
      <c r="E69" s="90"/>
      <c r="F69" s="91">
        <v>39000</v>
      </c>
      <c r="G69" s="91">
        <v>39000</v>
      </c>
      <c r="H69" s="92">
        <v>0</v>
      </c>
    </row>
    <row r="70" spans="1:8">
      <c r="A70" s="86"/>
      <c r="B70" s="89"/>
      <c r="C70" s="89"/>
      <c r="D70" s="89"/>
      <c r="E70" s="90"/>
      <c r="F70" s="91"/>
      <c r="G70" s="91"/>
      <c r="H70" s="92">
        <v>0</v>
      </c>
    </row>
    <row r="71" spans="1:8">
      <c r="A71" s="86" t="s">
        <v>65</v>
      </c>
      <c r="B71" s="57" t="s">
        <v>105</v>
      </c>
      <c r="C71" s="57"/>
      <c r="D71" s="57"/>
      <c r="E71" s="44"/>
      <c r="F71" s="93"/>
      <c r="G71" s="93"/>
      <c r="H71" s="50"/>
    </row>
    <row r="72" spans="1:8">
      <c r="A72" s="86" t="s">
        <v>63</v>
      </c>
      <c r="B72" s="57" t="s">
        <v>106</v>
      </c>
      <c r="C72" s="57"/>
      <c r="D72" s="57"/>
      <c r="E72" s="57"/>
      <c r="F72" s="94"/>
      <c r="G72" s="94"/>
      <c r="H72" s="95"/>
    </row>
    <row r="73" spans="1:8" ht="18.75">
      <c r="A73" s="86"/>
      <c r="B73" s="21" t="s">
        <v>107</v>
      </c>
      <c r="C73" s="22"/>
      <c r="D73" s="22"/>
      <c r="E73" s="22"/>
      <c r="F73" s="23">
        <f>SUM(F74:F76)</f>
        <v>16536891</v>
      </c>
      <c r="G73" s="23">
        <f>SUM(G74:G76)</f>
        <v>16536891</v>
      </c>
      <c r="H73" s="24">
        <f>SUM(H74:H76)</f>
        <v>0</v>
      </c>
    </row>
    <row r="74" spans="1:8">
      <c r="A74" s="80" t="s">
        <v>108</v>
      </c>
      <c r="B74" s="55" t="s">
        <v>109</v>
      </c>
      <c r="C74" s="56"/>
      <c r="D74" s="56"/>
      <c r="E74" s="56"/>
      <c r="F74" s="28">
        <v>8192230</v>
      </c>
      <c r="G74" s="28">
        <v>8192230</v>
      </c>
      <c r="H74" s="29">
        <v>0</v>
      </c>
    </row>
    <row r="75" spans="1:8">
      <c r="A75" s="80" t="s">
        <v>110</v>
      </c>
      <c r="B75" s="31" t="s">
        <v>111</v>
      </c>
      <c r="C75" s="32"/>
      <c r="D75" s="32"/>
      <c r="E75" s="32"/>
      <c r="F75" s="33">
        <v>8204661</v>
      </c>
      <c r="G75" s="33">
        <v>8204661</v>
      </c>
      <c r="H75" s="34">
        <v>0</v>
      </c>
    </row>
    <row r="76" spans="1:8">
      <c r="A76" s="80" t="s">
        <v>112</v>
      </c>
      <c r="B76" s="31" t="s">
        <v>113</v>
      </c>
      <c r="C76" s="32"/>
      <c r="D76" s="32"/>
      <c r="E76" s="32"/>
      <c r="F76" s="33">
        <f t="shared" ref="F76:H76" si="2">SUM(F77:F78)</f>
        <v>140000</v>
      </c>
      <c r="G76" s="33">
        <f t="shared" si="2"/>
        <v>140000</v>
      </c>
      <c r="H76" s="34">
        <f t="shared" si="2"/>
        <v>0</v>
      </c>
    </row>
    <row r="77" spans="1:8">
      <c r="A77" s="80"/>
      <c r="B77" s="96" t="s">
        <v>114</v>
      </c>
      <c r="C77" s="97"/>
      <c r="D77" s="97"/>
      <c r="E77" s="97"/>
      <c r="F77" s="33">
        <v>140000</v>
      </c>
      <c r="G77" s="33">
        <v>140000</v>
      </c>
      <c r="H77" s="34">
        <v>0</v>
      </c>
    </row>
    <row r="78" spans="1:8">
      <c r="A78" s="80"/>
      <c r="B78" s="96" t="s">
        <v>115</v>
      </c>
      <c r="C78" s="97"/>
      <c r="D78" s="97"/>
      <c r="E78" s="97"/>
      <c r="F78" s="33"/>
      <c r="G78" s="33"/>
      <c r="H78" s="34"/>
    </row>
    <row r="79" spans="1:8" ht="18.75">
      <c r="A79" s="80"/>
      <c r="B79" s="64" t="s">
        <v>116</v>
      </c>
      <c r="C79" s="98"/>
      <c r="D79" s="98"/>
      <c r="E79" s="98"/>
      <c r="F79" s="23">
        <f>SUM(F61+F73)</f>
        <v>49529179</v>
      </c>
      <c r="G79" s="23">
        <f>SUM(G61+G73)</f>
        <v>49296905</v>
      </c>
      <c r="H79" s="24">
        <f>SUM(H61+H73)</f>
        <v>232274</v>
      </c>
    </row>
    <row r="80" spans="1:8" ht="18.75">
      <c r="A80" s="80"/>
      <c r="B80" s="99" t="s">
        <v>117</v>
      </c>
      <c r="C80" s="99"/>
      <c r="D80" s="99"/>
      <c r="E80" s="21"/>
      <c r="F80" s="23">
        <f>SUM(F81:F85)</f>
        <v>794386</v>
      </c>
      <c r="G80" s="23">
        <f>SUM(G81:G85)</f>
        <v>794386</v>
      </c>
      <c r="H80" s="24">
        <f>SUM(H81:H85)</f>
        <v>0</v>
      </c>
    </row>
    <row r="81" spans="1:8">
      <c r="A81" s="80" t="s">
        <v>118</v>
      </c>
      <c r="B81" s="31" t="s">
        <v>119</v>
      </c>
      <c r="C81" s="32"/>
      <c r="D81" s="32"/>
      <c r="E81" s="32"/>
      <c r="F81" s="33"/>
      <c r="G81" s="100"/>
      <c r="H81" s="101"/>
    </row>
    <row r="82" spans="1:8">
      <c r="A82" s="80" t="s">
        <v>120</v>
      </c>
      <c r="B82" s="31" t="s">
        <v>121</v>
      </c>
      <c r="C82" s="32"/>
      <c r="D82" s="32"/>
      <c r="E82" s="32"/>
      <c r="F82" s="33"/>
      <c r="G82" s="100"/>
      <c r="H82" s="101"/>
    </row>
    <row r="83" spans="1:8">
      <c r="A83" s="80" t="s">
        <v>122</v>
      </c>
      <c r="B83" s="31" t="s">
        <v>123</v>
      </c>
      <c r="C83" s="32"/>
      <c r="D83" s="32"/>
      <c r="E83" s="32"/>
      <c r="F83" s="33"/>
      <c r="G83" s="100"/>
      <c r="H83" s="101"/>
    </row>
    <row r="84" spans="1:8">
      <c r="A84" s="80" t="s">
        <v>124</v>
      </c>
      <c r="B84" s="39" t="s">
        <v>125</v>
      </c>
      <c r="C84" s="39"/>
      <c r="D84" s="39"/>
      <c r="E84" s="31"/>
      <c r="F84" s="33"/>
      <c r="G84" s="100"/>
      <c r="H84" s="101"/>
    </row>
    <row r="85" spans="1:8">
      <c r="A85" s="80" t="s">
        <v>126</v>
      </c>
      <c r="B85" s="39" t="s">
        <v>127</v>
      </c>
      <c r="C85" s="39"/>
      <c r="D85" s="39"/>
      <c r="E85" s="31"/>
      <c r="F85" s="33">
        <v>794386</v>
      </c>
      <c r="G85" s="33">
        <v>794386</v>
      </c>
      <c r="H85" s="34">
        <v>0</v>
      </c>
    </row>
    <row r="86" spans="1:8" ht="18.75">
      <c r="A86" s="80"/>
      <c r="B86" s="99" t="s">
        <v>128</v>
      </c>
      <c r="C86" s="99"/>
      <c r="D86" s="99"/>
      <c r="E86" s="21"/>
      <c r="F86" s="23">
        <f>SUM(F87:F88)</f>
        <v>10099131</v>
      </c>
      <c r="G86" s="23">
        <f>SUM(G87:G88)</f>
        <v>10099131</v>
      </c>
      <c r="H86" s="24">
        <f>SUM(H87:H88)</f>
        <v>0</v>
      </c>
    </row>
    <row r="87" spans="1:8">
      <c r="A87" s="80" t="s">
        <v>129</v>
      </c>
      <c r="B87" s="102" t="s">
        <v>130</v>
      </c>
      <c r="C87" s="102"/>
      <c r="D87" s="102"/>
      <c r="E87" s="55"/>
      <c r="F87" s="33">
        <v>10099131</v>
      </c>
      <c r="G87" s="33">
        <v>10099131</v>
      </c>
      <c r="H87" s="101"/>
    </row>
    <row r="88" spans="1:8">
      <c r="A88" s="80" t="s">
        <v>131</v>
      </c>
      <c r="B88" s="57" t="s">
        <v>132</v>
      </c>
      <c r="C88" s="57"/>
      <c r="D88" s="57"/>
      <c r="E88" s="44"/>
      <c r="F88" s="33"/>
      <c r="G88" s="100"/>
      <c r="H88" s="101"/>
    </row>
    <row r="89" spans="1:8" ht="18.75">
      <c r="A89" s="80"/>
      <c r="B89" s="64" t="s">
        <v>133</v>
      </c>
      <c r="C89" s="98"/>
      <c r="D89" s="98"/>
      <c r="E89" s="98"/>
      <c r="F89" s="23">
        <f>SUM(F79+F80+F86)</f>
        <v>60422696</v>
      </c>
      <c r="G89" s="23">
        <f>SUM(G79+G80+G86)</f>
        <v>60190422</v>
      </c>
      <c r="H89" s="24">
        <f>SUM(H79+H80+H86)</f>
        <v>232274</v>
      </c>
    </row>
    <row r="90" spans="1:8" ht="19.5" thickBot="1">
      <c r="A90" s="103"/>
      <c r="B90" s="104" t="s">
        <v>134</v>
      </c>
      <c r="C90" s="105"/>
      <c r="D90" s="105"/>
      <c r="E90" s="105"/>
      <c r="F90" s="106">
        <v>6</v>
      </c>
      <c r="G90" s="106">
        <v>6</v>
      </c>
      <c r="H90" s="107"/>
    </row>
    <row r="91" spans="1:8" ht="15.75" thickTop="1">
      <c r="A91" s="108"/>
      <c r="B91" s="109"/>
      <c r="E91" s="110"/>
      <c r="F91" s="110"/>
      <c r="G91" s="110"/>
    </row>
    <row r="92" spans="1:8">
      <c r="A92" s="109"/>
      <c r="B92" s="109"/>
    </row>
    <row r="96" spans="1:8">
      <c r="G96" s="111"/>
    </row>
  </sheetData>
  <mergeCells count="94">
    <mergeCell ref="B89:E89"/>
    <mergeCell ref="B90:E90"/>
    <mergeCell ref="B83:E83"/>
    <mergeCell ref="B84:E84"/>
    <mergeCell ref="B85:E85"/>
    <mergeCell ref="B86:E86"/>
    <mergeCell ref="B87:E87"/>
    <mergeCell ref="B88:E88"/>
    <mergeCell ref="B77:E77"/>
    <mergeCell ref="B78:E78"/>
    <mergeCell ref="B79:E79"/>
    <mergeCell ref="B80:E80"/>
    <mergeCell ref="B81:E81"/>
    <mergeCell ref="B82:E82"/>
    <mergeCell ref="B71:E71"/>
    <mergeCell ref="B72:E72"/>
    <mergeCell ref="B73:E73"/>
    <mergeCell ref="B74:E74"/>
    <mergeCell ref="B75:E75"/>
    <mergeCell ref="B76:E76"/>
    <mergeCell ref="B65:E65"/>
    <mergeCell ref="B66:E66"/>
    <mergeCell ref="B67:E67"/>
    <mergeCell ref="B68:E68"/>
    <mergeCell ref="B69:E69"/>
    <mergeCell ref="B70:E70"/>
    <mergeCell ref="B62:E62"/>
    <mergeCell ref="B63:E63"/>
    <mergeCell ref="F63:F64"/>
    <mergeCell ref="G63:G64"/>
    <mergeCell ref="H63:H64"/>
    <mergeCell ref="B64:E64"/>
    <mergeCell ref="A58:A59"/>
    <mergeCell ref="B58:E59"/>
    <mergeCell ref="F58:F59"/>
    <mergeCell ref="G58:H58"/>
    <mergeCell ref="B60:E60"/>
    <mergeCell ref="B61:E61"/>
    <mergeCell ref="B50:E50"/>
    <mergeCell ref="B51:E51"/>
    <mergeCell ref="B52:E52"/>
    <mergeCell ref="B53:E53"/>
    <mergeCell ref="B54:E54"/>
    <mergeCell ref="B55:H55"/>
    <mergeCell ref="B44:E44"/>
    <mergeCell ref="B45:E45"/>
    <mergeCell ref="B46:E46"/>
    <mergeCell ref="B47:E47"/>
    <mergeCell ref="B48:E48"/>
    <mergeCell ref="B49:E49"/>
    <mergeCell ref="B38:E38"/>
    <mergeCell ref="B39:E39"/>
    <mergeCell ref="B40:E40"/>
    <mergeCell ref="B41:E41"/>
    <mergeCell ref="B42:E42"/>
    <mergeCell ref="B43:E43"/>
    <mergeCell ref="B32:E32"/>
    <mergeCell ref="B33:E33"/>
    <mergeCell ref="B34:E34"/>
    <mergeCell ref="B35:E35"/>
    <mergeCell ref="B36:E36"/>
    <mergeCell ref="B37:E37"/>
    <mergeCell ref="B26:E26"/>
    <mergeCell ref="B27:E27"/>
    <mergeCell ref="B28:E28"/>
    <mergeCell ref="B29:E29"/>
    <mergeCell ref="B30:E30"/>
    <mergeCell ref="B31:E31"/>
    <mergeCell ref="B20:E20"/>
    <mergeCell ref="C21:E21"/>
    <mergeCell ref="B22:E22"/>
    <mergeCell ref="B23:E23"/>
    <mergeCell ref="C24:E24"/>
    <mergeCell ref="C25:E25"/>
    <mergeCell ref="B14:E14"/>
    <mergeCell ref="B15:E15"/>
    <mergeCell ref="B16:E16"/>
    <mergeCell ref="B17:E17"/>
    <mergeCell ref="B18:E18"/>
    <mergeCell ref="C19:E19"/>
    <mergeCell ref="B8:E8"/>
    <mergeCell ref="B9:E9"/>
    <mergeCell ref="B10:E10"/>
    <mergeCell ref="B11:E11"/>
    <mergeCell ref="B12:E12"/>
    <mergeCell ref="B13:E13"/>
    <mergeCell ref="A2:H2"/>
    <mergeCell ref="A3:H3"/>
    <mergeCell ref="A4:H4"/>
    <mergeCell ref="G5:H5"/>
    <mergeCell ref="A6:A7"/>
    <mergeCell ref="B6:E7"/>
    <mergeCell ref="F6:F7"/>
    <mergeCell ref="G6:H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igazgatas</dc:creator>
  <cp:lastModifiedBy>igazgatas</cp:lastModifiedBy>
  <dcterms:created xsi:type="dcterms:W3CDTF">2019-03-21T14:12:03Z</dcterms:created>
  <dcterms:modified xsi:type="dcterms:W3CDTF">2019-03-21T14:12:56Z</dcterms:modified>
</cp:coreProperties>
</file>