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120" windowHeight="9780"/>
  </bookViews>
  <sheets>
    <sheet name="Összesítés" sheetId="3" r:id="rId1"/>
    <sheet name="Bevételek" sheetId="1" r:id="rId2"/>
    <sheet name="Kiadások" sheetId="2" r:id="rId3"/>
  </sheets>
  <calcPr calcId="125725"/>
</workbook>
</file>

<file path=xl/calcChain.xml><?xml version="1.0" encoding="utf-8"?>
<calcChain xmlns="http://schemas.openxmlformats.org/spreadsheetml/2006/main">
  <c r="B144" i="2"/>
  <c r="B33" i="3"/>
  <c r="B92" i="2"/>
  <c r="B88"/>
  <c r="B86"/>
  <c r="B23"/>
  <c r="B16"/>
  <c r="B12"/>
  <c r="B8"/>
  <c r="B75"/>
  <c r="B9" i="1"/>
  <c r="B38" i="2"/>
  <c r="B177"/>
  <c r="B194"/>
  <c r="B168"/>
  <c r="B42"/>
  <c r="B244"/>
  <c r="B29"/>
  <c r="B19"/>
  <c r="B39" i="1"/>
  <c r="B36"/>
  <c r="B29"/>
  <c r="B12" i="3"/>
  <c r="B103" i="2"/>
  <c r="B101"/>
  <c r="B274"/>
  <c r="B275" s="1"/>
  <c r="B165"/>
  <c r="B162"/>
  <c r="B153"/>
  <c r="B155"/>
  <c r="B262"/>
  <c r="B260"/>
  <c r="B256"/>
  <c r="B233"/>
  <c r="B230"/>
  <c r="B214"/>
  <c r="B190"/>
  <c r="B185"/>
  <c r="B182"/>
  <c r="B115"/>
  <c r="B18" i="1"/>
  <c r="B157" i="2"/>
  <c r="B258"/>
  <c r="B254"/>
  <c r="B252"/>
  <c r="B169" l="1"/>
  <c r="B43"/>
  <c r="B93"/>
  <c r="B263"/>
  <c r="B104"/>
  <c r="B64"/>
  <c r="B62"/>
  <c r="B52"/>
  <c r="B50"/>
  <c r="B54"/>
  <c r="B226"/>
  <c r="B224"/>
  <c r="B216"/>
  <c r="B211"/>
  <c r="B209"/>
  <c r="B179"/>
  <c r="B195" s="1"/>
  <c r="B141"/>
  <c r="B145" s="1"/>
  <c r="B139"/>
  <c r="B137"/>
  <c r="B129"/>
  <c r="B127"/>
  <c r="B234" l="1"/>
  <c r="B217"/>
  <c r="B130"/>
  <c r="B55"/>
  <c r="B65"/>
  <c r="B63" i="1"/>
  <c r="B47"/>
  <c r="B56"/>
  <c r="B31"/>
  <c r="B40" s="1"/>
  <c r="B117" i="2"/>
  <c r="B112"/>
  <c r="B118" l="1"/>
</calcChain>
</file>

<file path=xl/sharedStrings.xml><?xml version="1.0" encoding="utf-8"?>
<sst xmlns="http://schemas.openxmlformats.org/spreadsheetml/2006/main" count="334" uniqueCount="143">
  <si>
    <t>BEVÉTELEK RÉSZLETEZÉSE</t>
  </si>
  <si>
    <t>Megnevezés</t>
  </si>
  <si>
    <t>Előirányzat</t>
  </si>
  <si>
    <t>Bevételek összesen</t>
  </si>
  <si>
    <t>Ft</t>
  </si>
  <si>
    <t>018030 Támogatási célú finanszírozási műveletek</t>
  </si>
  <si>
    <t>KIADÁSOK RÉSZLETEZÉSE</t>
  </si>
  <si>
    <t>Kiadások összesen</t>
  </si>
  <si>
    <t>Informatikai szolgáltatások (szoftver rendszerkövetési díj)</t>
  </si>
  <si>
    <t>Karbantartás, kisjavítás</t>
  </si>
  <si>
    <t>Közüzemi díjak (víz, gáz, villany)</t>
  </si>
  <si>
    <t>Működési célú előzetesen felszámított ÁFA</t>
  </si>
  <si>
    <t>Foglalkoztatottak személyi juttatásai</t>
  </si>
  <si>
    <t>Egyéb kommunikációs szolgáltatások (telefon, internet)</t>
  </si>
  <si>
    <t>Készletbeszerzések</t>
  </si>
  <si>
    <t>Kommunikációs szolgáltatások</t>
  </si>
  <si>
    <t>Szolgáltatási kiadások</t>
  </si>
  <si>
    <t>Különféle befizetések és egyéb dologi kiadások</t>
  </si>
  <si>
    <t>Bevételi előirányzatok</t>
  </si>
  <si>
    <t>Kiadási előirányzatok</t>
  </si>
  <si>
    <t>011130 Önkormányzatok és önkormányzati hivatalok jogalkotó
és általános igazgatási tevékenysége</t>
  </si>
  <si>
    <t>018010 Önkormányzatok elszámolásai a központi költségvetéssel</t>
  </si>
  <si>
    <t>Települési önkormányzatok egyes köznevelési feladatainak
támogatása</t>
  </si>
  <si>
    <t>Helyi önkormányzatok működésének általános
támogatása</t>
  </si>
  <si>
    <t>Települési önkormányzatok szociális, gyermekjóléti és
gyermekétkeztetési feladatainak támogatása</t>
  </si>
  <si>
    <t>Települési önkormányzatok kulturális feladatainak
támogatása</t>
  </si>
  <si>
    <t>Önkormányzatok működési támogatásai</t>
  </si>
  <si>
    <t>Önkormányzatok felhalmozási támogatásai</t>
  </si>
  <si>
    <t>Vagyoni típusú adók (magánszemélyek kommunális adója)</t>
  </si>
  <si>
    <t>Értékesítési és forgalmi adók (iparűzési adó)</t>
  </si>
  <si>
    <t>Gépjárműadó helyi önkormányzatot megillető része (40%)</t>
  </si>
  <si>
    <t>Egyéb áruhasználati és szolgáltatási adó (talajterhelési díj)</t>
  </si>
  <si>
    <t>Termékek és szolgáltatások adói</t>
  </si>
  <si>
    <t>Szabálysértési és közigazgatási bírság helyi
önkormányzatot megillető része</t>
  </si>
  <si>
    <t>Késedelmi pótlék</t>
  </si>
  <si>
    <t>Egyéb közhatalmi bevételek</t>
  </si>
  <si>
    <t>013350 Önkormányzati vagyonnal való gazdálkodással kapcsolatos feladatok</t>
  </si>
  <si>
    <t>Tulajdonosi bevételek
(Borsodvíz, ÉRV rendszerhasználati díj)</t>
  </si>
  <si>
    <t>Kiszámlázott ÁFA</t>
  </si>
  <si>
    <t>066020 Város- és községgazdálkodási egyéb szolgáltatások</t>
  </si>
  <si>
    <t>Szolgáltatások ellenértéke
(KLIK karbantartási díj, fénymásolás és faxolás bevétele)</t>
  </si>
  <si>
    <t>Közvetített szolgáltatások ellenértéke
(tovább számlázott szolgáltatások bevétele)</t>
  </si>
  <si>
    <t>Előző évi pénzmaradvány igénybevétele</t>
  </si>
  <si>
    <t>074031 Család- és nővédelmi egészségügyi gondozás</t>
  </si>
  <si>
    <t>Egyéb működési célú támogatás OEP-től</t>
  </si>
  <si>
    <t>011130 Önkormányzatok és önkormányzati hivatalok
jogalkotó és általános igazgatási tevékenysége</t>
  </si>
  <si>
    <t>018010 Önkormányzatok elszámolásai a központi
költségvetéssel</t>
  </si>
  <si>
    <t>013350 Önkormányzati vagyonnal való gazdálkodással
kapcsolatos feladatok</t>
  </si>
  <si>
    <t>Munkaadókat terhelő járulékok, adók</t>
  </si>
  <si>
    <t>Üzemeltetési anyagok beszerzése (nyomtatvány, irodaszer,
tisztítószer, egyéb készletbeszerzés)</t>
  </si>
  <si>
    <t>Egyéb működési célú támogatások államháztartáson
belülről (Biztos Kezdet Gyerekház)</t>
  </si>
  <si>
    <t>045160 Közutak, hidak, alagutak üzemeltetése, fenntartása</t>
  </si>
  <si>
    <t>Egyéb szolgáltatások (gépbérlés)</t>
  </si>
  <si>
    <t>064010 Közvilágítás</t>
  </si>
  <si>
    <t>Közüzemi díjak</t>
  </si>
  <si>
    <t>Üzemeltetési anyagok beszerzése
(sóder, kő, hajtó- és kenőanyag)</t>
  </si>
  <si>
    <t>066010 Zöldterületgazdálkodás</t>
  </si>
  <si>
    <t>MT foglalkoztatott bére</t>
  </si>
  <si>
    <t>Munkaadókat terhelő járulékok</t>
  </si>
  <si>
    <t>Üzemeltetési anyagok beszerzése
(hajtó- és kenőanyag)</t>
  </si>
  <si>
    <t>Közalkalmazott illetménye</t>
  </si>
  <si>
    <t>Üzemeltetési anyagok beszerzése (nyomtatvány, irodaszer,
tisztítószer, gyógyszer, egyéb készletbeszerzés)</t>
  </si>
  <si>
    <t>Szakmai tevékenységet segítő szolgáltatások</t>
  </si>
  <si>
    <t>Egyéb szolgáltatások (biztosítási díjak)</t>
  </si>
  <si>
    <t>Kiküldetések kiadásai</t>
  </si>
  <si>
    <t>Egyéb dologi kiadások</t>
  </si>
  <si>
    <t>Egyéb dologi kiadások (továbbképzés)</t>
  </si>
  <si>
    <t>082044 Könyvtári szolgáltatások</t>
  </si>
  <si>
    <t>Informatikai szolgáltatások igénybevétele</t>
  </si>
  <si>
    <t>Szakmai anyagok beszerzése (könyv, folyóírat)</t>
  </si>
  <si>
    <t>Egyéb üzemeltetési szolgáltatások</t>
  </si>
  <si>
    <t>082091 Közművelődés-közösségi és társadalmi részvétel fejlesztése</t>
  </si>
  <si>
    <t>Üzemeltetési anyagok beszerzése</t>
  </si>
  <si>
    <t>Egyéb szolgáltatások</t>
  </si>
  <si>
    <t>013330 Köztemető fenntartás</t>
  </si>
  <si>
    <t>Üzemeltetési anyagbeszerzés (hajtó- és kenőanyag)</t>
  </si>
  <si>
    <t>Közüzemi díjak (villany)</t>
  </si>
  <si>
    <t>Karbantartási díjak</t>
  </si>
  <si>
    <t>107060 Egyéb szociális pénzbeli ellátások, támogatások</t>
  </si>
  <si>
    <t>Települési támogatás (lakhatási)</t>
  </si>
  <si>
    <t>Rendkívüli települési támogatás (temetési segély,
átmeneti segély, segély természeti csapás esetén)</t>
  </si>
  <si>
    <t>Ellátottak pénzbeli juttatásai</t>
  </si>
  <si>
    <t>084031 Civil szervezetek működési támogatása</t>
  </si>
  <si>
    <t>Egyéb működési célú támogatások államháztartáson kívülre</t>
  </si>
  <si>
    <t>Tiszatarján Lakosaiért Alapítvány</t>
  </si>
  <si>
    <t>Központi irányító szervi támogatás</t>
  </si>
  <si>
    <t>Közös Hivatal</t>
  </si>
  <si>
    <t>Micimackó Napközi Otthonos Óvoda és Bölcsőde</t>
  </si>
  <si>
    <t>Élelmezési és Gondozási Központ</t>
  </si>
  <si>
    <t>Egyéb szolgáltatások (szemétszállítás, biztosítási díjak,
riasztó távfelügyelet, fénymásoló karbantartás)</t>
  </si>
  <si>
    <t>Egyéb működési célú támogatások helyi önkormányzatok
és költségvetési szerveik részére</t>
  </si>
  <si>
    <t>Egyéb működési célú támogatások</t>
  </si>
  <si>
    <t>Felhalmozási célú kiadások</t>
  </si>
  <si>
    <t>104044 Biztos Kezdet Gyerekház</t>
  </si>
  <si>
    <t>Közalkalmazottak illetménye</t>
  </si>
  <si>
    <t>Üzemeltetési anyagok beszerzése
(nyomtatvány, irodaszer, tisztítószer, élelmiszer tízóraihoz)</t>
  </si>
  <si>
    <t>Egyéb szolgáltatások (szemétszállítás, ebszállítás, szúnyogírtás)</t>
  </si>
  <si>
    <t>Tárgyi eszközök bérbeadásából származó bevétel
(terembérleti díj, szolg. lakás bérlés, közter. használati díj)</t>
  </si>
  <si>
    <t>066020 Város- és községgazdálkodási egyéb szolg.</t>
  </si>
  <si>
    <t>Választott tisztségviselők juttatásai (alapilletmény,
cafeteria, költségtérítés, jubileumi jutalom, tiszteletdíjak)</t>
  </si>
  <si>
    <t>Szakmai anyagok beszerzése (könyv, folyóirat, CD)</t>
  </si>
  <si>
    <t>Üzemeltetési anyagok beszerzése (nyomtatvány,
tisztítószer, hajtó- és kenőanyag)</t>
  </si>
  <si>
    <t>045160 Közutak, hidak, alagutak üzemeltetése, fenntart.</t>
  </si>
  <si>
    <t>082091 Közművelődés-közösségi és társ. részvétel fejl.</t>
  </si>
  <si>
    <t>107060 Egyéb szociális pénzbeli ellátások</t>
  </si>
  <si>
    <t>Külső személyi juttatások (megbízási díj)</t>
  </si>
  <si>
    <t>Továbbszámlázott szolgáltatás (közvetített szolg.)</t>
  </si>
  <si>
    <t>041237 Közfoglalkoztatási mintaprogram</t>
  </si>
  <si>
    <t>Közfoglalkoztatottak bére</t>
  </si>
  <si>
    <t>013320 Köztemető fenntartás</t>
  </si>
  <si>
    <t>Tiszatarján Község Önkormányzatának
2017. évi költségvetése</t>
  </si>
  <si>
    <t>Felhalmozási célú támogatások államháztartáson belülről
(kultúrház felújítás)</t>
  </si>
  <si>
    <t>Munkaadó által fizetendő járulék (cafeteria után)</t>
  </si>
  <si>
    <t>Dél-Borsodi Sürgősségi Betegellátási Társulás</t>
  </si>
  <si>
    <t>Mezőcsáti Kistérség Többcélú Társulása</t>
  </si>
  <si>
    <t>Mezőcsát és Térsége Területfejl. Önk. Társulás</t>
  </si>
  <si>
    <t>Dél-Borsodi Leader Egyesület</t>
  </si>
  <si>
    <t>Észak-moi Reg. Hulladékkezelési Önk. Társulás</t>
  </si>
  <si>
    <t>TÖOSZ</t>
  </si>
  <si>
    <t>Tisza-tavi Területfejl. Önk. Társulás</t>
  </si>
  <si>
    <t>Ingatlanok létesítése, felújítása (kultúrházfelújítása, tornaterem tüzivíztározó építése)</t>
  </si>
  <si>
    <t>Ingatlan vásárlás</t>
  </si>
  <si>
    <t>Gépjármű vásárlás</t>
  </si>
  <si>
    <t>Közlekedési költségtérítés</t>
  </si>
  <si>
    <t>Egyéb működési célú támogatás Tiszatarján Kft.</t>
  </si>
  <si>
    <t>Egyéb működési célú támogatás helyi önkormányzattól
(Gelej)</t>
  </si>
  <si>
    <t>Egyéb működési célú támogatás helyi önkormányzattól
(Tiszadorogma)</t>
  </si>
  <si>
    <t>Megbízási díj ASP</t>
  </si>
  <si>
    <t>Szociáis hozzájárulási adó ASP</t>
  </si>
  <si>
    <t>Informatikai eszközök beszerzése ASP</t>
  </si>
  <si>
    <t>Egyéb szolgáltatások ASP</t>
  </si>
  <si>
    <t>Szociális tüzelő</t>
  </si>
  <si>
    <t>Bírósági ítélettel megállapított kártérítés (Tóth Marianna)</t>
  </si>
  <si>
    <t>Egyéb önkormányzati rendeletben megállapított támogatás
(Bursa, Idősek karácsonya)</t>
  </si>
  <si>
    <t>Önkormányzat által saját hatáskörben adott természetbeni ellátás (rendezvények támogatás, közfogl. Önerő)</t>
  </si>
  <si>
    <t>041233 Hosszabb időtartamú közfoglalkoztatás</t>
  </si>
  <si>
    <t>Eszközbeszerzés (húsüzem)</t>
  </si>
  <si>
    <t>Ingatlan létesítése (húsüzem)</t>
  </si>
  <si>
    <t>Beruházási, felújítási célú előzetesen felszámított ÁFA</t>
  </si>
  <si>
    <t>Beruházási célú előzetesen felszámított ÁFA</t>
  </si>
  <si>
    <t>Szociális hozzájárulási adó</t>
  </si>
  <si>
    <t>Eszközbeszerzés</t>
  </si>
  <si>
    <t>Szőke Tisza Nyugdíjas Klub</t>
  </si>
</sst>
</file>

<file path=xl/styles.xml><?xml version="1.0" encoding="utf-8"?>
<styleSheet xmlns="http://schemas.openxmlformats.org/spreadsheetml/2006/main">
  <fonts count="8">
    <font>
      <sz val="11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7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0" fontId="0" fillId="0" borderId="1" xfId="0" applyBorder="1"/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3"/>
  <sheetViews>
    <sheetView tabSelected="1" zoomScaleNormal="100" workbookViewId="0">
      <selection activeCell="F5" sqref="F5"/>
    </sheetView>
  </sheetViews>
  <sheetFormatPr defaultRowHeight="15"/>
  <cols>
    <col min="1" max="1" width="52.7109375" customWidth="1"/>
    <col min="2" max="2" width="23.7109375" customWidth="1"/>
  </cols>
  <sheetData>
    <row r="1" spans="1:2" ht="59.25" customHeight="1">
      <c r="A1" s="31" t="s">
        <v>110</v>
      </c>
      <c r="B1" s="32"/>
    </row>
    <row r="2" spans="1:2" ht="20.100000000000001" customHeight="1">
      <c r="A2" s="4"/>
      <c r="B2" s="4"/>
    </row>
    <row r="3" spans="1:2" ht="20.100000000000001" customHeight="1">
      <c r="A3" s="33" t="s">
        <v>18</v>
      </c>
      <c r="B3" s="34"/>
    </row>
    <row r="4" spans="1:2" ht="20.100000000000001" customHeight="1">
      <c r="A4" s="6"/>
      <c r="B4" s="3" t="s">
        <v>4</v>
      </c>
    </row>
    <row r="5" spans="1:2" ht="20.100000000000001" customHeight="1">
      <c r="A5" s="2" t="s">
        <v>1</v>
      </c>
      <c r="B5" s="2" t="s">
        <v>2</v>
      </c>
    </row>
    <row r="6" spans="1:2" ht="39.950000000000003" customHeight="1">
      <c r="A6" s="18" t="s">
        <v>45</v>
      </c>
      <c r="B6" s="14">
        <v>2179852</v>
      </c>
    </row>
    <row r="7" spans="1:2" ht="39.950000000000003" customHeight="1">
      <c r="A7" s="18" t="s">
        <v>47</v>
      </c>
      <c r="B7" s="14">
        <v>3800000</v>
      </c>
    </row>
    <row r="8" spans="1:2" ht="39.950000000000003" customHeight="1">
      <c r="A8" s="18" t="s">
        <v>46</v>
      </c>
      <c r="B8" s="14">
        <v>224806312</v>
      </c>
    </row>
    <row r="9" spans="1:2" ht="20.100000000000001" customHeight="1">
      <c r="A9" s="17" t="s">
        <v>5</v>
      </c>
      <c r="B9" s="14">
        <v>131374098</v>
      </c>
    </row>
    <row r="10" spans="1:2" ht="20.100000000000001" customHeight="1">
      <c r="A10" s="17" t="s">
        <v>98</v>
      </c>
      <c r="B10" s="14">
        <v>1270000</v>
      </c>
    </row>
    <row r="11" spans="1:2" ht="20.100000000000001" customHeight="1">
      <c r="A11" s="7" t="s">
        <v>43</v>
      </c>
      <c r="B11" s="8">
        <v>4962000</v>
      </c>
    </row>
    <row r="12" spans="1:2" ht="20.100000000000001" customHeight="1">
      <c r="A12" s="9" t="s">
        <v>3</v>
      </c>
      <c r="B12" s="10">
        <f>SUM(B6:B11)</f>
        <v>368392262</v>
      </c>
    </row>
    <row r="13" spans="1:2" ht="20.100000000000001" customHeight="1">
      <c r="A13" s="6"/>
      <c r="B13" s="6"/>
    </row>
    <row r="14" spans="1:2" ht="20.100000000000001" customHeight="1">
      <c r="A14" s="34" t="s">
        <v>19</v>
      </c>
      <c r="B14" s="34"/>
    </row>
    <row r="15" spans="1:2" ht="20.100000000000001" customHeight="1">
      <c r="A15" s="6"/>
      <c r="B15" s="3" t="s">
        <v>4</v>
      </c>
    </row>
    <row r="16" spans="1:2" ht="20.100000000000001" customHeight="1">
      <c r="A16" s="2" t="s">
        <v>1</v>
      </c>
      <c r="B16" s="2" t="s">
        <v>2</v>
      </c>
    </row>
    <row r="17" spans="1:2" ht="39.950000000000003" customHeight="1">
      <c r="A17" s="18" t="s">
        <v>45</v>
      </c>
      <c r="B17" s="14">
        <v>70990044</v>
      </c>
    </row>
    <row r="18" spans="1:2" ht="20.100000000000001" customHeight="1">
      <c r="A18" s="17" t="s">
        <v>74</v>
      </c>
      <c r="B18" s="14">
        <v>100000</v>
      </c>
    </row>
    <row r="19" spans="1:2" ht="39.950000000000003" customHeight="1">
      <c r="A19" s="18" t="s">
        <v>47</v>
      </c>
      <c r="B19" s="14">
        <v>1270000</v>
      </c>
    </row>
    <row r="20" spans="1:2" ht="20.100000000000001" customHeight="1">
      <c r="A20" s="17" t="s">
        <v>5</v>
      </c>
      <c r="B20" s="14">
        <v>128701383</v>
      </c>
    </row>
    <row r="21" spans="1:2" ht="20.100000000000001" customHeight="1">
      <c r="A21" s="17" t="s">
        <v>135</v>
      </c>
      <c r="B21" s="14">
        <v>95030000</v>
      </c>
    </row>
    <row r="22" spans="1:2" ht="20.100000000000001" customHeight="1">
      <c r="A22" s="17" t="s">
        <v>107</v>
      </c>
      <c r="B22" s="14">
        <v>10013000</v>
      </c>
    </row>
    <row r="23" spans="1:2" ht="20.100000000000001" customHeight="1">
      <c r="A23" s="17" t="s">
        <v>102</v>
      </c>
      <c r="B23" s="14">
        <v>2744430</v>
      </c>
    </row>
    <row r="24" spans="1:2" ht="20.100000000000001" customHeight="1">
      <c r="A24" s="17" t="s">
        <v>53</v>
      </c>
      <c r="B24" s="14">
        <v>3840000</v>
      </c>
    </row>
    <row r="25" spans="1:2" ht="20.100000000000001" customHeight="1">
      <c r="A25" s="17" t="s">
        <v>56</v>
      </c>
      <c r="B25" s="14">
        <v>2927990</v>
      </c>
    </row>
    <row r="26" spans="1:2" ht="20.100000000000001" customHeight="1">
      <c r="A26" s="17" t="s">
        <v>98</v>
      </c>
      <c r="B26" s="14">
        <v>22710000</v>
      </c>
    </row>
    <row r="27" spans="1:2" ht="20.100000000000001" customHeight="1">
      <c r="A27" s="7" t="s">
        <v>43</v>
      </c>
      <c r="B27" s="14">
        <v>4962000</v>
      </c>
    </row>
    <row r="28" spans="1:2" ht="20.100000000000001" customHeight="1">
      <c r="A28" s="17" t="s">
        <v>67</v>
      </c>
      <c r="B28" s="14">
        <v>522740</v>
      </c>
    </row>
    <row r="29" spans="1:2" ht="20.100000000000001" customHeight="1">
      <c r="A29" s="17" t="s">
        <v>103</v>
      </c>
      <c r="B29" s="14">
        <v>1120000</v>
      </c>
    </row>
    <row r="30" spans="1:2" ht="20.100000000000001" customHeight="1">
      <c r="A30" s="17" t="s">
        <v>82</v>
      </c>
      <c r="B30" s="14">
        <v>110000</v>
      </c>
    </row>
    <row r="31" spans="1:2" ht="20.100000000000001" customHeight="1">
      <c r="A31" s="17" t="s">
        <v>93</v>
      </c>
      <c r="B31" s="14">
        <v>6245115</v>
      </c>
    </row>
    <row r="32" spans="1:2" ht="20.100000000000001" customHeight="1">
      <c r="A32" s="17" t="s">
        <v>104</v>
      </c>
      <c r="B32" s="14">
        <v>17105560</v>
      </c>
    </row>
    <row r="33" spans="1:2" ht="20.100000000000001" customHeight="1">
      <c r="A33" s="9" t="s">
        <v>7</v>
      </c>
      <c r="B33" s="10">
        <f>SUM(B17:B32)</f>
        <v>368392262</v>
      </c>
    </row>
  </sheetData>
  <mergeCells count="3">
    <mergeCell ref="A1:B1"/>
    <mergeCell ref="A3:B3"/>
    <mergeCell ref="A14:B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31"/>
  <sheetViews>
    <sheetView topLeftCell="A16" zoomScaleNormal="100" workbookViewId="0">
      <selection activeCell="E3" sqref="E3"/>
    </sheetView>
  </sheetViews>
  <sheetFormatPr defaultRowHeight="15"/>
  <cols>
    <col min="1" max="1" width="52.7109375" customWidth="1"/>
    <col min="2" max="2" width="23.7109375" customWidth="1"/>
  </cols>
  <sheetData>
    <row r="1" spans="1:2" s="5" customFormat="1" ht="30.75" customHeight="1">
      <c r="A1" s="34" t="s">
        <v>0</v>
      </c>
      <c r="B1" s="34"/>
    </row>
    <row r="2" spans="1:2" s="5" customFormat="1" ht="20.100000000000001" customHeight="1">
      <c r="A2" s="4"/>
      <c r="B2" s="4"/>
    </row>
    <row r="3" spans="1:2" s="6" customFormat="1" ht="20.100000000000001" customHeight="1">
      <c r="A3" s="15"/>
      <c r="B3" s="16"/>
    </row>
    <row r="4" spans="1:2" s="6" customFormat="1" ht="36.75" customHeight="1">
      <c r="A4" s="36" t="s">
        <v>20</v>
      </c>
      <c r="B4" s="35"/>
    </row>
    <row r="5" spans="1:2" s="6" customFormat="1" ht="20.100000000000001" customHeight="1">
      <c r="B5" s="3" t="s">
        <v>4</v>
      </c>
    </row>
    <row r="6" spans="1:2" s="6" customFormat="1" ht="20.100000000000001" customHeight="1">
      <c r="A6" s="2" t="s">
        <v>1</v>
      </c>
      <c r="B6" s="2" t="s">
        <v>2</v>
      </c>
    </row>
    <row r="7" spans="1:2" s="6" customFormat="1" ht="37.5" customHeight="1">
      <c r="A7" s="11" t="s">
        <v>125</v>
      </c>
      <c r="B7" s="8">
        <v>596488</v>
      </c>
    </row>
    <row r="8" spans="1:2" s="6" customFormat="1" ht="37.5" customHeight="1">
      <c r="A8" s="11" t="s">
        <v>126</v>
      </c>
      <c r="B8" s="8">
        <v>1583364</v>
      </c>
    </row>
    <row r="9" spans="1:2" s="6" customFormat="1" ht="20.100000000000001" customHeight="1">
      <c r="A9" s="9" t="s">
        <v>3</v>
      </c>
      <c r="B9" s="10">
        <f>SUM(B7:B8)</f>
        <v>2179852</v>
      </c>
    </row>
    <row r="10" spans="1:2" s="6" customFormat="1" ht="20.100000000000001" customHeight="1"/>
    <row r="11" spans="1:2" s="6" customFormat="1" ht="20.100000000000001" customHeight="1"/>
    <row r="12" spans="1:2" s="6" customFormat="1" ht="20.100000000000001" customHeight="1">
      <c r="A12" s="35" t="s">
        <v>36</v>
      </c>
      <c r="B12" s="35"/>
    </row>
    <row r="13" spans="1:2" s="6" customFormat="1" ht="20.100000000000001" customHeight="1">
      <c r="A13" s="1"/>
      <c r="B13" s="3" t="s">
        <v>4</v>
      </c>
    </row>
    <row r="14" spans="1:2" s="6" customFormat="1" ht="20.100000000000001" customHeight="1">
      <c r="A14" s="2" t="s">
        <v>1</v>
      </c>
      <c r="B14" s="2" t="s">
        <v>2</v>
      </c>
    </row>
    <row r="15" spans="1:2" s="6" customFormat="1" ht="39.950000000000003" customHeight="1">
      <c r="A15" s="18" t="s">
        <v>97</v>
      </c>
      <c r="B15" s="14">
        <v>1000000</v>
      </c>
    </row>
    <row r="16" spans="1:2" s="6" customFormat="1" ht="39.950000000000003" customHeight="1">
      <c r="A16" s="18" t="s">
        <v>37</v>
      </c>
      <c r="B16" s="14">
        <v>2000000</v>
      </c>
    </row>
    <row r="17" spans="1:2" s="6" customFormat="1" ht="20.100000000000001" customHeight="1">
      <c r="A17" s="18" t="s">
        <v>38</v>
      </c>
      <c r="B17" s="14">
        <v>800000</v>
      </c>
    </row>
    <row r="18" spans="1:2" s="6" customFormat="1" ht="20.100000000000001" customHeight="1">
      <c r="A18" s="9" t="s">
        <v>3</v>
      </c>
      <c r="B18" s="10">
        <f>SUM(B15:B17)</f>
        <v>3800000</v>
      </c>
    </row>
    <row r="19" spans="1:2" s="6" customFormat="1" ht="19.5" customHeight="1"/>
    <row r="20" spans="1:2" s="6" customFormat="1" ht="20.100000000000001" customHeight="1"/>
    <row r="21" spans="1:2" s="1" customFormat="1" ht="20.100000000000001" customHeight="1">
      <c r="A21" s="35" t="s">
        <v>21</v>
      </c>
      <c r="B21" s="35"/>
    </row>
    <row r="22" spans="1:2" s="1" customFormat="1" ht="20.100000000000001" customHeight="1">
      <c r="B22" s="3" t="s">
        <v>4</v>
      </c>
    </row>
    <row r="23" spans="1:2" s="1" customFormat="1" ht="20.100000000000001" customHeight="1">
      <c r="A23" s="2" t="s">
        <v>1</v>
      </c>
      <c r="B23" s="2" t="s">
        <v>2</v>
      </c>
    </row>
    <row r="24" spans="1:2" s="1" customFormat="1" ht="39.950000000000003" customHeight="1">
      <c r="A24" s="18" t="s">
        <v>23</v>
      </c>
      <c r="B24" s="14">
        <v>91120027</v>
      </c>
    </row>
    <row r="25" spans="1:2" s="1" customFormat="1" ht="39.950000000000003" customHeight="1">
      <c r="A25" s="18" t="s">
        <v>22</v>
      </c>
      <c r="B25" s="14">
        <v>37377833</v>
      </c>
    </row>
    <row r="26" spans="1:2" s="1" customFormat="1" ht="39.950000000000003" customHeight="1">
      <c r="A26" s="18" t="s">
        <v>24</v>
      </c>
      <c r="B26" s="14">
        <v>43050597</v>
      </c>
    </row>
    <row r="27" spans="1:2" s="1" customFormat="1" ht="39.950000000000003" customHeight="1">
      <c r="A27" s="18" t="s">
        <v>25</v>
      </c>
      <c r="B27" s="14">
        <v>1642740</v>
      </c>
    </row>
    <row r="28" spans="1:2" s="1" customFormat="1" ht="39.950000000000003" customHeight="1">
      <c r="A28" s="18" t="s">
        <v>50</v>
      </c>
      <c r="B28" s="14">
        <v>6245115</v>
      </c>
    </row>
    <row r="29" spans="1:2" s="1" customFormat="1" ht="20.100000000000001" customHeight="1">
      <c r="A29" s="19" t="s">
        <v>26</v>
      </c>
      <c r="B29" s="12">
        <f>SUM(B24:B28)</f>
        <v>179436312</v>
      </c>
    </row>
    <row r="30" spans="1:2" s="1" customFormat="1" ht="39.950000000000003" customHeight="1">
      <c r="A30" s="18" t="s">
        <v>111</v>
      </c>
      <c r="B30" s="14">
        <v>20000000</v>
      </c>
    </row>
    <row r="31" spans="1:2" s="1" customFormat="1" ht="20.100000000000001" customHeight="1">
      <c r="A31" s="19" t="s">
        <v>27</v>
      </c>
      <c r="B31" s="12">
        <f>SUM(B30)</f>
        <v>20000000</v>
      </c>
    </row>
    <row r="32" spans="1:2" s="1" customFormat="1" ht="20.100000000000001" customHeight="1">
      <c r="A32" s="17" t="s">
        <v>28</v>
      </c>
      <c r="B32" s="14">
        <v>3500000</v>
      </c>
    </row>
    <row r="33" spans="1:2" s="1" customFormat="1" ht="20.100000000000001" customHeight="1">
      <c r="A33" s="17" t="s">
        <v>29</v>
      </c>
      <c r="B33" s="14">
        <v>15000000</v>
      </c>
    </row>
    <row r="34" spans="1:2" s="1" customFormat="1" ht="20.100000000000001" customHeight="1">
      <c r="A34" s="17" t="s">
        <v>30</v>
      </c>
      <c r="B34" s="14">
        <v>3500000</v>
      </c>
    </row>
    <row r="35" spans="1:2" s="1" customFormat="1" ht="20.100000000000001" customHeight="1">
      <c r="A35" s="17" t="s">
        <v>31</v>
      </c>
      <c r="B35" s="14">
        <v>120000</v>
      </c>
    </row>
    <row r="36" spans="1:2" s="1" customFormat="1" ht="20.100000000000001" customHeight="1">
      <c r="A36" s="19" t="s">
        <v>32</v>
      </c>
      <c r="B36" s="12">
        <f>SUM(B32:B35)</f>
        <v>22120000</v>
      </c>
    </row>
    <row r="37" spans="1:2" s="1" customFormat="1" ht="39.950000000000003" customHeight="1">
      <c r="A37" s="18" t="s">
        <v>33</v>
      </c>
      <c r="B37" s="14">
        <v>50000</v>
      </c>
    </row>
    <row r="38" spans="1:2" s="1" customFormat="1" ht="20.100000000000001" customHeight="1">
      <c r="A38" s="17" t="s">
        <v>34</v>
      </c>
      <c r="B38" s="14">
        <v>3200000</v>
      </c>
    </row>
    <row r="39" spans="1:2" s="1" customFormat="1" ht="20.100000000000001" customHeight="1">
      <c r="A39" s="19" t="s">
        <v>35</v>
      </c>
      <c r="B39" s="12">
        <f>SUM(B37:B38)</f>
        <v>3250000</v>
      </c>
    </row>
    <row r="40" spans="1:2" s="1" customFormat="1" ht="20.100000000000001" customHeight="1">
      <c r="A40" s="9" t="s">
        <v>3</v>
      </c>
      <c r="B40" s="10">
        <f>SUM(B39,B36,B31,B29)</f>
        <v>224806312</v>
      </c>
    </row>
    <row r="41" spans="1:2" s="1" customFormat="1" ht="20.100000000000001" customHeight="1"/>
    <row r="42" spans="1:2" s="1" customFormat="1" ht="20.100000000000001" customHeight="1"/>
    <row r="43" spans="1:2" s="1" customFormat="1" ht="20.100000000000001" customHeight="1">
      <c r="A43" s="35" t="s">
        <v>5</v>
      </c>
      <c r="B43" s="35"/>
    </row>
    <row r="44" spans="1:2" s="1" customFormat="1" ht="20.100000000000001" customHeight="1">
      <c r="B44" s="3" t="s">
        <v>4</v>
      </c>
    </row>
    <row r="45" spans="1:2" s="1" customFormat="1" ht="20.100000000000001" customHeight="1">
      <c r="A45" s="2" t="s">
        <v>1</v>
      </c>
      <c r="B45" s="2" t="s">
        <v>2</v>
      </c>
    </row>
    <row r="46" spans="1:2" s="1" customFormat="1" ht="20.100000000000001" customHeight="1">
      <c r="A46" s="11" t="s">
        <v>42</v>
      </c>
      <c r="B46" s="8">
        <v>131374098</v>
      </c>
    </row>
    <row r="47" spans="1:2" s="1" customFormat="1" ht="20.100000000000001" customHeight="1">
      <c r="A47" s="9" t="s">
        <v>3</v>
      </c>
      <c r="B47" s="10">
        <f>SUM(B46:B46)</f>
        <v>131374098</v>
      </c>
    </row>
    <row r="48" spans="1:2" s="1" customFormat="1" ht="20.100000000000001" customHeight="1"/>
    <row r="49" spans="1:2" s="1" customFormat="1" ht="20.100000000000001" customHeight="1"/>
    <row r="50" spans="1:2" s="1" customFormat="1" ht="20.100000000000001" customHeight="1">
      <c r="A50" s="35" t="s">
        <v>39</v>
      </c>
      <c r="B50" s="35"/>
    </row>
    <row r="51" spans="1:2" s="1" customFormat="1" ht="20.100000000000001" customHeight="1">
      <c r="B51" s="3" t="s">
        <v>4</v>
      </c>
    </row>
    <row r="52" spans="1:2" s="1" customFormat="1" ht="20.100000000000001" customHeight="1">
      <c r="A52" s="2" t="s">
        <v>1</v>
      </c>
      <c r="B52" s="2" t="s">
        <v>2</v>
      </c>
    </row>
    <row r="53" spans="1:2" s="1" customFormat="1" ht="39.950000000000003" customHeight="1">
      <c r="A53" s="18" t="s">
        <v>40</v>
      </c>
      <c r="B53" s="14">
        <v>500000</v>
      </c>
    </row>
    <row r="54" spans="1:2" s="1" customFormat="1" ht="39.950000000000003" customHeight="1">
      <c r="A54" s="18" t="s">
        <v>41</v>
      </c>
      <c r="B54" s="14">
        <v>500000</v>
      </c>
    </row>
    <row r="55" spans="1:2" s="1" customFormat="1" ht="20.100000000000001" customHeight="1">
      <c r="A55" s="18" t="s">
        <v>38</v>
      </c>
      <c r="B55" s="14">
        <v>270000</v>
      </c>
    </row>
    <row r="56" spans="1:2" s="1" customFormat="1" ht="20.100000000000001" customHeight="1">
      <c r="A56" s="9" t="s">
        <v>3</v>
      </c>
      <c r="B56" s="10">
        <f>SUM(B53:B55)</f>
        <v>1270000</v>
      </c>
    </row>
    <row r="57" spans="1:2" s="1" customFormat="1" ht="20.100000000000001" customHeight="1"/>
    <row r="58" spans="1:2" s="1" customFormat="1" ht="20.100000000000001" customHeight="1"/>
    <row r="59" spans="1:2" s="1" customFormat="1" ht="20.100000000000001" customHeight="1">
      <c r="A59" s="35" t="s">
        <v>43</v>
      </c>
      <c r="B59" s="35"/>
    </row>
    <row r="60" spans="1:2" s="1" customFormat="1" ht="20.100000000000001" customHeight="1">
      <c r="B60" s="3" t="s">
        <v>4</v>
      </c>
    </row>
    <row r="61" spans="1:2" s="1" customFormat="1" ht="20.100000000000001" customHeight="1">
      <c r="A61" s="2" t="s">
        <v>1</v>
      </c>
      <c r="B61" s="2" t="s">
        <v>2</v>
      </c>
    </row>
    <row r="62" spans="1:2" s="1" customFormat="1" ht="20.100000000000001" customHeight="1">
      <c r="A62" s="11" t="s">
        <v>44</v>
      </c>
      <c r="B62" s="8">
        <v>4962000</v>
      </c>
    </row>
    <row r="63" spans="1:2" s="1" customFormat="1" ht="20.100000000000001" customHeight="1">
      <c r="A63" s="9" t="s">
        <v>3</v>
      </c>
      <c r="B63" s="10">
        <f>SUM(B62:B62)</f>
        <v>4962000</v>
      </c>
    </row>
    <row r="64" spans="1:2" s="1" customFormat="1" ht="20.100000000000001" customHeight="1"/>
    <row r="65" s="1" customFormat="1" ht="20.100000000000001" customHeight="1"/>
    <row r="66" s="1" customFormat="1" ht="20.100000000000001" customHeight="1"/>
    <row r="67" s="1" customFormat="1" ht="20.100000000000001" customHeight="1"/>
    <row r="68" s="1" customFormat="1" ht="20.100000000000001" customHeight="1"/>
    <row r="69" s="1" customFormat="1" ht="20.100000000000001" customHeight="1"/>
    <row r="70" s="1" customFormat="1" ht="20.100000000000001" customHeight="1"/>
    <row r="71" s="1" customFormat="1" ht="20.100000000000001" customHeight="1"/>
    <row r="72" s="1" customFormat="1" ht="20.100000000000001" customHeight="1"/>
    <row r="73" s="1" customFormat="1" ht="20.100000000000001" customHeight="1"/>
    <row r="74" s="1" customFormat="1" ht="20.100000000000001" customHeight="1"/>
    <row r="75" s="1" customFormat="1" ht="20.100000000000001" customHeight="1"/>
    <row r="76" s="1" customFormat="1" ht="20.100000000000001" customHeight="1"/>
    <row r="77" s="1" customFormat="1" ht="20.100000000000001" customHeight="1"/>
    <row r="78" s="1" customFormat="1" ht="20.100000000000001" customHeight="1"/>
    <row r="79" s="1" customFormat="1" ht="20.100000000000001" customHeight="1"/>
    <row r="80" s="1" customFormat="1" ht="20.100000000000001" customHeight="1"/>
    <row r="81" s="1" customFormat="1" ht="20.100000000000001" customHeight="1"/>
    <row r="82" s="1" customFormat="1" ht="20.100000000000001" customHeight="1"/>
    <row r="83" s="1" customFormat="1" ht="20.100000000000001" customHeight="1"/>
    <row r="84" s="1" customFormat="1" ht="20.100000000000001" customHeight="1"/>
    <row r="85" s="1" customFormat="1" ht="20.100000000000001" customHeight="1"/>
    <row r="86" s="1" customFormat="1" ht="20.100000000000001" customHeight="1"/>
    <row r="87" s="1" customFormat="1" ht="20.100000000000001" customHeight="1"/>
    <row r="88" s="1" customFormat="1" ht="20.100000000000001" customHeight="1"/>
    <row r="89" s="1" customFormat="1" ht="20.100000000000001" customHeight="1"/>
    <row r="90" s="1" customFormat="1" ht="20.100000000000001" customHeight="1"/>
    <row r="91" s="1" customFormat="1" ht="20.100000000000001" customHeight="1"/>
    <row r="92" s="1" customFormat="1" ht="20.100000000000001" customHeight="1"/>
    <row r="93" s="1" customFormat="1" ht="20.100000000000001" customHeight="1"/>
    <row r="94" s="1" customFormat="1" ht="20.100000000000001" customHeight="1"/>
    <row r="95" s="1" customFormat="1" ht="20.100000000000001" customHeight="1"/>
    <row r="96" s="1" customFormat="1" ht="20.100000000000001" customHeight="1"/>
    <row r="97" s="1" customFormat="1" ht="20.100000000000001" customHeight="1"/>
    <row r="98" s="1" customFormat="1" ht="20.100000000000001" customHeight="1"/>
    <row r="99" s="1" customFormat="1" ht="20.100000000000001" customHeight="1"/>
    <row r="100" s="1" customFormat="1" ht="20.100000000000001" customHeight="1"/>
    <row r="101" s="1" customFormat="1" ht="20.100000000000001" customHeight="1"/>
    <row r="102" s="1" customFormat="1" ht="20.100000000000001" customHeight="1"/>
    <row r="103" s="1" customFormat="1" ht="20.100000000000001" customHeight="1"/>
    <row r="104" s="1" customFormat="1" ht="20.100000000000001" customHeight="1"/>
    <row r="105" s="1" customFormat="1" ht="20.100000000000001" customHeight="1"/>
    <row r="106" s="1" customFormat="1" ht="20.100000000000001" customHeight="1"/>
    <row r="107" s="1" customFormat="1" ht="20.100000000000001" customHeight="1"/>
    <row r="108" s="1" customFormat="1" ht="20.100000000000001" customHeight="1"/>
    <row r="109" s="1" customFormat="1" ht="20.100000000000001" customHeight="1"/>
    <row r="110" s="1" customFormat="1" ht="20.100000000000001" customHeight="1"/>
    <row r="111" s="1" customFormat="1" ht="20.100000000000001" customHeight="1"/>
    <row r="112" s="1" customFormat="1" ht="20.100000000000001" customHeight="1"/>
    <row r="113" s="1" customFormat="1" ht="20.100000000000001" customHeight="1"/>
    <row r="114" s="1" customFormat="1" ht="20.100000000000001" customHeight="1"/>
    <row r="115" s="1" customFormat="1" ht="20.100000000000001" customHeight="1"/>
    <row r="116" s="1" customFormat="1" ht="20.100000000000001" customHeight="1"/>
    <row r="117" s="1" customFormat="1" ht="20.100000000000001" customHeight="1"/>
    <row r="118" s="1" customFormat="1" ht="20.100000000000001" customHeight="1"/>
    <row r="119" s="1" customFormat="1" ht="20.100000000000001" customHeight="1"/>
    <row r="120" s="1" customFormat="1" ht="20.100000000000001" customHeight="1"/>
    <row r="121" s="1" customFormat="1" ht="20.100000000000001" customHeight="1"/>
    <row r="122" s="1" customFormat="1" ht="20.100000000000001" customHeight="1"/>
    <row r="123" s="1" customFormat="1" ht="20.100000000000001" customHeight="1"/>
    <row r="124" s="1" customFormat="1" ht="20.100000000000001" customHeight="1"/>
    <row r="125" s="1" customFormat="1" ht="20.100000000000001" customHeight="1"/>
    <row r="126" s="1" customFormat="1" ht="20.100000000000001" customHeight="1"/>
    <row r="127" s="1" customFormat="1" ht="20.100000000000001" customHeight="1"/>
    <row r="128" s="1" customFormat="1" ht="20.100000000000001" customHeight="1"/>
    <row r="129" s="1" customFormat="1" ht="20.100000000000001" customHeight="1"/>
    <row r="130" s="1" customFormat="1" ht="20.100000000000001" customHeight="1"/>
    <row r="131" s="1" customFormat="1" ht="20.100000000000001" customHeight="1"/>
    <row r="132" s="1" customFormat="1" ht="20.100000000000001" customHeight="1"/>
    <row r="133" s="1" customFormat="1" ht="20.100000000000001" customHeight="1"/>
    <row r="134" s="1" customFormat="1" ht="20.100000000000001" customHeight="1"/>
    <row r="135" s="1" customFormat="1" ht="20.100000000000001" customHeight="1"/>
    <row r="136" s="1" customFormat="1" ht="20.100000000000001" customHeight="1"/>
    <row r="137" s="1" customFormat="1" ht="20.100000000000001" customHeight="1"/>
    <row r="138" s="1" customFormat="1" ht="20.100000000000001" customHeight="1"/>
    <row r="139" s="1" customFormat="1" ht="20.100000000000001" customHeight="1"/>
    <row r="140" s="1" customFormat="1" ht="20.100000000000001" customHeight="1"/>
    <row r="141" s="1" customFormat="1" ht="20.100000000000001" customHeight="1"/>
    <row r="142" s="1" customFormat="1" ht="20.100000000000001" customHeight="1"/>
    <row r="143" s="1" customFormat="1" ht="20.100000000000001" customHeight="1"/>
    <row r="144" s="1" customFormat="1" ht="20.100000000000001" customHeight="1"/>
    <row r="145" s="1" customFormat="1" ht="20.100000000000001" customHeight="1"/>
    <row r="146" s="1" customFormat="1" ht="20.100000000000001" customHeight="1"/>
    <row r="147" s="1" customFormat="1" ht="20.100000000000001" customHeight="1"/>
    <row r="148" s="1" customFormat="1" ht="20.100000000000001" customHeight="1"/>
    <row r="149" s="1" customFormat="1" ht="20.100000000000001" customHeight="1"/>
    <row r="150" s="1" customFormat="1" ht="20.100000000000001" customHeight="1"/>
    <row r="151" s="1" customFormat="1" ht="20.100000000000001" customHeight="1"/>
    <row r="152" s="1" customFormat="1" ht="20.100000000000001" customHeight="1"/>
    <row r="153" s="1" customFormat="1" ht="20.100000000000001" customHeight="1"/>
    <row r="154" s="1" customFormat="1" ht="20.100000000000001" customHeight="1"/>
    <row r="155" s="1" customFormat="1" ht="20.100000000000001" customHeight="1"/>
    <row r="156" s="1" customFormat="1" ht="20.100000000000001" customHeight="1"/>
    <row r="157" s="1" customFormat="1" ht="20.100000000000001" customHeight="1"/>
    <row r="158" s="1" customFormat="1" ht="20.100000000000001" customHeight="1"/>
    <row r="159" s="1" customFormat="1" ht="20.100000000000001" customHeight="1"/>
    <row r="160" s="1" customFormat="1" ht="20.100000000000001" customHeight="1"/>
    <row r="161" s="1" customFormat="1" ht="20.100000000000001" customHeight="1"/>
    <row r="162" s="1" customFormat="1" ht="20.100000000000001" customHeight="1"/>
    <row r="163" s="1" customFormat="1" ht="20.100000000000001" customHeight="1"/>
    <row r="164" s="1" customFormat="1" ht="20.100000000000001" customHeight="1"/>
    <row r="165" s="1" customFormat="1" ht="20.100000000000001" customHeight="1"/>
    <row r="166" s="1" customFormat="1" ht="20.100000000000001" customHeight="1"/>
    <row r="167" s="1" customFormat="1" ht="20.100000000000001" customHeight="1"/>
    <row r="168" s="1" customFormat="1" ht="20.100000000000001" customHeight="1"/>
    <row r="169" s="1" customFormat="1" ht="20.100000000000001" customHeight="1"/>
    <row r="170" s="1" customFormat="1" ht="20.100000000000001" customHeight="1"/>
    <row r="171" s="1" customFormat="1" ht="20.100000000000001" customHeight="1"/>
    <row r="172" s="1" customFormat="1" ht="20.100000000000001" customHeight="1"/>
    <row r="173" s="1" customFormat="1" ht="20.100000000000001" customHeight="1"/>
    <row r="174" s="1" customFormat="1" ht="20.100000000000001" customHeight="1"/>
    <row r="175" s="1" customFormat="1" ht="20.100000000000001" customHeight="1"/>
    <row r="176" s="1" customFormat="1" ht="20.100000000000001" customHeight="1"/>
    <row r="177" s="1" customFormat="1" ht="20.100000000000001" customHeight="1"/>
    <row r="178" s="1" customFormat="1" ht="20.100000000000001" customHeight="1"/>
    <row r="179" s="1" customFormat="1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</sheetData>
  <mergeCells count="7">
    <mergeCell ref="A59:B59"/>
    <mergeCell ref="A4:B4"/>
    <mergeCell ref="A1:B1"/>
    <mergeCell ref="A21:B21"/>
    <mergeCell ref="A12:B12"/>
    <mergeCell ref="A50:B50"/>
    <mergeCell ref="A43:B4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48"/>
  <sheetViews>
    <sheetView zoomScaleNormal="100" workbookViewId="0">
      <selection activeCell="E4" sqref="E4"/>
    </sheetView>
  </sheetViews>
  <sheetFormatPr defaultRowHeight="15"/>
  <cols>
    <col min="1" max="1" width="52.7109375" customWidth="1"/>
    <col min="2" max="2" width="23.7109375" customWidth="1"/>
  </cols>
  <sheetData>
    <row r="1" spans="1:2" ht="29.25" customHeight="1">
      <c r="A1" s="34" t="s">
        <v>6</v>
      </c>
      <c r="B1" s="34"/>
    </row>
    <row r="2" spans="1:2" ht="20.100000000000001" customHeight="1">
      <c r="A2" s="4"/>
      <c r="B2" s="4"/>
    </row>
    <row r="3" spans="1:2" ht="39.950000000000003" customHeight="1">
      <c r="A3" s="36" t="s">
        <v>20</v>
      </c>
      <c r="B3" s="35"/>
    </row>
    <row r="4" spans="1:2" ht="20.100000000000001" customHeight="1">
      <c r="A4" s="6"/>
      <c r="B4" s="3" t="s">
        <v>4</v>
      </c>
    </row>
    <row r="5" spans="1:2" ht="20.100000000000001" customHeight="1">
      <c r="A5" s="2" t="s">
        <v>1</v>
      </c>
      <c r="B5" s="2" t="s">
        <v>2</v>
      </c>
    </row>
    <row r="6" spans="1:2" ht="39.950000000000003" customHeight="1">
      <c r="A6" s="11" t="s">
        <v>99</v>
      </c>
      <c r="B6" s="8">
        <v>9500000</v>
      </c>
    </row>
    <row r="7" spans="1:2" ht="20.100000000000001" customHeight="1">
      <c r="A7" s="11" t="s">
        <v>127</v>
      </c>
      <c r="B7" s="8">
        <v>137795</v>
      </c>
    </row>
    <row r="8" spans="1:2" ht="20.100000000000001" customHeight="1">
      <c r="A8" s="9" t="s">
        <v>12</v>
      </c>
      <c r="B8" s="12">
        <f>SUM(B6:B7)</f>
        <v>9637795</v>
      </c>
    </row>
    <row r="9" spans="1:2" ht="20.100000000000001" customHeight="1">
      <c r="A9" s="7" t="s">
        <v>140</v>
      </c>
      <c r="B9" s="8">
        <v>2500000</v>
      </c>
    </row>
    <row r="10" spans="1:2" ht="20.100000000000001" customHeight="1">
      <c r="A10" s="7" t="s">
        <v>112</v>
      </c>
      <c r="B10" s="8">
        <v>100000</v>
      </c>
    </row>
    <row r="11" spans="1:2" ht="20.100000000000001" customHeight="1">
      <c r="A11" s="7" t="s">
        <v>128</v>
      </c>
      <c r="B11" s="8">
        <v>37205</v>
      </c>
    </row>
    <row r="12" spans="1:2" ht="20.100000000000001" customHeight="1">
      <c r="A12" s="9" t="s">
        <v>48</v>
      </c>
      <c r="B12" s="12">
        <f>SUM(B9:B11)</f>
        <v>2637205</v>
      </c>
    </row>
    <row r="13" spans="1:2" ht="20.100000000000001" customHeight="1">
      <c r="A13" s="7" t="s">
        <v>100</v>
      </c>
      <c r="B13" s="8">
        <v>100000</v>
      </c>
    </row>
    <row r="14" spans="1:2" ht="39.950000000000003" customHeight="1">
      <c r="A14" s="11" t="s">
        <v>49</v>
      </c>
      <c r="B14" s="8">
        <v>1600000</v>
      </c>
    </row>
    <row r="15" spans="1:2" ht="20.100000000000001" customHeight="1">
      <c r="A15" s="11" t="s">
        <v>129</v>
      </c>
      <c r="B15" s="8">
        <v>1870000</v>
      </c>
    </row>
    <row r="16" spans="1:2" ht="20.100000000000001" customHeight="1">
      <c r="A16" s="13" t="s">
        <v>14</v>
      </c>
      <c r="B16" s="12">
        <f>SUM(B13:B15)</f>
        <v>3570000</v>
      </c>
    </row>
    <row r="17" spans="1:2" ht="20.100000000000001" customHeight="1">
      <c r="A17" s="7" t="s">
        <v>8</v>
      </c>
      <c r="B17" s="8">
        <v>700000</v>
      </c>
    </row>
    <row r="18" spans="1:2" ht="20.100000000000001" customHeight="1">
      <c r="A18" s="7" t="s">
        <v>13</v>
      </c>
      <c r="B18" s="8">
        <v>1500000</v>
      </c>
    </row>
    <row r="19" spans="1:2" ht="20.100000000000001" customHeight="1">
      <c r="A19" s="9" t="s">
        <v>15</v>
      </c>
      <c r="B19" s="12">
        <f>SUM(B17:B18)</f>
        <v>2200000</v>
      </c>
    </row>
    <row r="20" spans="1:2" ht="20.100000000000001" customHeight="1">
      <c r="A20" s="7" t="s">
        <v>10</v>
      </c>
      <c r="B20" s="8">
        <v>1000000</v>
      </c>
    </row>
    <row r="21" spans="1:2" ht="39.950000000000003" customHeight="1">
      <c r="A21" s="11" t="s">
        <v>89</v>
      </c>
      <c r="B21" s="8">
        <v>4000000</v>
      </c>
    </row>
    <row r="22" spans="1:2" ht="20.100000000000001" customHeight="1">
      <c r="A22" s="11" t="s">
        <v>130</v>
      </c>
      <c r="B22" s="8">
        <v>2893000</v>
      </c>
    </row>
    <row r="23" spans="1:2" ht="20.100000000000001" customHeight="1">
      <c r="A23" s="9" t="s">
        <v>16</v>
      </c>
      <c r="B23" s="12">
        <f>SUM(B20:B22)</f>
        <v>7893000</v>
      </c>
    </row>
    <row r="24" spans="1:2" s="22" customFormat="1" ht="20.100000000000001" customHeight="1">
      <c r="A24" s="23" t="s">
        <v>64</v>
      </c>
      <c r="B24" s="14">
        <v>50000</v>
      </c>
    </row>
    <row r="25" spans="1:2" ht="20.100000000000001" customHeight="1">
      <c r="A25" s="7" t="s">
        <v>11</v>
      </c>
      <c r="B25" s="8">
        <v>3362804</v>
      </c>
    </row>
    <row r="26" spans="1:2" ht="20.100000000000001" customHeight="1">
      <c r="A26" s="7" t="s">
        <v>11</v>
      </c>
      <c r="B26" s="8">
        <v>1287000</v>
      </c>
    </row>
    <row r="27" spans="1:2" ht="20.100000000000001" customHeight="1">
      <c r="A27" s="7" t="s">
        <v>132</v>
      </c>
      <c r="B27" s="8">
        <v>5220600</v>
      </c>
    </row>
    <row r="28" spans="1:2" ht="20.100000000000001" customHeight="1">
      <c r="A28" s="7" t="s">
        <v>65</v>
      </c>
      <c r="B28" s="8">
        <v>4000000</v>
      </c>
    </row>
    <row r="29" spans="1:2" ht="20.100000000000001" customHeight="1">
      <c r="A29" s="9" t="s">
        <v>17</v>
      </c>
      <c r="B29" s="12">
        <f>SUM(B24:B28)</f>
        <v>13920404</v>
      </c>
    </row>
    <row r="30" spans="1:2" ht="39.950000000000003" customHeight="1">
      <c r="A30" s="18" t="s">
        <v>90</v>
      </c>
      <c r="B30" s="26"/>
    </row>
    <row r="31" spans="1:2" ht="20.100000000000001" customHeight="1">
      <c r="A31" s="24" t="s">
        <v>113</v>
      </c>
      <c r="B31" s="26">
        <v>1642740</v>
      </c>
    </row>
    <row r="32" spans="1:2" ht="20.100000000000001" customHeight="1">
      <c r="A32" s="24" t="s">
        <v>114</v>
      </c>
      <c r="B32" s="26">
        <v>288200</v>
      </c>
    </row>
    <row r="33" spans="1:2" ht="20.100000000000001" customHeight="1">
      <c r="A33" s="24" t="s">
        <v>115</v>
      </c>
      <c r="B33" s="26">
        <v>72050</v>
      </c>
    </row>
    <row r="34" spans="1:2" ht="20.100000000000001" customHeight="1">
      <c r="A34" s="24" t="s">
        <v>117</v>
      </c>
      <c r="B34" s="26">
        <v>28500</v>
      </c>
    </row>
    <row r="35" spans="1:2" ht="20.100000000000001" customHeight="1">
      <c r="A35" s="24" t="s">
        <v>119</v>
      </c>
      <c r="B35" s="26">
        <v>71650</v>
      </c>
    </row>
    <row r="36" spans="1:2" ht="20.100000000000001" customHeight="1">
      <c r="A36" s="24" t="s">
        <v>118</v>
      </c>
      <c r="B36" s="26">
        <v>28500</v>
      </c>
    </row>
    <row r="37" spans="1:2" ht="20.100000000000001" customHeight="1">
      <c r="A37" s="17" t="s">
        <v>124</v>
      </c>
      <c r="B37" s="26">
        <v>3000000</v>
      </c>
    </row>
    <row r="38" spans="1:2" ht="20.100000000000001" customHeight="1">
      <c r="A38" s="19" t="s">
        <v>91</v>
      </c>
      <c r="B38" s="10">
        <f>SUM(B31:B37)</f>
        <v>5131640</v>
      </c>
    </row>
    <row r="39" spans="1:2" s="22" customFormat="1" ht="20.100000000000001" customHeight="1">
      <c r="A39" s="17" t="s">
        <v>121</v>
      </c>
      <c r="B39" s="26">
        <v>3000000</v>
      </c>
    </row>
    <row r="40" spans="1:2" ht="39.950000000000003" customHeight="1">
      <c r="A40" s="18" t="s">
        <v>120</v>
      </c>
      <c r="B40" s="26">
        <v>18000000</v>
      </c>
    </row>
    <row r="41" spans="1:2" ht="20.100000000000001" customHeight="1">
      <c r="A41" s="18" t="s">
        <v>138</v>
      </c>
      <c r="B41" s="26">
        <v>5000000</v>
      </c>
    </row>
    <row r="42" spans="1:2" ht="20.100000000000001" customHeight="1">
      <c r="A42" s="19" t="s">
        <v>92</v>
      </c>
      <c r="B42" s="10">
        <f>SUM(B39:B41)</f>
        <v>26000000</v>
      </c>
    </row>
    <row r="43" spans="1:2" ht="20.100000000000001" customHeight="1">
      <c r="A43" s="9" t="s">
        <v>7</v>
      </c>
      <c r="B43" s="10">
        <f>SUM(B42+B38+B29+B23+B19+B16+B12+B8)</f>
        <v>70990044</v>
      </c>
    </row>
    <row r="44" spans="1:2" ht="20.100000000000001" customHeight="1">
      <c r="A44" s="6"/>
      <c r="B44" s="6"/>
    </row>
    <row r="45" spans="1:2" ht="20.100000000000001" customHeight="1">
      <c r="A45" s="6"/>
      <c r="B45" s="6"/>
    </row>
    <row r="46" spans="1:2" ht="20.100000000000001" customHeight="1">
      <c r="A46" s="37" t="s">
        <v>109</v>
      </c>
      <c r="B46" s="37"/>
    </row>
    <row r="47" spans="1:2" ht="20.100000000000001" customHeight="1">
      <c r="B47" s="20" t="s">
        <v>4</v>
      </c>
    </row>
    <row r="48" spans="1:2" ht="20.100000000000001" customHeight="1">
      <c r="A48" s="2" t="s">
        <v>1</v>
      </c>
      <c r="B48" s="2" t="s">
        <v>2</v>
      </c>
    </row>
    <row r="49" spans="1:2" ht="20.100000000000001" customHeight="1">
      <c r="A49" s="27" t="s">
        <v>75</v>
      </c>
      <c r="B49" s="8">
        <v>69000</v>
      </c>
    </row>
    <row r="50" spans="1:2" ht="20.100000000000001" customHeight="1">
      <c r="A50" s="9" t="s">
        <v>14</v>
      </c>
      <c r="B50" s="12">
        <f>SUM(B49)</f>
        <v>69000</v>
      </c>
    </row>
    <row r="51" spans="1:2" ht="20.100000000000001" customHeight="1">
      <c r="A51" s="7" t="s">
        <v>76</v>
      </c>
      <c r="B51" s="8">
        <v>10000</v>
      </c>
    </row>
    <row r="52" spans="1:2" ht="20.100000000000001" customHeight="1">
      <c r="A52" s="9" t="s">
        <v>16</v>
      </c>
      <c r="B52" s="12">
        <f>SUM(B51)</f>
        <v>10000</v>
      </c>
    </row>
    <row r="53" spans="1:2" ht="20.100000000000001" customHeight="1">
      <c r="A53" s="7" t="s">
        <v>11</v>
      </c>
      <c r="B53" s="8">
        <v>21000</v>
      </c>
    </row>
    <row r="54" spans="1:2" ht="20.100000000000001" customHeight="1">
      <c r="A54" s="9" t="s">
        <v>17</v>
      </c>
      <c r="B54" s="12">
        <f>SUM(B53:B53)</f>
        <v>21000</v>
      </c>
    </row>
    <row r="55" spans="1:2" ht="20.100000000000001" customHeight="1">
      <c r="A55" s="9" t="s">
        <v>7</v>
      </c>
      <c r="B55" s="10">
        <f>SUM(B54,B52,B50)</f>
        <v>100000</v>
      </c>
    </row>
    <row r="56" spans="1:2" ht="20.100000000000001" customHeight="1">
      <c r="A56" s="6"/>
      <c r="B56" s="6"/>
    </row>
    <row r="57" spans="1:2" ht="20.100000000000001" customHeight="1">
      <c r="A57" s="6"/>
      <c r="B57" s="6"/>
    </row>
    <row r="58" spans="1:2" ht="20.100000000000001" customHeight="1">
      <c r="A58" s="35" t="s">
        <v>36</v>
      </c>
      <c r="B58" s="35"/>
    </row>
    <row r="59" spans="1:2" ht="20.100000000000001" customHeight="1">
      <c r="B59" s="20" t="s">
        <v>4</v>
      </c>
    </row>
    <row r="60" spans="1:2" ht="20.100000000000001" customHeight="1">
      <c r="A60" s="2" t="s">
        <v>1</v>
      </c>
      <c r="B60" s="2" t="s">
        <v>2</v>
      </c>
    </row>
    <row r="61" spans="1:2" ht="20.100000000000001" customHeight="1">
      <c r="A61" s="7" t="s">
        <v>77</v>
      </c>
      <c r="B61" s="8">
        <v>1000000</v>
      </c>
    </row>
    <row r="62" spans="1:2" ht="20.100000000000001" customHeight="1">
      <c r="A62" s="9" t="s">
        <v>16</v>
      </c>
      <c r="B62" s="12">
        <f>SUM(B61:B61)</f>
        <v>1000000</v>
      </c>
    </row>
    <row r="63" spans="1:2" ht="20.100000000000001" customHeight="1">
      <c r="A63" s="7" t="s">
        <v>11</v>
      </c>
      <c r="B63" s="8">
        <v>270000</v>
      </c>
    </row>
    <row r="64" spans="1:2" ht="20.100000000000001" customHeight="1">
      <c r="A64" s="9" t="s">
        <v>17</v>
      </c>
      <c r="B64" s="12">
        <f>SUM(B63:B63)</f>
        <v>270000</v>
      </c>
    </row>
    <row r="65" spans="1:2" ht="20.100000000000001" customHeight="1">
      <c r="A65" s="9" t="s">
        <v>7</v>
      </c>
      <c r="B65" s="10">
        <f>SUM(B64,B62)</f>
        <v>1270000</v>
      </c>
    </row>
    <row r="66" spans="1:2" ht="20.100000000000001" customHeight="1">
      <c r="A66" s="6"/>
      <c r="B66" s="6"/>
    </row>
    <row r="67" spans="1:2" ht="20.100000000000001" customHeight="1">
      <c r="A67" s="6"/>
      <c r="B67" s="6"/>
    </row>
    <row r="68" spans="1:2" ht="20.100000000000001" customHeight="1">
      <c r="A68" s="37" t="s">
        <v>5</v>
      </c>
      <c r="B68" s="37"/>
    </row>
    <row r="69" spans="1:2" ht="20.100000000000001" customHeight="1">
      <c r="B69" s="20" t="s">
        <v>4</v>
      </c>
    </row>
    <row r="70" spans="1:2" ht="20.100000000000001" customHeight="1">
      <c r="A70" s="2" t="s">
        <v>1</v>
      </c>
      <c r="B70" s="2" t="s">
        <v>2</v>
      </c>
    </row>
    <row r="71" spans="1:2" ht="20.100000000000001" customHeight="1">
      <c r="A71" s="7" t="s">
        <v>85</v>
      </c>
      <c r="B71" s="8"/>
    </row>
    <row r="72" spans="1:2" ht="20.100000000000001" customHeight="1">
      <c r="A72" s="24" t="s">
        <v>86</v>
      </c>
      <c r="B72" s="14">
        <v>53567452</v>
      </c>
    </row>
    <row r="73" spans="1:2" ht="20.100000000000001" customHeight="1">
      <c r="A73" s="25" t="s">
        <v>87</v>
      </c>
      <c r="B73" s="8">
        <v>48544685</v>
      </c>
    </row>
    <row r="74" spans="1:2" ht="20.100000000000001" customHeight="1">
      <c r="A74" s="24" t="s">
        <v>88</v>
      </c>
      <c r="B74" s="14">
        <v>26589246</v>
      </c>
    </row>
    <row r="75" spans="1:2" ht="20.100000000000001" customHeight="1">
      <c r="A75" s="9" t="s">
        <v>7</v>
      </c>
      <c r="B75" s="10">
        <f>SUM(B72:B74)</f>
        <v>128701383</v>
      </c>
    </row>
    <row r="76" spans="1:2" ht="20.100000000000001" customHeight="1">
      <c r="A76" s="6"/>
      <c r="B76" s="6"/>
    </row>
    <row r="77" spans="1:2" ht="20.100000000000001" customHeight="1">
      <c r="A77" s="6"/>
      <c r="B77" s="6"/>
    </row>
    <row r="78" spans="1:2" ht="20.100000000000001" customHeight="1">
      <c r="A78" s="6"/>
      <c r="B78" s="6"/>
    </row>
    <row r="79" spans="1:2" ht="20.100000000000001" customHeight="1">
      <c r="A79" s="6"/>
      <c r="B79" s="6"/>
    </row>
    <row r="80" spans="1:2" ht="20.100000000000001" customHeight="1">
      <c r="A80" s="6"/>
      <c r="B80" s="6"/>
    </row>
    <row r="81" spans="1:2" ht="20.100000000000001" customHeight="1">
      <c r="A81" s="6"/>
      <c r="B81" s="6"/>
    </row>
    <row r="82" spans="1:2" ht="20.100000000000001" customHeight="1">
      <c r="A82" s="35" t="s">
        <v>135</v>
      </c>
      <c r="B82" s="35"/>
    </row>
    <row r="83" spans="1:2" ht="20.100000000000001" customHeight="1">
      <c r="A83" s="6"/>
      <c r="B83" s="3" t="s">
        <v>4</v>
      </c>
    </row>
    <row r="84" spans="1:2" ht="20.100000000000001" customHeight="1">
      <c r="A84" s="2" t="s">
        <v>1</v>
      </c>
      <c r="B84" s="2" t="s">
        <v>2</v>
      </c>
    </row>
    <row r="85" spans="1:2" ht="20.100000000000001" customHeight="1">
      <c r="A85" s="7" t="s">
        <v>108</v>
      </c>
      <c r="B85" s="8">
        <v>5400000</v>
      </c>
    </row>
    <row r="86" spans="1:2" ht="20.100000000000001" customHeight="1">
      <c r="A86" s="9" t="s">
        <v>12</v>
      </c>
      <c r="B86" s="12">
        <f>SUM(B85:B85)</f>
        <v>5400000</v>
      </c>
    </row>
    <row r="87" spans="1:2" ht="20.100000000000001" customHeight="1">
      <c r="A87" s="7" t="s">
        <v>140</v>
      </c>
      <c r="B87" s="8">
        <v>730000</v>
      </c>
    </row>
    <row r="88" spans="1:2" ht="20.100000000000001" customHeight="1">
      <c r="A88" s="9" t="s">
        <v>58</v>
      </c>
      <c r="B88" s="12">
        <f>SUM(B87:B87)</f>
        <v>730000</v>
      </c>
    </row>
    <row r="89" spans="1:2" s="22" customFormat="1" ht="20.100000000000001" customHeight="1">
      <c r="A89" s="23" t="s">
        <v>136</v>
      </c>
      <c r="B89" s="14">
        <v>22000000</v>
      </c>
    </row>
    <row r="90" spans="1:2" s="22" customFormat="1" ht="20.100000000000001" customHeight="1">
      <c r="A90" s="23" t="s">
        <v>137</v>
      </c>
      <c r="B90" s="14">
        <v>48000000</v>
      </c>
    </row>
    <row r="91" spans="1:2" s="22" customFormat="1" ht="20.100000000000001" customHeight="1">
      <c r="A91" s="23" t="s">
        <v>139</v>
      </c>
      <c r="B91" s="14">
        <v>18900000</v>
      </c>
    </row>
    <row r="92" spans="1:2" s="30" customFormat="1" ht="20.100000000000001" customHeight="1">
      <c r="A92" s="9" t="s">
        <v>92</v>
      </c>
      <c r="B92" s="12">
        <f>SUM(B89:B91)</f>
        <v>88900000</v>
      </c>
    </row>
    <row r="93" spans="1:2" ht="20.100000000000001" customHeight="1">
      <c r="A93" s="9" t="s">
        <v>7</v>
      </c>
      <c r="B93" s="10">
        <f>SUM(B92,B88,B86)</f>
        <v>95030000</v>
      </c>
    </row>
    <row r="94" spans="1:2" ht="20.100000000000001" customHeight="1">
      <c r="A94" s="6"/>
      <c r="B94" s="6"/>
    </row>
    <row r="95" spans="1:2" ht="20.100000000000001" customHeight="1">
      <c r="A95" s="6"/>
      <c r="B95" s="6"/>
    </row>
    <row r="96" spans="1:2" ht="20.100000000000001" customHeight="1">
      <c r="A96" s="6"/>
      <c r="B96" s="6"/>
    </row>
    <row r="97" spans="1:2" ht="20.100000000000001" customHeight="1">
      <c r="A97" s="35" t="s">
        <v>107</v>
      </c>
      <c r="B97" s="35"/>
    </row>
    <row r="98" spans="1:2" ht="20.100000000000001" customHeight="1">
      <c r="A98" s="6"/>
      <c r="B98" s="3" t="s">
        <v>4</v>
      </c>
    </row>
    <row r="99" spans="1:2" ht="20.100000000000001" customHeight="1">
      <c r="A99" s="2" t="s">
        <v>1</v>
      </c>
      <c r="B99" s="2" t="s">
        <v>2</v>
      </c>
    </row>
    <row r="100" spans="1:2" ht="20.100000000000001" customHeight="1">
      <c r="A100" s="7" t="s">
        <v>108</v>
      </c>
      <c r="B100" s="8">
        <v>8813000</v>
      </c>
    </row>
    <row r="101" spans="1:2" ht="20.100000000000001" customHeight="1">
      <c r="A101" s="9" t="s">
        <v>12</v>
      </c>
      <c r="B101" s="12">
        <f>SUM(B100:B100)</f>
        <v>8813000</v>
      </c>
    </row>
    <row r="102" spans="1:2" ht="20.100000000000001" customHeight="1">
      <c r="A102" s="7" t="s">
        <v>140</v>
      </c>
      <c r="B102" s="8">
        <v>1200000</v>
      </c>
    </row>
    <row r="103" spans="1:2" ht="20.100000000000001" customHeight="1">
      <c r="A103" s="9" t="s">
        <v>58</v>
      </c>
      <c r="B103" s="12">
        <f>SUM(B102:B102)</f>
        <v>1200000</v>
      </c>
    </row>
    <row r="104" spans="1:2" ht="20.100000000000001" customHeight="1">
      <c r="A104" s="9" t="s">
        <v>7</v>
      </c>
      <c r="B104" s="10">
        <f>SUM(B103,B101)</f>
        <v>10013000</v>
      </c>
    </row>
    <row r="105" spans="1:2" ht="20.100000000000001" customHeight="1">
      <c r="A105" s="15"/>
      <c r="B105" s="16"/>
    </row>
    <row r="106" spans="1:2" ht="20.100000000000001" customHeight="1">
      <c r="A106" s="15"/>
      <c r="B106" s="16"/>
    </row>
    <row r="107" spans="1:2" ht="20.100000000000001" customHeight="1">
      <c r="A107" s="6"/>
      <c r="B107" s="6"/>
    </row>
    <row r="108" spans="1:2" ht="20.100000000000001" customHeight="1">
      <c r="A108" s="35" t="s">
        <v>51</v>
      </c>
      <c r="B108" s="35"/>
    </row>
    <row r="109" spans="1:2" ht="20.100000000000001" customHeight="1">
      <c r="A109" s="6"/>
      <c r="B109" s="3" t="s">
        <v>4</v>
      </c>
    </row>
    <row r="110" spans="1:2" ht="20.100000000000001" customHeight="1">
      <c r="A110" s="2" t="s">
        <v>1</v>
      </c>
      <c r="B110" s="2" t="s">
        <v>2</v>
      </c>
    </row>
    <row r="111" spans="1:2" ht="39.950000000000003" customHeight="1">
      <c r="A111" s="11" t="s">
        <v>55</v>
      </c>
      <c r="B111" s="8">
        <v>1450000</v>
      </c>
    </row>
    <row r="112" spans="1:2" ht="20.100000000000001" customHeight="1">
      <c r="A112" s="13" t="s">
        <v>14</v>
      </c>
      <c r="B112" s="12">
        <f>SUM(B111:B111)</f>
        <v>1450000</v>
      </c>
    </row>
    <row r="113" spans="1:2" ht="20.100000000000001" customHeight="1">
      <c r="A113" s="7" t="s">
        <v>9</v>
      </c>
      <c r="B113" s="8">
        <v>422000</v>
      </c>
    </row>
    <row r="114" spans="1:2" ht="20.100000000000001" customHeight="1">
      <c r="A114" s="7" t="s">
        <v>52</v>
      </c>
      <c r="B114" s="8">
        <v>300000</v>
      </c>
    </row>
    <row r="115" spans="1:2" ht="20.100000000000001" customHeight="1">
      <c r="A115" s="9" t="s">
        <v>16</v>
      </c>
      <c r="B115" s="12">
        <f>SUM(B113:B114)</f>
        <v>722000</v>
      </c>
    </row>
    <row r="116" spans="1:2" ht="20.100000000000001" customHeight="1">
      <c r="A116" s="7" t="s">
        <v>11</v>
      </c>
      <c r="B116" s="8">
        <v>572430</v>
      </c>
    </row>
    <row r="117" spans="1:2" ht="20.100000000000001" customHeight="1">
      <c r="A117" s="9" t="s">
        <v>17</v>
      </c>
      <c r="B117" s="12">
        <f>SUM(B116:B116)</f>
        <v>572430</v>
      </c>
    </row>
    <row r="118" spans="1:2" ht="20.100000000000001" customHeight="1">
      <c r="A118" s="9" t="s">
        <v>7</v>
      </c>
      <c r="B118" s="10">
        <f>SUM(B117,B115,B112)</f>
        <v>2744430</v>
      </c>
    </row>
    <row r="119" spans="1:2" ht="20.100000000000001" customHeight="1">
      <c r="A119" s="15"/>
      <c r="B119" s="16"/>
    </row>
    <row r="120" spans="1:2" ht="20.100000000000001" customHeight="1">
      <c r="A120" s="15"/>
      <c r="B120" s="16"/>
    </row>
    <row r="121" spans="1:2" ht="20.100000000000001" customHeight="1">
      <c r="A121" s="15"/>
      <c r="B121" s="16"/>
    </row>
    <row r="122" spans="1:2" ht="20.100000000000001" customHeight="1"/>
    <row r="123" spans="1:2" ht="20.100000000000001" customHeight="1">
      <c r="A123" s="37" t="s">
        <v>53</v>
      </c>
      <c r="B123" s="37"/>
    </row>
    <row r="124" spans="1:2" ht="20.100000000000001" customHeight="1">
      <c r="B124" s="20" t="s">
        <v>4</v>
      </c>
    </row>
    <row r="125" spans="1:2" ht="20.100000000000001" customHeight="1">
      <c r="A125" s="2" t="s">
        <v>1</v>
      </c>
      <c r="B125" s="2" t="s">
        <v>2</v>
      </c>
    </row>
    <row r="126" spans="1:2" ht="20.100000000000001" customHeight="1">
      <c r="A126" s="7" t="s">
        <v>54</v>
      </c>
      <c r="B126" s="8">
        <v>3100000</v>
      </c>
    </row>
    <row r="127" spans="1:2" ht="20.100000000000001" customHeight="1">
      <c r="A127" s="9" t="s">
        <v>16</v>
      </c>
      <c r="B127" s="12">
        <f>SUM(B126:B126)</f>
        <v>3100000</v>
      </c>
    </row>
    <row r="128" spans="1:2" ht="20.100000000000001" customHeight="1">
      <c r="A128" s="7" t="s">
        <v>11</v>
      </c>
      <c r="B128" s="8">
        <v>740000</v>
      </c>
    </row>
    <row r="129" spans="1:2" ht="20.100000000000001" customHeight="1">
      <c r="A129" s="9" t="s">
        <v>17</v>
      </c>
      <c r="B129" s="12">
        <f>SUM(B128:B128)</f>
        <v>740000</v>
      </c>
    </row>
    <row r="130" spans="1:2" ht="20.100000000000001" customHeight="1">
      <c r="A130" s="9" t="s">
        <v>7</v>
      </c>
      <c r="B130" s="10">
        <f>SUM(B129,B127)</f>
        <v>3840000</v>
      </c>
    </row>
    <row r="131" spans="1:2" ht="20.100000000000001" customHeight="1">
      <c r="A131" s="15"/>
      <c r="B131" s="16"/>
    </row>
    <row r="132" spans="1:2" ht="20.100000000000001" customHeight="1"/>
    <row r="133" spans="1:2" ht="20.100000000000001" customHeight="1">
      <c r="A133" s="37" t="s">
        <v>56</v>
      </c>
      <c r="B133" s="37"/>
    </row>
    <row r="134" spans="1:2" ht="20.100000000000001" customHeight="1">
      <c r="B134" s="20" t="s">
        <v>4</v>
      </c>
    </row>
    <row r="135" spans="1:2" ht="20.100000000000001" customHeight="1">
      <c r="A135" s="2" t="s">
        <v>1</v>
      </c>
      <c r="B135" s="2" t="s">
        <v>2</v>
      </c>
    </row>
    <row r="136" spans="1:2" s="22" customFormat="1" ht="39.950000000000003" customHeight="1">
      <c r="A136" s="21" t="s">
        <v>59</v>
      </c>
      <c r="B136" s="14">
        <v>1000000</v>
      </c>
    </row>
    <row r="137" spans="1:2" ht="20.100000000000001" customHeight="1">
      <c r="A137" s="9" t="s">
        <v>14</v>
      </c>
      <c r="B137" s="12">
        <f>SUM(B136)</f>
        <v>1000000</v>
      </c>
    </row>
    <row r="138" spans="1:2" s="22" customFormat="1" ht="20.100000000000001" customHeight="1">
      <c r="A138" s="23" t="s">
        <v>9</v>
      </c>
      <c r="B138" s="14">
        <v>500000</v>
      </c>
    </row>
    <row r="139" spans="1:2" ht="20.100000000000001" customHeight="1">
      <c r="A139" s="9" t="s">
        <v>16</v>
      </c>
      <c r="B139" s="12">
        <f>SUM(B138)</f>
        <v>500000</v>
      </c>
    </row>
    <row r="140" spans="1:2" ht="20.100000000000001" customHeight="1">
      <c r="A140" s="7" t="s">
        <v>11</v>
      </c>
      <c r="B140" s="14">
        <v>405000</v>
      </c>
    </row>
    <row r="141" spans="1:2" ht="20.100000000000001" customHeight="1">
      <c r="A141" s="9" t="s">
        <v>17</v>
      </c>
      <c r="B141" s="12">
        <f>SUM(B140)</f>
        <v>405000</v>
      </c>
    </row>
    <row r="142" spans="1:2" s="22" customFormat="1" ht="20.100000000000001" customHeight="1">
      <c r="A142" s="23" t="s">
        <v>141</v>
      </c>
      <c r="B142" s="14">
        <v>800000</v>
      </c>
    </row>
    <row r="143" spans="1:2" s="22" customFormat="1" ht="20.100000000000001" customHeight="1">
      <c r="A143" s="23" t="s">
        <v>139</v>
      </c>
      <c r="B143" s="14">
        <v>222990</v>
      </c>
    </row>
    <row r="144" spans="1:2" ht="20.100000000000001" customHeight="1">
      <c r="A144" s="9" t="s">
        <v>92</v>
      </c>
      <c r="B144" s="12">
        <f>SUM(B142:B143)</f>
        <v>1022990</v>
      </c>
    </row>
    <row r="145" spans="1:2" ht="20.100000000000001" customHeight="1">
      <c r="A145" s="9" t="s">
        <v>7</v>
      </c>
      <c r="B145" s="10">
        <f>SUM(B144,B141,B139,B137)</f>
        <v>2927990</v>
      </c>
    </row>
    <row r="146" spans="1:2" ht="20.100000000000001" customHeight="1"/>
    <row r="147" spans="1:2" ht="20.100000000000001" customHeight="1"/>
    <row r="148" spans="1:2" ht="20.100000000000001" customHeight="1">
      <c r="A148" s="37" t="s">
        <v>39</v>
      </c>
      <c r="B148" s="37"/>
    </row>
    <row r="149" spans="1:2" ht="20.100000000000001" customHeight="1">
      <c r="B149" s="20" t="s">
        <v>4</v>
      </c>
    </row>
    <row r="150" spans="1:2" ht="20.100000000000001" customHeight="1">
      <c r="A150" s="2" t="s">
        <v>1</v>
      </c>
      <c r="B150" s="2" t="s">
        <v>2</v>
      </c>
    </row>
    <row r="151" spans="1:2" ht="20.100000000000001" customHeight="1">
      <c r="A151" s="11" t="s">
        <v>57</v>
      </c>
      <c r="B151" s="8">
        <v>1530000</v>
      </c>
    </row>
    <row r="152" spans="1:2" ht="20.100000000000001" customHeight="1">
      <c r="A152" s="11" t="s">
        <v>105</v>
      </c>
      <c r="B152" s="8">
        <v>1000000</v>
      </c>
    </row>
    <row r="153" spans="1:2" ht="20.100000000000001" customHeight="1">
      <c r="A153" s="9" t="s">
        <v>12</v>
      </c>
      <c r="B153" s="12">
        <f>SUM(B151:B152)</f>
        <v>2530000</v>
      </c>
    </row>
    <row r="154" spans="1:2" ht="20.100000000000001" customHeight="1">
      <c r="A154" s="7" t="s">
        <v>140</v>
      </c>
      <c r="B154" s="8">
        <v>680000</v>
      </c>
    </row>
    <row r="155" spans="1:2" ht="20.100000000000001" customHeight="1">
      <c r="A155" s="9" t="s">
        <v>48</v>
      </c>
      <c r="B155" s="12">
        <f>SUM(B154)</f>
        <v>680000</v>
      </c>
    </row>
    <row r="156" spans="1:2" ht="39.950000000000003" customHeight="1">
      <c r="A156" s="11" t="s">
        <v>101</v>
      </c>
      <c r="B156" s="8">
        <v>4000000</v>
      </c>
    </row>
    <row r="157" spans="1:2" ht="20.100000000000001" customHeight="1">
      <c r="A157" s="13" t="s">
        <v>14</v>
      </c>
      <c r="B157" s="12">
        <f>SUM(B156:B156)</f>
        <v>4000000</v>
      </c>
    </row>
    <row r="158" spans="1:2" ht="20.100000000000001" customHeight="1">
      <c r="A158" s="7" t="s">
        <v>10</v>
      </c>
      <c r="B158" s="8">
        <v>1500000</v>
      </c>
    </row>
    <row r="159" spans="1:2" ht="20.100000000000001" customHeight="1">
      <c r="A159" s="7" t="s">
        <v>9</v>
      </c>
      <c r="B159" s="8">
        <v>1500000</v>
      </c>
    </row>
    <row r="160" spans="1:2" ht="39.950000000000003" customHeight="1">
      <c r="A160" s="11" t="s">
        <v>96</v>
      </c>
      <c r="B160" s="8">
        <v>4000000</v>
      </c>
    </row>
    <row r="161" spans="1:2" ht="20.100000000000001" customHeight="1">
      <c r="A161" s="11" t="s">
        <v>106</v>
      </c>
      <c r="B161" s="8">
        <v>1000000</v>
      </c>
    </row>
    <row r="162" spans="1:2" ht="20.100000000000001" customHeight="1">
      <c r="A162" s="9" t="s">
        <v>16</v>
      </c>
      <c r="B162" s="12">
        <f>SUM(B158:B161)</f>
        <v>8000000</v>
      </c>
    </row>
    <row r="163" spans="1:2" ht="20.100000000000001" customHeight="1">
      <c r="A163" s="7" t="s">
        <v>11</v>
      </c>
      <c r="B163" s="8">
        <v>3500000</v>
      </c>
    </row>
    <row r="164" spans="1:2" ht="20.100000000000001" customHeight="1">
      <c r="A164" s="7" t="s">
        <v>65</v>
      </c>
      <c r="B164" s="8">
        <v>2000000</v>
      </c>
    </row>
    <row r="165" spans="1:2" ht="20.100000000000001" customHeight="1">
      <c r="A165" s="9" t="s">
        <v>17</v>
      </c>
      <c r="B165" s="12">
        <f>SUM(B163:B164)</f>
        <v>5500000</v>
      </c>
    </row>
    <row r="166" spans="1:2" s="22" customFormat="1" ht="20.100000000000001" customHeight="1">
      <c r="A166" s="23" t="s">
        <v>122</v>
      </c>
      <c r="B166" s="14">
        <v>1500000</v>
      </c>
    </row>
    <row r="167" spans="1:2" s="22" customFormat="1" ht="20.100000000000001" customHeight="1">
      <c r="A167" s="23" t="s">
        <v>139</v>
      </c>
      <c r="B167" s="14">
        <v>500000</v>
      </c>
    </row>
    <row r="168" spans="1:2" ht="20.100000000000001" customHeight="1">
      <c r="A168" s="9" t="s">
        <v>92</v>
      </c>
      <c r="B168" s="12">
        <f>SUM(B166:B167)</f>
        <v>2000000</v>
      </c>
    </row>
    <row r="169" spans="1:2" ht="20.100000000000001" customHeight="1">
      <c r="A169" s="19" t="s">
        <v>7</v>
      </c>
      <c r="B169" s="12">
        <f>SUM(B168,B165,B162,B157,B155,B153)</f>
        <v>22710000</v>
      </c>
    </row>
    <row r="170" spans="1:2" ht="20.100000000000001" customHeight="1"/>
    <row r="171" spans="1:2" ht="20.100000000000001" customHeight="1"/>
    <row r="172" spans="1:2" ht="20.100000000000001" customHeight="1">
      <c r="A172" s="37" t="s">
        <v>43</v>
      </c>
      <c r="B172" s="37"/>
    </row>
    <row r="173" spans="1:2" ht="20.100000000000001" customHeight="1">
      <c r="B173" s="20" t="s">
        <v>4</v>
      </c>
    </row>
    <row r="174" spans="1:2" ht="20.100000000000001" customHeight="1">
      <c r="A174" s="2" t="s">
        <v>1</v>
      </c>
      <c r="B174" s="2" t="s">
        <v>2</v>
      </c>
    </row>
    <row r="175" spans="1:2" ht="20.100000000000001" customHeight="1">
      <c r="A175" s="11" t="s">
        <v>60</v>
      </c>
      <c r="B175" s="8">
        <v>3240000</v>
      </c>
    </row>
    <row r="176" spans="1:2" ht="20.100000000000001" customHeight="1">
      <c r="A176" s="11" t="s">
        <v>123</v>
      </c>
      <c r="B176" s="8">
        <v>100000</v>
      </c>
    </row>
    <row r="177" spans="1:2" ht="20.100000000000001" customHeight="1">
      <c r="A177" s="9" t="s">
        <v>12</v>
      </c>
      <c r="B177" s="12">
        <f>SUM(B175:B176)</f>
        <v>3340000</v>
      </c>
    </row>
    <row r="178" spans="1:2" ht="20.100000000000001" customHeight="1">
      <c r="A178" s="7" t="s">
        <v>140</v>
      </c>
      <c r="B178" s="8">
        <v>880000</v>
      </c>
    </row>
    <row r="179" spans="1:2" ht="20.100000000000001" customHeight="1">
      <c r="A179" s="9" t="s">
        <v>48</v>
      </c>
      <c r="B179" s="12">
        <f>SUM(B178:B178)</f>
        <v>880000</v>
      </c>
    </row>
    <row r="180" spans="1:2" ht="20.100000000000001" customHeight="1">
      <c r="A180" s="7" t="s">
        <v>100</v>
      </c>
      <c r="B180" s="8">
        <v>30000</v>
      </c>
    </row>
    <row r="181" spans="1:2" ht="39.950000000000003" customHeight="1">
      <c r="A181" s="11" t="s">
        <v>61</v>
      </c>
      <c r="B181" s="8">
        <v>30000</v>
      </c>
    </row>
    <row r="182" spans="1:2" ht="20.100000000000001" customHeight="1">
      <c r="A182" s="13" t="s">
        <v>14</v>
      </c>
      <c r="B182" s="12">
        <f>SUM(B180:B181)</f>
        <v>60000</v>
      </c>
    </row>
    <row r="183" spans="1:2" ht="20.100000000000001" customHeight="1">
      <c r="A183" s="7" t="s">
        <v>8</v>
      </c>
      <c r="B183" s="8">
        <v>120000</v>
      </c>
    </row>
    <row r="184" spans="1:2" ht="20.100000000000001" customHeight="1">
      <c r="A184" s="7" t="s">
        <v>13</v>
      </c>
      <c r="B184" s="8">
        <v>120000</v>
      </c>
    </row>
    <row r="185" spans="1:2" ht="20.100000000000001" customHeight="1">
      <c r="A185" s="9" t="s">
        <v>15</v>
      </c>
      <c r="B185" s="12">
        <f>SUM(B183:B184)</f>
        <v>240000</v>
      </c>
    </row>
    <row r="186" spans="1:2" ht="20.100000000000001" customHeight="1">
      <c r="A186" s="7" t="s">
        <v>10</v>
      </c>
      <c r="B186" s="8">
        <v>50000</v>
      </c>
    </row>
    <row r="187" spans="1:2" ht="20.100000000000001" customHeight="1">
      <c r="A187" s="7" t="s">
        <v>9</v>
      </c>
      <c r="B187" s="8">
        <v>30000</v>
      </c>
    </row>
    <row r="188" spans="1:2" ht="20.100000000000001" customHeight="1">
      <c r="A188" s="7" t="s">
        <v>62</v>
      </c>
      <c r="B188" s="8">
        <v>100000</v>
      </c>
    </row>
    <row r="189" spans="1:2" ht="20.100000000000001" customHeight="1">
      <c r="A189" s="7" t="s">
        <v>63</v>
      </c>
      <c r="B189" s="8">
        <v>10000</v>
      </c>
    </row>
    <row r="190" spans="1:2" ht="20.100000000000001" customHeight="1">
      <c r="A190" s="9" t="s">
        <v>16</v>
      </c>
      <c r="B190" s="12">
        <f>SUM(B186:B189)</f>
        <v>190000</v>
      </c>
    </row>
    <row r="191" spans="1:2" s="22" customFormat="1" ht="20.100000000000001" customHeight="1">
      <c r="A191" s="23" t="s">
        <v>64</v>
      </c>
      <c r="B191" s="14">
        <v>50000</v>
      </c>
    </row>
    <row r="192" spans="1:2" ht="20.100000000000001" customHeight="1">
      <c r="A192" s="7" t="s">
        <v>11</v>
      </c>
      <c r="B192" s="8">
        <v>152000</v>
      </c>
    </row>
    <row r="193" spans="1:2" ht="20.100000000000001" customHeight="1">
      <c r="A193" s="7" t="s">
        <v>66</v>
      </c>
      <c r="B193" s="8">
        <v>50000</v>
      </c>
    </row>
    <row r="194" spans="1:2" ht="20.100000000000001" customHeight="1">
      <c r="A194" s="9" t="s">
        <v>17</v>
      </c>
      <c r="B194" s="12">
        <f>SUM(B191:B193)</f>
        <v>252000</v>
      </c>
    </row>
    <row r="195" spans="1:2" ht="20.100000000000001" customHeight="1">
      <c r="A195" s="9" t="s">
        <v>7</v>
      </c>
      <c r="B195" s="10">
        <f>SUM(B194,B190,B185,B182,B179,B177)</f>
        <v>4962000</v>
      </c>
    </row>
    <row r="196" spans="1:2" ht="20.100000000000001" customHeight="1"/>
    <row r="197" spans="1:2" ht="20.100000000000001" customHeight="1"/>
    <row r="198" spans="1:2" ht="20.100000000000001" customHeight="1"/>
    <row r="199" spans="1:2" ht="20.100000000000001" customHeight="1"/>
    <row r="200" spans="1:2" ht="20.100000000000001" customHeight="1"/>
    <row r="201" spans="1:2" ht="20.100000000000001" customHeight="1"/>
    <row r="202" spans="1:2" ht="20.100000000000001" customHeight="1"/>
    <row r="203" spans="1:2" ht="20.100000000000001" customHeight="1"/>
    <row r="204" spans="1:2" ht="20.100000000000001" customHeight="1"/>
    <row r="205" spans="1:2" ht="20.100000000000001" customHeight="1">
      <c r="A205" s="37" t="s">
        <v>67</v>
      </c>
      <c r="B205" s="37"/>
    </row>
    <row r="206" spans="1:2" ht="20.100000000000001" customHeight="1">
      <c r="B206" s="20" t="s">
        <v>4</v>
      </c>
    </row>
    <row r="207" spans="1:2" ht="20.100000000000001" customHeight="1">
      <c r="A207" s="2" t="s">
        <v>1</v>
      </c>
      <c r="B207" s="2" t="s">
        <v>2</v>
      </c>
    </row>
    <row r="208" spans="1:2" ht="20.100000000000001" customHeight="1">
      <c r="A208" s="7" t="s">
        <v>69</v>
      </c>
      <c r="B208" s="8">
        <v>50000</v>
      </c>
    </row>
    <row r="209" spans="1:2" ht="20.100000000000001" customHeight="1">
      <c r="A209" s="9" t="s">
        <v>14</v>
      </c>
      <c r="B209" s="12">
        <f>SUM(B208:B208)</f>
        <v>50000</v>
      </c>
    </row>
    <row r="210" spans="1:2" ht="20.100000000000001" customHeight="1">
      <c r="A210" s="21" t="s">
        <v>68</v>
      </c>
      <c r="B210" s="14">
        <v>20000</v>
      </c>
    </row>
    <row r="211" spans="1:2" ht="20.100000000000001" customHeight="1">
      <c r="A211" s="9" t="s">
        <v>15</v>
      </c>
      <c r="B211" s="12">
        <f>SUM(B210)</f>
        <v>20000</v>
      </c>
    </row>
    <row r="212" spans="1:2" s="22" customFormat="1" ht="20.100000000000001" customHeight="1">
      <c r="A212" s="23" t="s">
        <v>10</v>
      </c>
      <c r="B212" s="14">
        <v>250000</v>
      </c>
    </row>
    <row r="213" spans="1:2" ht="20.100000000000001" customHeight="1">
      <c r="A213" s="23" t="s">
        <v>70</v>
      </c>
      <c r="B213" s="14">
        <v>30000</v>
      </c>
    </row>
    <row r="214" spans="1:2" ht="20.100000000000001" customHeight="1">
      <c r="A214" s="9" t="s">
        <v>16</v>
      </c>
      <c r="B214" s="12">
        <f>SUM(B212:B213)</f>
        <v>280000</v>
      </c>
    </row>
    <row r="215" spans="1:2" ht="20.100000000000001" customHeight="1">
      <c r="A215" s="7" t="s">
        <v>11</v>
      </c>
      <c r="B215" s="14">
        <v>172740</v>
      </c>
    </row>
    <row r="216" spans="1:2" ht="20.100000000000001" customHeight="1">
      <c r="A216" s="9" t="s">
        <v>17</v>
      </c>
      <c r="B216" s="12">
        <f>SUM(B215)</f>
        <v>172740</v>
      </c>
    </row>
    <row r="217" spans="1:2" ht="20.100000000000001" customHeight="1">
      <c r="A217" s="9" t="s">
        <v>7</v>
      </c>
      <c r="B217" s="10">
        <f>SUM(B216,B214,B211,B209)</f>
        <v>522740</v>
      </c>
    </row>
    <row r="218" spans="1:2" ht="20.100000000000001" customHeight="1">
      <c r="A218" s="15"/>
      <c r="B218" s="16"/>
    </row>
    <row r="219" spans="1:2" ht="20.100000000000001" customHeight="1"/>
    <row r="220" spans="1:2" ht="20.100000000000001" customHeight="1">
      <c r="A220" s="37" t="s">
        <v>71</v>
      </c>
      <c r="B220" s="37"/>
    </row>
    <row r="221" spans="1:2" ht="20.100000000000001" customHeight="1">
      <c r="B221" s="20" t="s">
        <v>4</v>
      </c>
    </row>
    <row r="222" spans="1:2" ht="20.100000000000001" customHeight="1">
      <c r="A222" s="2" t="s">
        <v>1</v>
      </c>
      <c r="B222" s="2" t="s">
        <v>2</v>
      </c>
    </row>
    <row r="223" spans="1:2" ht="20.100000000000001" customHeight="1">
      <c r="A223" s="7" t="s">
        <v>72</v>
      </c>
      <c r="B223" s="8">
        <v>60000</v>
      </c>
    </row>
    <row r="224" spans="1:2" ht="20.100000000000001" customHeight="1">
      <c r="A224" s="9" t="s">
        <v>14</v>
      </c>
      <c r="B224" s="12">
        <f>SUM(B223:B223)</f>
        <v>60000</v>
      </c>
    </row>
    <row r="225" spans="1:2" ht="20.100000000000001" customHeight="1">
      <c r="A225" s="21" t="s">
        <v>68</v>
      </c>
      <c r="B225" s="14">
        <v>110000</v>
      </c>
    </row>
    <row r="226" spans="1:2" ht="20.100000000000001" customHeight="1">
      <c r="A226" s="9" t="s">
        <v>15</v>
      </c>
      <c r="B226" s="12">
        <f>SUM(B225)</f>
        <v>110000</v>
      </c>
    </row>
    <row r="227" spans="1:2" ht="20.100000000000001" customHeight="1">
      <c r="A227" s="23" t="s">
        <v>10</v>
      </c>
      <c r="B227" s="14">
        <v>242000</v>
      </c>
    </row>
    <row r="228" spans="1:2" ht="20.100000000000001" customHeight="1">
      <c r="A228" s="23" t="s">
        <v>9</v>
      </c>
      <c r="B228" s="14">
        <v>140000</v>
      </c>
    </row>
    <row r="229" spans="1:2" ht="20.100000000000001" customHeight="1">
      <c r="A229" s="23" t="s">
        <v>73</v>
      </c>
      <c r="B229" s="14">
        <v>120000</v>
      </c>
    </row>
    <row r="230" spans="1:2" ht="20.100000000000001" customHeight="1">
      <c r="A230" s="9" t="s">
        <v>16</v>
      </c>
      <c r="B230" s="12">
        <f>SUM(B227:B229)</f>
        <v>502000</v>
      </c>
    </row>
    <row r="231" spans="1:2" ht="20.100000000000001" customHeight="1">
      <c r="A231" s="7" t="s">
        <v>11</v>
      </c>
      <c r="B231" s="14">
        <v>220000</v>
      </c>
    </row>
    <row r="232" spans="1:2" ht="20.100000000000001" customHeight="1">
      <c r="A232" s="7" t="s">
        <v>65</v>
      </c>
      <c r="B232" s="14">
        <v>228000</v>
      </c>
    </row>
    <row r="233" spans="1:2" ht="20.100000000000001" customHeight="1">
      <c r="A233" s="9" t="s">
        <v>17</v>
      </c>
      <c r="B233" s="12">
        <f>SUM(B231:B232)</f>
        <v>448000</v>
      </c>
    </row>
    <row r="234" spans="1:2" ht="20.100000000000001" customHeight="1">
      <c r="A234" s="9" t="s">
        <v>7</v>
      </c>
      <c r="B234" s="10">
        <f>SUM(B233,B230,B226,B224)</f>
        <v>1120000</v>
      </c>
    </row>
    <row r="235" spans="1:2" ht="20.100000000000001" customHeight="1"/>
    <row r="236" spans="1:2" ht="20.100000000000001" customHeight="1"/>
    <row r="237" spans="1:2" ht="20.100000000000001" customHeight="1">
      <c r="A237" s="37" t="s">
        <v>82</v>
      </c>
      <c r="B237" s="37"/>
    </row>
    <row r="238" spans="1:2" ht="20.100000000000001" customHeight="1">
      <c r="B238" s="20" t="s">
        <v>4</v>
      </c>
    </row>
    <row r="239" spans="1:2" ht="20.100000000000001" customHeight="1">
      <c r="A239" s="2" t="s">
        <v>1</v>
      </c>
      <c r="B239" s="2" t="s">
        <v>2</v>
      </c>
    </row>
    <row r="240" spans="1:2" ht="20.100000000000001" customHeight="1">
      <c r="A240" s="7" t="s">
        <v>83</v>
      </c>
      <c r="B240" s="8"/>
    </row>
    <row r="241" spans="1:2" ht="20.100000000000001" customHeight="1">
      <c r="A241" s="25" t="s">
        <v>142</v>
      </c>
      <c r="B241" s="8">
        <v>50000</v>
      </c>
    </row>
    <row r="242" spans="1:2" ht="20.100000000000001" customHeight="1">
      <c r="A242" s="24" t="s">
        <v>84</v>
      </c>
      <c r="B242" s="14">
        <v>50000</v>
      </c>
    </row>
    <row r="243" spans="1:2" ht="20.100000000000001" customHeight="1">
      <c r="A243" s="24" t="s">
        <v>116</v>
      </c>
      <c r="B243" s="14">
        <v>10000</v>
      </c>
    </row>
    <row r="244" spans="1:2" ht="20.100000000000001" customHeight="1">
      <c r="A244" s="9" t="s">
        <v>7</v>
      </c>
      <c r="B244" s="10">
        <f>SUM(B241:B243)</f>
        <v>110000</v>
      </c>
    </row>
    <row r="245" spans="1:2" ht="20.100000000000001" customHeight="1">
      <c r="A245" s="15"/>
      <c r="B245" s="16"/>
    </row>
    <row r="246" spans="1:2" ht="20.100000000000001" customHeight="1">
      <c r="A246" s="15"/>
      <c r="B246" s="16"/>
    </row>
    <row r="247" spans="1:2" ht="20.100000000000001" customHeight="1"/>
    <row r="248" spans="1:2" ht="20.100000000000001" customHeight="1">
      <c r="A248" s="37" t="s">
        <v>93</v>
      </c>
      <c r="B248" s="37"/>
    </row>
    <row r="249" spans="1:2" ht="20.100000000000001" customHeight="1">
      <c r="B249" s="20" t="s">
        <v>4</v>
      </c>
    </row>
    <row r="250" spans="1:2" ht="20.100000000000001" customHeight="1">
      <c r="A250" s="2" t="s">
        <v>1</v>
      </c>
      <c r="B250" s="2" t="s">
        <v>2</v>
      </c>
    </row>
    <row r="251" spans="1:2" ht="20.100000000000001" customHeight="1">
      <c r="A251" s="7" t="s">
        <v>94</v>
      </c>
      <c r="B251" s="8">
        <v>4206000</v>
      </c>
    </row>
    <row r="252" spans="1:2" ht="20.100000000000001" customHeight="1">
      <c r="A252" s="9" t="s">
        <v>12</v>
      </c>
      <c r="B252" s="12">
        <f>SUM(B251:B251)</f>
        <v>4206000</v>
      </c>
    </row>
    <row r="253" spans="1:2" ht="20.100000000000001" customHeight="1">
      <c r="A253" s="7" t="s">
        <v>140</v>
      </c>
      <c r="B253" s="8">
        <v>1135620</v>
      </c>
    </row>
    <row r="254" spans="1:2" ht="20.100000000000001" customHeight="1">
      <c r="A254" s="9" t="s">
        <v>58</v>
      </c>
      <c r="B254" s="12">
        <f>SUM(B253:B253)</f>
        <v>1135620</v>
      </c>
    </row>
    <row r="255" spans="1:2" ht="39.950000000000003" customHeight="1">
      <c r="A255" s="21" t="s">
        <v>95</v>
      </c>
      <c r="B255" s="14">
        <v>360000</v>
      </c>
    </row>
    <row r="256" spans="1:2" ht="20.100000000000001" customHeight="1">
      <c r="A256" s="9" t="s">
        <v>14</v>
      </c>
      <c r="B256" s="12">
        <f>SUM(B255:B255)</f>
        <v>360000</v>
      </c>
    </row>
    <row r="257" spans="1:2" ht="20.100000000000001" customHeight="1">
      <c r="A257" s="7" t="s">
        <v>13</v>
      </c>
      <c r="B257" s="14">
        <v>140000</v>
      </c>
    </row>
    <row r="258" spans="1:2" ht="20.100000000000001" customHeight="1">
      <c r="A258" s="9" t="s">
        <v>15</v>
      </c>
      <c r="B258" s="12">
        <f>SUM(B257)</f>
        <v>140000</v>
      </c>
    </row>
    <row r="259" spans="1:2" ht="19.5" customHeight="1">
      <c r="A259" s="7" t="s">
        <v>10</v>
      </c>
      <c r="B259" s="14">
        <v>250000</v>
      </c>
    </row>
    <row r="260" spans="1:2" ht="20.100000000000001" customHeight="1">
      <c r="A260" s="9" t="s">
        <v>16</v>
      </c>
      <c r="B260" s="12">
        <f>SUM(B259:B259)</f>
        <v>250000</v>
      </c>
    </row>
    <row r="261" spans="1:2" ht="20.100000000000001" customHeight="1">
      <c r="A261" s="7" t="s">
        <v>11</v>
      </c>
      <c r="B261" s="14">
        <v>153495</v>
      </c>
    </row>
    <row r="262" spans="1:2" ht="20.100000000000001" customHeight="1">
      <c r="A262" s="9" t="s">
        <v>17</v>
      </c>
      <c r="B262" s="10">
        <f>SUM(B261:B261)</f>
        <v>153495</v>
      </c>
    </row>
    <row r="263" spans="1:2" ht="20.100000000000001" customHeight="1">
      <c r="A263" s="19" t="s">
        <v>7</v>
      </c>
      <c r="B263" s="12">
        <f>SUM(B262,B260,B258,B256,B254,B252)</f>
        <v>6245115</v>
      </c>
    </row>
    <row r="264" spans="1:2" ht="20.100000000000001" customHeight="1">
      <c r="A264" s="28"/>
      <c r="B264" s="29"/>
    </row>
    <row r="265" spans="1:2" ht="20.100000000000001" customHeight="1"/>
    <row r="266" spans="1:2" ht="20.100000000000001" customHeight="1">
      <c r="A266" s="37" t="s">
        <v>78</v>
      </c>
      <c r="B266" s="37"/>
    </row>
    <row r="267" spans="1:2" ht="20.100000000000001" customHeight="1">
      <c r="B267" s="20" t="s">
        <v>4</v>
      </c>
    </row>
    <row r="268" spans="1:2" ht="20.100000000000001" customHeight="1">
      <c r="A268" s="2" t="s">
        <v>1</v>
      </c>
      <c r="B268" s="2" t="s">
        <v>2</v>
      </c>
    </row>
    <row r="269" spans="1:2" ht="20.100000000000001" customHeight="1">
      <c r="A269" s="7" t="s">
        <v>79</v>
      </c>
      <c r="B269" s="8">
        <v>5000000</v>
      </c>
    </row>
    <row r="270" spans="1:2" s="22" customFormat="1" ht="39.950000000000003" customHeight="1">
      <c r="A270" s="21" t="s">
        <v>80</v>
      </c>
      <c r="B270" s="14">
        <v>500000</v>
      </c>
    </row>
    <row r="271" spans="1:2" ht="39.950000000000003" customHeight="1">
      <c r="A271" s="11" t="s">
        <v>133</v>
      </c>
      <c r="B271" s="8">
        <v>1000000</v>
      </c>
    </row>
    <row r="272" spans="1:2" ht="39.950000000000003" customHeight="1">
      <c r="A272" s="11" t="s">
        <v>134</v>
      </c>
      <c r="B272" s="8">
        <v>8792000</v>
      </c>
    </row>
    <row r="273" spans="1:2" ht="20.100000000000001" customHeight="1">
      <c r="A273" s="11" t="s">
        <v>131</v>
      </c>
      <c r="B273" s="8">
        <v>1813560</v>
      </c>
    </row>
    <row r="274" spans="1:2" ht="20.100000000000001" customHeight="1">
      <c r="A274" s="9" t="s">
        <v>81</v>
      </c>
      <c r="B274" s="12">
        <f>SUM(B269:B273)</f>
        <v>17105560</v>
      </c>
    </row>
    <row r="275" spans="1:2" ht="20.100000000000001" customHeight="1">
      <c r="A275" s="9" t="s">
        <v>7</v>
      </c>
      <c r="B275" s="10">
        <f>SUM(B274)</f>
        <v>17105560</v>
      </c>
    </row>
    <row r="276" spans="1:2" ht="20.100000000000001" customHeight="1"/>
    <row r="277" spans="1:2" ht="20.100000000000001" customHeight="1"/>
    <row r="278" spans="1:2" ht="20.100000000000001" customHeight="1"/>
    <row r="279" spans="1:2" ht="20.100000000000001" customHeight="1"/>
    <row r="280" spans="1:2" ht="20.100000000000001" customHeight="1"/>
    <row r="281" spans="1:2" ht="20.100000000000001" customHeight="1"/>
    <row r="282" spans="1:2" ht="20.100000000000001" customHeight="1"/>
    <row r="283" spans="1:2" ht="20.100000000000001" customHeight="1"/>
    <row r="284" spans="1:2" ht="20.100000000000001" customHeight="1"/>
    <row r="285" spans="1:2" s="22" customFormat="1" ht="20.100000000000001" customHeight="1"/>
    <row r="286" spans="1:2" ht="39.950000000000003" customHeight="1"/>
    <row r="287" spans="1:2" ht="20.100000000000001" customHeight="1"/>
    <row r="288" spans="1:2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39.950000000000003" customHeight="1"/>
    <row r="309" ht="20.100000000000001" customHeight="1"/>
    <row r="310" ht="20.100000000000001" customHeight="1"/>
    <row r="311" ht="20.100000000000001" customHeight="1"/>
    <row r="312" ht="39.950000000000003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  <row r="444" ht="20.100000000000001" customHeight="1"/>
    <row r="445" ht="20.100000000000001" customHeight="1"/>
    <row r="446" ht="20.100000000000001" customHeight="1"/>
    <row r="447" ht="20.100000000000001" customHeight="1"/>
    <row r="448" ht="20.100000000000001" customHeight="1"/>
  </sheetData>
  <mergeCells count="17">
    <mergeCell ref="A266:B266"/>
    <mergeCell ref="A237:B237"/>
    <mergeCell ref="A68:B68"/>
    <mergeCell ref="A172:B172"/>
    <mergeCell ref="A205:B205"/>
    <mergeCell ref="A220:B220"/>
    <mergeCell ref="A248:B248"/>
    <mergeCell ref="A148:B148"/>
    <mergeCell ref="A97:B97"/>
    <mergeCell ref="A82:B82"/>
    <mergeCell ref="A1:B1"/>
    <mergeCell ref="A3:B3"/>
    <mergeCell ref="A108:B108"/>
    <mergeCell ref="A123:B123"/>
    <mergeCell ref="A133:B133"/>
    <mergeCell ref="A46:B46"/>
    <mergeCell ref="A58:B58"/>
  </mergeCells>
  <pageMargins left="0.70866141732283472" right="0.70866141732283472" top="0.11811023622047245" bottom="0.11811023622047245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Összesítés</vt:lpstr>
      <vt:lpstr>Bevételek</vt:lpstr>
      <vt:lpstr>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2017-02-10T08:47:40Z</cp:lastPrinted>
  <dcterms:created xsi:type="dcterms:W3CDTF">2016-02-10T08:22:02Z</dcterms:created>
  <dcterms:modified xsi:type="dcterms:W3CDTF">2017-02-10T09:15:52Z</dcterms:modified>
</cp:coreProperties>
</file>