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Testületi IX.21\4.sz.np. előterjesztés ei. módositás\"/>
    </mc:Choice>
  </mc:AlternateContent>
  <xr:revisionPtr revIDLastSave="0" documentId="13_ncr:1_{0365BE44-8596-4B82-B778-E6470AC6277E}" xr6:coauthVersionLast="45" xr6:coauthVersionMax="45" xr10:uidLastSave="{00000000-0000-0000-0000-000000000000}"/>
  <bookViews>
    <workbookView xWindow="-120" yWindow="-120" windowWidth="29040" windowHeight="15840" xr2:uid="{E382839B-1917-4BB5-804D-AF6401361E4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/>
  <c r="G16" i="1"/>
  <c r="H10" i="1"/>
  <c r="B24" i="1"/>
  <c r="D26" i="1" l="1"/>
  <c r="C24" i="1" l="1"/>
  <c r="C27" i="1" s="1"/>
  <c r="H25" i="1" l="1"/>
  <c r="G19" i="1"/>
  <c r="G24" i="1" s="1"/>
  <c r="G27" i="1" s="1"/>
  <c r="H6" i="1"/>
  <c r="F19" i="1"/>
  <c r="H17" i="1"/>
  <c r="H18" i="1"/>
  <c r="H20" i="1"/>
  <c r="H21" i="1"/>
  <c r="H22" i="1"/>
  <c r="H23" i="1"/>
  <c r="F16" i="1"/>
  <c r="F27" i="1" s="1"/>
  <c r="H7" i="1"/>
  <c r="H8" i="1"/>
  <c r="H9" i="1"/>
  <c r="H11" i="1"/>
  <c r="H12" i="1"/>
  <c r="H13" i="1"/>
  <c r="H14" i="1"/>
  <c r="H15" i="1"/>
  <c r="D17" i="1"/>
  <c r="D11" i="1"/>
  <c r="D9" i="1"/>
  <c r="C9" i="1"/>
  <c r="B11" i="1"/>
  <c r="B17" i="1"/>
  <c r="B27" i="1" s="1"/>
  <c r="D24" i="1" l="1"/>
  <c r="D27" i="1" s="1"/>
  <c r="H16" i="1"/>
  <c r="F24" i="1"/>
  <c r="H19" i="1"/>
</calcChain>
</file>

<file path=xl/sharedStrings.xml><?xml version="1.0" encoding="utf-8"?>
<sst xmlns="http://schemas.openxmlformats.org/spreadsheetml/2006/main" count="46" uniqueCount="43">
  <si>
    <t>Megnevezés</t>
  </si>
  <si>
    <t>Eredeti</t>
  </si>
  <si>
    <t>Működési támogatások</t>
  </si>
  <si>
    <t>Személyi juttatások</t>
  </si>
  <si>
    <t>~ Központosított támogatások</t>
  </si>
  <si>
    <t>Gépjárműadó</t>
  </si>
  <si>
    <t>Munkaadókat terhelő járulékok és szociális adó</t>
  </si>
  <si>
    <t>Felhalmozási célú támogatások</t>
  </si>
  <si>
    <t>~ Vissza nem térítendő támogatások</t>
  </si>
  <si>
    <t>Dologi kiadások</t>
  </si>
  <si>
    <t>Közhatalmi bevételek</t>
  </si>
  <si>
    <t>~vagyoni típusú adók</t>
  </si>
  <si>
    <t>Ellátottak pénzbeli juttatásai</t>
  </si>
  <si>
    <t>~egyéb áruhasználati és szolgáltatási adók</t>
  </si>
  <si>
    <t>~értékesítési és forgalmi adó</t>
  </si>
  <si>
    <t>Egyéb működési célú kiadások</t>
  </si>
  <si>
    <t>Működési célú támogatások</t>
  </si>
  <si>
    <t>~Egyéb működési célú támogatások (vissza nem térítendő)</t>
  </si>
  <si>
    <t>~tulajdonosi bevételek</t>
  </si>
  <si>
    <t>~Működési tartalékok</t>
  </si>
  <si>
    <t>~szolgáltatások ellenértéke</t>
  </si>
  <si>
    <t>Felhalmozási kiadások</t>
  </si>
  <si>
    <t>~Kamat bevétel</t>
  </si>
  <si>
    <t>~Beruházási kiadások</t>
  </si>
  <si>
    <t>Működési célra átvett pénzeszközök</t>
  </si>
  <si>
    <t>~Felújítási kiadások</t>
  </si>
  <si>
    <t>Felhalmozási célra átvett pénzeszközök</t>
  </si>
  <si>
    <t>~Egyéb felhalmozási célú tám. áht-n belülre</t>
  </si>
  <si>
    <t>Egyéb felhalmozási célú átvett pénzeszköz</t>
  </si>
  <si>
    <t>KÖLTSÉGVETÉSI BEVÉTELEK ÖSSZESEN</t>
  </si>
  <si>
    <t>KÖLTSÉGVETÉSI KIADÁSOK ÖSSZESEN</t>
  </si>
  <si>
    <t xml:space="preserve">Előző évi költségvetési maradvány </t>
  </si>
  <si>
    <t>Államháztartáson belüli megelőlegezés</t>
  </si>
  <si>
    <t>FINANSZÍROZÁSI BEVÉTELEK ÖSSZESEN</t>
  </si>
  <si>
    <t>FINANSZÍROZÁSI KIADÁSOK ÖSSZESEN</t>
  </si>
  <si>
    <t>BEVÉTELEK MINDÖSSZESEN</t>
  </si>
  <si>
    <t>KIADÁSOK MINDÖSSZESEN</t>
  </si>
  <si>
    <t>Módosítás 2020. 09. havi</t>
  </si>
  <si>
    <t>Módosított 2020.09. hó</t>
  </si>
  <si>
    <t>Módosított 2020. 09.hó</t>
  </si>
  <si>
    <t>~egyéb közhatalmi bevételek</t>
  </si>
  <si>
    <t>1. sz. melléklet az 10/2019.(XII. 18.) önkormányzati rendelethez</t>
  </si>
  <si>
    <t>1. sz. melléklet a 7/2020.(X.2.)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</si>
</sst>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omic Sans MS"/>
      <family val="4"/>
      <charset val="238"/>
    </font>
    <font>
      <b/>
      <sz val="11"/>
      <color theme="1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BBC6-5060-4B7C-8054-53EC2E4A1B5D}">
  <sheetPr>
    <pageSetUpPr fitToPage="1"/>
  </sheetPr>
  <dimension ref="A1:H29"/>
  <sheetViews>
    <sheetView tabSelected="1" workbookViewId="0"/>
  </sheetViews>
  <sheetFormatPr defaultRowHeight="15" x14ac:dyDescent="0.25"/>
  <cols>
    <col min="1" max="1" width="42.5703125" bestFit="1" customWidth="1"/>
    <col min="2" max="2" width="8.7109375" bestFit="1" customWidth="1"/>
    <col min="3" max="3" width="25" bestFit="1" customWidth="1"/>
    <col min="4" max="4" width="23.5703125" bestFit="1" customWidth="1"/>
    <col min="5" max="5" width="52.140625" bestFit="1" customWidth="1"/>
    <col min="6" max="6" width="8.7109375" bestFit="1" customWidth="1"/>
    <col min="7" max="7" width="25" bestFit="1" customWidth="1"/>
    <col min="8" max="8" width="23.5703125" bestFit="1" customWidth="1"/>
  </cols>
  <sheetData>
    <row r="1" spans="1:8" ht="20.100000000000001" customHeight="1" x14ac:dyDescent="0.35">
      <c r="A1" s="15" t="s">
        <v>42</v>
      </c>
      <c r="B1" s="15"/>
      <c r="C1" s="15"/>
      <c r="D1" s="12"/>
      <c r="E1" s="12"/>
      <c r="F1" s="12"/>
      <c r="G1" s="12"/>
      <c r="H1" s="12"/>
    </row>
    <row r="2" spans="1:8" ht="20.100000000000001" customHeight="1" x14ac:dyDescent="0.35">
      <c r="A2" s="15" t="s">
        <v>41</v>
      </c>
      <c r="B2" s="15"/>
      <c r="C2" s="15"/>
      <c r="D2" s="12"/>
      <c r="E2" s="12"/>
      <c r="F2" s="12"/>
      <c r="G2" s="12"/>
      <c r="H2" s="12"/>
    </row>
    <row r="3" spans="1:8" ht="16.5" x14ac:dyDescent="0.3">
      <c r="A3" s="12"/>
      <c r="B3" s="12"/>
      <c r="C3" s="12"/>
      <c r="D3" s="12"/>
      <c r="E3" s="12"/>
      <c r="F3" s="12"/>
      <c r="G3" s="12"/>
      <c r="H3" s="12"/>
    </row>
    <row r="4" spans="1:8" ht="17.25" thickBot="1" x14ac:dyDescent="0.35">
      <c r="A4" s="12"/>
      <c r="B4" s="12"/>
      <c r="C4" s="12"/>
      <c r="D4" s="12"/>
      <c r="E4" s="12"/>
      <c r="F4" s="12"/>
      <c r="G4" s="12"/>
      <c r="H4" s="12"/>
    </row>
    <row r="5" spans="1:8" ht="50.25" customHeight="1" thickBot="1" x14ac:dyDescent="0.3">
      <c r="A5" s="2" t="s">
        <v>0</v>
      </c>
      <c r="B5" s="2" t="s">
        <v>1</v>
      </c>
      <c r="C5" s="2" t="s">
        <v>37</v>
      </c>
      <c r="D5" s="2" t="s">
        <v>38</v>
      </c>
      <c r="E5" s="2" t="s">
        <v>0</v>
      </c>
      <c r="F5" s="2" t="s">
        <v>1</v>
      </c>
      <c r="G5" s="2" t="s">
        <v>37</v>
      </c>
      <c r="H5" s="2" t="s">
        <v>39</v>
      </c>
    </row>
    <row r="6" spans="1:8" ht="50.25" customHeight="1" thickBot="1" x14ac:dyDescent="0.3">
      <c r="A6" s="4" t="s">
        <v>2</v>
      </c>
      <c r="B6" s="7">
        <v>20918</v>
      </c>
      <c r="C6" s="8">
        <v>-3815</v>
      </c>
      <c r="D6" s="7">
        <v>17103</v>
      </c>
      <c r="E6" s="4" t="s">
        <v>3</v>
      </c>
      <c r="F6" s="7">
        <v>11591</v>
      </c>
      <c r="G6" s="7"/>
      <c r="H6" s="7">
        <f>SUM(F6:G6)</f>
        <v>11591</v>
      </c>
    </row>
    <row r="7" spans="1:8" ht="75.75" customHeight="1" thickBot="1" x14ac:dyDescent="0.3">
      <c r="A7" s="5" t="s">
        <v>4</v>
      </c>
      <c r="B7" s="9">
        <v>20918</v>
      </c>
      <c r="C7" s="10">
        <v>-3815</v>
      </c>
      <c r="D7" s="9">
        <v>17103</v>
      </c>
      <c r="E7" s="13"/>
      <c r="F7" s="14"/>
      <c r="G7" s="9"/>
      <c r="H7" s="7">
        <f t="shared" ref="H7:H23" si="0">SUM(F7:G7)</f>
        <v>0</v>
      </c>
    </row>
    <row r="8" spans="1:8" ht="116.25" customHeight="1" thickBot="1" x14ac:dyDescent="0.3">
      <c r="A8" s="4" t="s">
        <v>5</v>
      </c>
      <c r="B8" s="7">
        <v>1800</v>
      </c>
      <c r="C8" s="8"/>
      <c r="D8" s="7">
        <v>1800</v>
      </c>
      <c r="E8" s="4" t="s">
        <v>6</v>
      </c>
      <c r="F8" s="7">
        <v>3078</v>
      </c>
      <c r="G8" s="7"/>
      <c r="H8" s="7">
        <f t="shared" si="0"/>
        <v>3078</v>
      </c>
    </row>
    <row r="9" spans="1:8" ht="66.75" customHeight="1" thickBot="1" x14ac:dyDescent="0.3">
      <c r="A9" s="4" t="s">
        <v>7</v>
      </c>
      <c r="B9" s="7">
        <v>0</v>
      </c>
      <c r="C9" s="7">
        <f>SUM(C10)</f>
        <v>18085</v>
      </c>
      <c r="D9" s="7">
        <f>SUM(D10)</f>
        <v>18085</v>
      </c>
      <c r="E9" s="13"/>
      <c r="F9" s="14"/>
      <c r="G9" s="9"/>
      <c r="H9" s="7">
        <f t="shared" si="0"/>
        <v>0</v>
      </c>
    </row>
    <row r="10" spans="1:8" ht="75.75" customHeight="1" thickBot="1" x14ac:dyDescent="0.3">
      <c r="A10" s="5" t="s">
        <v>8</v>
      </c>
      <c r="B10" s="9">
        <v>0</v>
      </c>
      <c r="C10" s="9">
        <v>18085</v>
      </c>
      <c r="D10" s="9">
        <v>18085</v>
      </c>
      <c r="E10" s="4" t="s">
        <v>9</v>
      </c>
      <c r="F10" s="7">
        <v>32611</v>
      </c>
      <c r="G10" s="7">
        <v>9283</v>
      </c>
      <c r="H10" s="7">
        <f t="shared" si="0"/>
        <v>41894</v>
      </c>
    </row>
    <row r="11" spans="1:8" ht="66.75" customHeight="1" thickBot="1" x14ac:dyDescent="0.3">
      <c r="A11" s="4" t="s">
        <v>10</v>
      </c>
      <c r="B11" s="7">
        <f>SUM(B12:B16)</f>
        <v>40146</v>
      </c>
      <c r="C11" s="10"/>
      <c r="D11" s="7">
        <f>SUM(D12:D16)</f>
        <v>40146</v>
      </c>
      <c r="E11" s="13"/>
      <c r="F11" s="14"/>
      <c r="G11" s="9"/>
      <c r="H11" s="7">
        <f t="shared" si="0"/>
        <v>0</v>
      </c>
    </row>
    <row r="12" spans="1:8" ht="83.25" customHeight="1" thickBot="1" x14ac:dyDescent="0.3">
      <c r="A12" s="5" t="s">
        <v>11</v>
      </c>
      <c r="B12" s="9">
        <v>7941</v>
      </c>
      <c r="C12" s="8"/>
      <c r="D12" s="9">
        <v>7941</v>
      </c>
      <c r="E12" s="4" t="s">
        <v>12</v>
      </c>
      <c r="F12" s="7">
        <v>300</v>
      </c>
      <c r="G12" s="7"/>
      <c r="H12" s="7">
        <f t="shared" si="0"/>
        <v>300</v>
      </c>
    </row>
    <row r="13" spans="1:8" ht="17.25" thickBot="1" x14ac:dyDescent="0.3">
      <c r="A13" s="5" t="s">
        <v>13</v>
      </c>
      <c r="B13" s="9">
        <v>12005</v>
      </c>
      <c r="C13" s="8"/>
      <c r="D13" s="9">
        <v>12005</v>
      </c>
      <c r="E13" s="4"/>
      <c r="F13" s="7"/>
      <c r="G13" s="7"/>
      <c r="H13" s="7">
        <f t="shared" si="0"/>
        <v>0</v>
      </c>
    </row>
    <row r="14" spans="1:8" ht="60.75" customHeight="1" thickBot="1" x14ac:dyDescent="0.3">
      <c r="A14" s="5" t="s">
        <v>14</v>
      </c>
      <c r="B14" s="9">
        <v>20000</v>
      </c>
      <c r="C14" s="9"/>
      <c r="D14" s="9">
        <v>20000</v>
      </c>
      <c r="E14" s="4"/>
      <c r="F14" s="7"/>
      <c r="G14" s="7"/>
      <c r="H14" s="7">
        <f t="shared" si="0"/>
        <v>0</v>
      </c>
    </row>
    <row r="15" spans="1:8" ht="17.25" thickBot="1" x14ac:dyDescent="0.3">
      <c r="A15" s="5" t="s">
        <v>40</v>
      </c>
      <c r="B15" s="9">
        <v>200</v>
      </c>
      <c r="C15" s="10"/>
      <c r="D15" s="9">
        <v>200</v>
      </c>
      <c r="E15" s="13"/>
      <c r="F15" s="14"/>
      <c r="G15" s="9"/>
      <c r="H15" s="7">
        <f t="shared" si="0"/>
        <v>0</v>
      </c>
    </row>
    <row r="16" spans="1:8" ht="17.25" thickBot="1" x14ac:dyDescent="0.3">
      <c r="A16" s="5"/>
      <c r="B16" s="9"/>
      <c r="C16" s="8"/>
      <c r="D16" s="9"/>
      <c r="E16" s="4" t="s">
        <v>15</v>
      </c>
      <c r="F16" s="7">
        <f>SUM(F17:F18)</f>
        <v>19893</v>
      </c>
      <c r="G16" s="7">
        <f>G18</f>
        <v>265</v>
      </c>
      <c r="H16" s="7">
        <f t="shared" si="0"/>
        <v>20158</v>
      </c>
    </row>
    <row r="17" spans="1:8" ht="135.75" customHeight="1" thickBot="1" x14ac:dyDescent="0.3">
      <c r="A17" s="4" t="s">
        <v>16</v>
      </c>
      <c r="B17" s="7">
        <f>SUM(B18:B20)</f>
        <v>1410</v>
      </c>
      <c r="C17" s="10"/>
      <c r="D17" s="7">
        <f>SUM(D18:D20)</f>
        <v>1410</v>
      </c>
      <c r="E17" s="5" t="s">
        <v>17</v>
      </c>
      <c r="F17" s="9">
        <v>18836</v>
      </c>
      <c r="G17" s="9"/>
      <c r="H17" s="7">
        <f t="shared" si="0"/>
        <v>18836</v>
      </c>
    </row>
    <row r="18" spans="1:8" ht="60.75" customHeight="1" thickBot="1" x14ac:dyDescent="0.3">
      <c r="A18" s="5" t="s">
        <v>18</v>
      </c>
      <c r="B18" s="9">
        <v>0</v>
      </c>
      <c r="C18" s="10"/>
      <c r="D18" s="9">
        <v>0</v>
      </c>
      <c r="E18" s="5" t="s">
        <v>19</v>
      </c>
      <c r="F18" s="9">
        <v>1057</v>
      </c>
      <c r="G18" s="9">
        <v>265</v>
      </c>
      <c r="H18" s="7">
        <f t="shared" si="0"/>
        <v>1322</v>
      </c>
    </row>
    <row r="19" spans="1:8" ht="60.75" customHeight="1" thickBot="1" x14ac:dyDescent="0.3">
      <c r="A19" s="5" t="s">
        <v>20</v>
      </c>
      <c r="B19" s="9">
        <v>1400</v>
      </c>
      <c r="C19" s="9"/>
      <c r="D19" s="9">
        <v>1400</v>
      </c>
      <c r="E19" s="4" t="s">
        <v>21</v>
      </c>
      <c r="F19" s="7">
        <f>SUM(F20:F22)</f>
        <v>9902</v>
      </c>
      <c r="G19" s="7">
        <f>SUM(G20:G22)</f>
        <v>4643</v>
      </c>
      <c r="H19" s="7">
        <f t="shared" si="0"/>
        <v>14545</v>
      </c>
    </row>
    <row r="20" spans="1:8" ht="45.75" customHeight="1" thickBot="1" x14ac:dyDescent="0.3">
      <c r="A20" s="5" t="s">
        <v>22</v>
      </c>
      <c r="B20" s="9">
        <v>10</v>
      </c>
      <c r="C20" s="10"/>
      <c r="D20" s="9">
        <v>10</v>
      </c>
      <c r="E20" s="5" t="s">
        <v>23</v>
      </c>
      <c r="F20" s="9">
        <v>9402</v>
      </c>
      <c r="G20" s="9">
        <v>-3897</v>
      </c>
      <c r="H20" s="7">
        <f t="shared" si="0"/>
        <v>5505</v>
      </c>
    </row>
    <row r="21" spans="1:8" ht="83.25" customHeight="1" thickBot="1" x14ac:dyDescent="0.3">
      <c r="A21" s="4" t="s">
        <v>24</v>
      </c>
      <c r="B21" s="7">
        <v>2101</v>
      </c>
      <c r="C21" s="9"/>
      <c r="D21" s="7">
        <v>2101</v>
      </c>
      <c r="E21" s="5" t="s">
        <v>25</v>
      </c>
      <c r="F21" s="9">
        <v>500</v>
      </c>
      <c r="G21" s="9">
        <v>8540</v>
      </c>
      <c r="H21" s="7">
        <f t="shared" si="0"/>
        <v>9040</v>
      </c>
    </row>
    <row r="22" spans="1:8" ht="99.75" customHeight="1" thickBot="1" x14ac:dyDescent="0.3">
      <c r="A22" s="4" t="s">
        <v>26</v>
      </c>
      <c r="B22" s="7">
        <v>0</v>
      </c>
      <c r="C22" s="9"/>
      <c r="D22" s="9">
        <v>0</v>
      </c>
      <c r="E22" s="5" t="s">
        <v>27</v>
      </c>
      <c r="F22" s="9">
        <v>0</v>
      </c>
      <c r="G22" s="9"/>
      <c r="H22" s="7">
        <f t="shared" si="0"/>
        <v>0</v>
      </c>
    </row>
    <row r="23" spans="1:8" ht="99.75" customHeight="1" thickBot="1" x14ac:dyDescent="0.3">
      <c r="A23" s="4" t="s">
        <v>28</v>
      </c>
      <c r="B23" s="7">
        <v>0</v>
      </c>
      <c r="C23" s="9"/>
      <c r="D23" s="7">
        <v>0</v>
      </c>
      <c r="E23" s="5"/>
      <c r="F23" s="9"/>
      <c r="G23" s="9"/>
      <c r="H23" s="7">
        <f t="shared" si="0"/>
        <v>0</v>
      </c>
    </row>
    <row r="24" spans="1:8" ht="116.25" customHeight="1" thickBot="1" x14ac:dyDescent="0.3">
      <c r="A24" s="4" t="s">
        <v>29</v>
      </c>
      <c r="B24" s="7">
        <f>B6+B8+B11+B17+B21</f>
        <v>66375</v>
      </c>
      <c r="C24" s="7">
        <f>C6+C8+C9+C11+C17+C22+C23</f>
        <v>14270</v>
      </c>
      <c r="D24" s="7">
        <f>SUM(B24:C24)</f>
        <v>80645</v>
      </c>
      <c r="E24" s="4" t="s">
        <v>30</v>
      </c>
      <c r="F24" s="7">
        <f>F6+F8+F10+F12+F16</f>
        <v>67473</v>
      </c>
      <c r="G24" s="7">
        <f>G6+G8+G10+G12+G16+G19</f>
        <v>14191</v>
      </c>
      <c r="H24" s="7">
        <f>H6+H8+H12+H16+H19+H10</f>
        <v>91566</v>
      </c>
    </row>
    <row r="25" spans="1:8" ht="15.75" thickBot="1" x14ac:dyDescent="0.3">
      <c r="A25" s="5" t="s">
        <v>31</v>
      </c>
      <c r="B25" s="9">
        <v>12000</v>
      </c>
      <c r="C25" s="10">
        <v>-395</v>
      </c>
      <c r="D25" s="9">
        <v>11605</v>
      </c>
      <c r="E25" s="5" t="s">
        <v>32</v>
      </c>
      <c r="F25" s="9">
        <v>1000</v>
      </c>
      <c r="G25" s="9">
        <v>-316</v>
      </c>
      <c r="H25" s="9">
        <f>SUM(F25:G25)</f>
        <v>684</v>
      </c>
    </row>
    <row r="26" spans="1:8" ht="116.25" customHeight="1" thickBot="1" x14ac:dyDescent="0.3">
      <c r="A26" s="4" t="s">
        <v>33</v>
      </c>
      <c r="B26" s="7"/>
      <c r="C26" s="7"/>
      <c r="D26" s="7">
        <f>SUM(B26:C26)</f>
        <v>0</v>
      </c>
      <c r="E26" s="4" t="s">
        <v>34</v>
      </c>
      <c r="F26" s="7">
        <v>1000</v>
      </c>
      <c r="G26" s="7"/>
      <c r="H26" s="7">
        <v>0</v>
      </c>
    </row>
    <row r="27" spans="1:8" ht="50.25" customHeight="1" x14ac:dyDescent="0.25">
      <c r="A27" s="2" t="s">
        <v>35</v>
      </c>
      <c r="B27" s="11">
        <f>B24+B25+B26</f>
        <v>78375</v>
      </c>
      <c r="C27" s="11">
        <f>C24+C25+C26</f>
        <v>13875</v>
      </c>
      <c r="D27" s="11">
        <f>D24+D25+D26</f>
        <v>92250</v>
      </c>
      <c r="E27" s="2" t="s">
        <v>36</v>
      </c>
      <c r="F27" s="11">
        <f>F6++F8+F10+F12+F16+F19+F25</f>
        <v>78375</v>
      </c>
      <c r="G27" s="11">
        <f t="shared" ref="G27" si="1">G26+G25+G24</f>
        <v>13875</v>
      </c>
      <c r="H27" s="11">
        <f>H6+H8+H10+H12+H16+H19+H25</f>
        <v>92250</v>
      </c>
    </row>
    <row r="28" spans="1:8" ht="15.75" customHeight="1" thickBot="1" x14ac:dyDescent="0.3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1"/>
      <c r="B29" s="6"/>
      <c r="C29" s="6"/>
      <c r="D29" s="6"/>
      <c r="E29" s="6"/>
      <c r="F29" s="6"/>
      <c r="G29" s="6"/>
      <c r="H29" s="6"/>
    </row>
  </sheetData>
  <pageMargins left="0.31496062992125984" right="0.31496062992125984" top="0.35433070866141736" bottom="0.35433070866141736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2020-09-16T10:53:47Z</cp:lastPrinted>
  <dcterms:created xsi:type="dcterms:W3CDTF">2020-09-14T07:39:31Z</dcterms:created>
  <dcterms:modified xsi:type="dcterms:W3CDTF">2020-09-21T07:00:36Z</dcterms:modified>
</cp:coreProperties>
</file>