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8"/>
  </bookViews>
  <sheets>
    <sheet name="1.kiemelt ei" sheetId="1" r:id="rId1"/>
    <sheet name="3.kiadások működés,felh.Óvoda" sheetId="2" r:id="rId2"/>
    <sheet name="4.kiadások működés,felh Összese" sheetId="3" r:id="rId3"/>
    <sheet name="5.bevételek működésfelh Önk." sheetId="4" r:id="rId4"/>
    <sheet name="6.bevételek működés,felh.Óvoda" sheetId="5" r:id="rId5"/>
    <sheet name="7.bevételek működés,felh.Összes" sheetId="6" r:id="rId6"/>
    <sheet name="9.beruházások felújítások" sheetId="7" r:id="rId7"/>
    <sheet name="10.tartalékok" sheetId="8" r:id="rId8"/>
    <sheet name="18.helyi adók" sheetId="9" r:id="rId9"/>
  </sheets>
  <definedNames>
    <definedName name="_xlnm.Print_Area" localSheetId="0">'1.kiemelt ei'!$A$1:$C$28</definedName>
    <definedName name="_xlnm.Print_Area" localSheetId="7">'10.tartalékok'!$A$1:$E$16</definedName>
    <definedName name="_xlnm.Print_Area" localSheetId="1">'3.kiadások működés,felh.Óvoda'!$A$1:$F$123</definedName>
    <definedName name="_xlnm.Print_Area" localSheetId="2">'4.kiadások működés,felh Összese'!$A$1:$E$123</definedName>
    <definedName name="_xlnm.Print_Area" localSheetId="3">'5.bevételek működésfelh Önk.'!$A$1:$F$97</definedName>
    <definedName name="_xlnm.Print_Area" localSheetId="4">'6.bevételek működés,felh.Óvoda'!$A$1:$F$97</definedName>
    <definedName name="_xlnm.Print_Area" localSheetId="5">'7.bevételek működés,felh.Összes'!$A$1:$E$97</definedName>
    <definedName name="_xlnm.Print_Area" localSheetId="6">'9.beruházások felújítások'!$A$1:$F$31</definedName>
    <definedName name="Excel_BuiltIn_Print_Area" localSheetId="1">'3.kiadások működés,felh.Óvoda'!$A$1:$E$123</definedName>
  </definedNames>
  <calcPr fullCalcOnLoad="1"/>
</workbook>
</file>

<file path=xl/sharedStrings.xml><?xml version="1.0" encoding="utf-8"?>
<sst xmlns="http://schemas.openxmlformats.org/spreadsheetml/2006/main" count="1171" uniqueCount="484">
  <si>
    <t>Rinyabesenyő Község Önkormányzata 2014. évi költségvetése</t>
  </si>
  <si>
    <t>Az egységes rovatrend szerint a kiemelt kiadási és bevételi jogcímek</t>
  </si>
  <si>
    <t>eredeti ei.</t>
  </si>
  <si>
    <t>mód. ei</t>
  </si>
  <si>
    <t>Önkormányzat és Intézményei összesen</t>
  </si>
  <si>
    <t>e Ft-ban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</si>
  <si>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</si>
  <si>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</si>
  <si>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</si>
  <si>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</si>
  <si>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</si>
  <si>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</si>
  <si>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</si>
  <si>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</si>
  <si>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</si>
  <si>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</si>
  <si>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</si>
  <si>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</si>
  <si>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</si>
  <si>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</si>
  <si>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</si>
  <si>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</si>
  <si>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</si>
  <si>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</si>
  <si>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</si>
  <si>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</si>
  <si>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</si>
  <si>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Rinyxabesenyő  Község Önkormányzata 2014. évi költségvetése</t>
  </si>
  <si>
    <t>Kiadások (E Ft)</t>
  </si>
  <si>
    <t>RINYABESENYŐI  NAPKÖZIOTTHONOS ÓVODA ELŐIRÁNYZATAI</t>
  </si>
  <si>
    <t>Rovat megnevezése</t>
  </si>
  <si>
    <t>Rovat-szám</t>
  </si>
  <si>
    <t>091110</t>
  </si>
  <si>
    <t>091140</t>
  </si>
  <si>
    <t>096010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</si>
  <si>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</si>
  <si>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</si>
  <si>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</si>
  <si>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</si>
  <si>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</si>
  <si>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</si>
  <si>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</si>
  <si>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</si>
  <si>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</si>
  <si>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</si>
  <si>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</si>
  <si>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</si>
  <si>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</si>
  <si>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</si>
  <si>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</si>
  <si>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</si>
  <si>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</si>
  <si>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</si>
  <si>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</si>
  <si>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</si>
  <si>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</si>
  <si>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</si>
  <si>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</si>
  <si>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</si>
  <si>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</si>
  <si>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</si>
  <si>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</si>
  <si>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</si>
  <si>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</si>
  <si>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</si>
  <si>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</si>
  <si>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</si>
  <si>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</si>
  <si>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</si>
  <si>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</si>
  <si>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</si>
  <si>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</si>
  <si>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</si>
  <si>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</si>
  <si>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</si>
  <si>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</si>
  <si>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</si>
  <si>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</si>
  <si>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</si>
  <si>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</si>
  <si>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</si>
  <si>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</si>
  <si>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</si>
  <si>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</si>
  <si>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</si>
  <si>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</si>
  <si>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</si>
  <si>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</si>
  <si>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</si>
  <si>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</si>
  <si>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</si>
  <si>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</si>
  <si>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</si>
  <si>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</si>
  <si>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</si>
  <si>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</si>
  <si>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</si>
  <si>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</si>
  <si>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</si>
  <si>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</si>
  <si>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</si>
  <si>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</si>
  <si>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</si>
  <si>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</si>
  <si>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</si>
  <si>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</si>
  <si>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</si>
  <si>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</si>
  <si>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</si>
  <si>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</si>
  <si>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</si>
  <si>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</si>
  <si>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</si>
  <si>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</si>
  <si>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</si>
  <si>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</si>
  <si>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</si>
  <si>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</si>
  <si>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</si>
  <si>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</si>
  <si>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</si>
  <si>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</si>
  <si>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</si>
  <si>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</si>
  <si>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</si>
  <si>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</si>
  <si>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</si>
  <si>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</si>
  <si>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</si>
  <si>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</si>
  <si>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</si>
  <si>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</si>
  <si>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</si>
  <si>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</si>
  <si>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</si>
  <si>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</si>
  <si>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</si>
  <si>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</si>
  <si>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</si>
  <si>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</si>
  <si>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</si>
  <si>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</si>
  <si>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</si>
  <si>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</si>
  <si>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</si>
  <si>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</si>
  <si>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</si>
  <si>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</si>
  <si>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</si>
  <si>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</si>
  <si>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</si>
  <si>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</si>
  <si>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</si>
  <si>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</si>
  <si>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</si>
  <si>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</si>
  <si>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</si>
  <si>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</si>
  <si>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</si>
  <si>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</si>
  <si>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</si>
  <si>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</si>
  <si>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</si>
  <si>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</si>
  <si>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</si>
  <si>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</si>
  <si>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</si>
  <si>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</si>
  <si>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</si>
  <si>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</si>
  <si>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</si>
  <si>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</si>
  <si>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</si>
  <si>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</si>
  <si>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</si>
  <si>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</si>
  <si>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</si>
  <si>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</si>
  <si>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</si>
  <si>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</si>
  <si>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</si>
  <si>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</si>
  <si>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</si>
  <si>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</si>
  <si>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</si>
  <si>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</si>
  <si>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</si>
  <si>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</si>
  <si>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</si>
  <si>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</si>
  <si>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</si>
  <si>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</si>
  <si>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</si>
  <si>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</si>
  <si>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</si>
  <si>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</si>
  <si>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</si>
  <si>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</si>
  <si>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</si>
  <si>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</si>
  <si>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</si>
  <si>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</si>
  <si>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</si>
  <si>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</si>
  <si>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</si>
  <si>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</si>
  <si>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</si>
  <si>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</si>
  <si>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</si>
  <si>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</si>
  <si>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</si>
  <si>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</si>
  <si>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</si>
  <si>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</si>
  <si>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</si>
  <si>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</si>
  <si>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</si>
  <si>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</si>
  <si>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</si>
  <si>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</si>
  <si>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</si>
  <si>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</si>
  <si>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</si>
  <si>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</si>
  <si>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</si>
  <si>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</si>
  <si>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</si>
  <si>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</si>
  <si>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</si>
  <si>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</si>
  <si>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</si>
  <si>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</si>
  <si>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</si>
  <si>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</si>
  <si>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</si>
  <si>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</si>
  <si>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</si>
  <si>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</si>
  <si>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</si>
  <si>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</si>
  <si>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</si>
  <si>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</si>
  <si>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</si>
  <si>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</si>
  <si>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</si>
  <si>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</si>
  <si>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</si>
  <si>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</si>
  <si>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</si>
  <si>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</si>
  <si>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</si>
  <si>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</si>
  <si>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</si>
  <si>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</si>
  <si>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</si>
  <si>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</si>
  <si>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</si>
  <si>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</si>
  <si>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</si>
  <si>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</si>
  <si>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</si>
  <si>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</si>
  <si>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</si>
  <si>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</si>
  <si>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</si>
  <si>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ÖNKORMÁNYZAT ÉS KÖLTSÉGVETÉSI SZERVEI ELŐIRÁNYZATA MINDÖSSZESEN</t>
  </si>
  <si>
    <t>Önkormányzat</t>
  </si>
  <si>
    <t>Óvoda</t>
  </si>
  <si>
    <t>ÖSSZESEN</t>
  </si>
  <si>
    <t>Bevételek (E Ft)</t>
  </si>
  <si>
    <t>ÖNKORMÁNYZATI ELŐIRÁNYZATOK</t>
  </si>
  <si>
    <t>Rovat-
szám</t>
  </si>
  <si>
    <t>kötelező feladatok</t>
  </si>
  <si>
    <t>önként vállalt feladatok</t>
  </si>
  <si>
    <t xml:space="preserve">állami (államigazgatási) feladatok 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</si>
  <si>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</si>
  <si>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</si>
  <si>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</si>
  <si>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</si>
  <si>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</si>
  <si>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</si>
  <si>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</si>
  <si>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</si>
  <si>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</si>
  <si>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</si>
  <si>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</si>
  <si>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</si>
  <si>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</si>
  <si>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</si>
  <si>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</si>
  <si>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</si>
  <si>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</si>
  <si>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</si>
  <si>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</si>
  <si>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</si>
  <si>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</si>
  <si>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</si>
  <si>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</si>
  <si>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</si>
  <si>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</si>
  <si>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</si>
  <si>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</si>
  <si>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</si>
  <si>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</si>
  <si>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</si>
  <si>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</si>
  <si>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</si>
  <si>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</si>
  <si>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</si>
  <si>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</si>
  <si>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</si>
  <si>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</si>
  <si>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</si>
  <si>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</si>
  <si>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</si>
  <si>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</si>
  <si>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</si>
  <si>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</si>
  <si>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</si>
  <si>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</si>
  <si>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</si>
  <si>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</si>
  <si>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</si>
  <si>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</si>
  <si>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</si>
  <si>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</si>
  <si>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</si>
  <si>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</si>
  <si>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</si>
  <si>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</si>
  <si>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</si>
  <si>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</si>
  <si>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</si>
  <si>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</si>
  <si>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</si>
  <si>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</si>
  <si>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</si>
  <si>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</si>
  <si>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</si>
  <si>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</si>
  <si>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</si>
  <si>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</si>
  <si>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</si>
  <si>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</si>
  <si>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</si>
  <si>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</si>
  <si>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</si>
  <si>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</si>
  <si>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</si>
  <si>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</si>
  <si>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</si>
  <si>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</si>
  <si>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</si>
  <si>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</si>
  <si>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</si>
  <si>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</si>
  <si>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</si>
  <si>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</si>
  <si>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</si>
  <si>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</si>
  <si>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</si>
  <si>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</si>
  <si>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</si>
  <si>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</si>
  <si>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</si>
  <si>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</si>
  <si>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</si>
  <si>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</si>
  <si>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</si>
  <si>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</si>
  <si>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</si>
  <si>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</si>
  <si>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</si>
  <si>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</si>
  <si>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</si>
  <si>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</si>
  <si>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</si>
  <si>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</si>
  <si>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</si>
  <si>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</si>
  <si>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</si>
  <si>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</si>
  <si>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</si>
  <si>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</si>
  <si>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</si>
  <si>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</si>
  <si>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</si>
  <si>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</si>
  <si>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</si>
  <si>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</si>
  <si>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</si>
  <si>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</si>
  <si>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</si>
  <si>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</si>
  <si>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</si>
  <si>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</si>
  <si>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</si>
  <si>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</si>
  <si>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</si>
  <si>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</si>
  <si>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</si>
  <si>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</si>
  <si>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</si>
  <si>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</si>
  <si>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</si>
  <si>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</si>
  <si>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</si>
  <si>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</si>
  <si>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</si>
  <si>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</si>
  <si>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</si>
  <si>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</si>
  <si>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</si>
  <si>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</si>
  <si>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</si>
  <si>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</si>
  <si>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</si>
  <si>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</si>
  <si>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</si>
  <si>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</si>
  <si>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</si>
  <si>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</si>
  <si>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</si>
  <si>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</si>
  <si>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</si>
  <si>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</si>
  <si>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</si>
  <si>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</si>
  <si>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</si>
  <si>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</si>
  <si>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</si>
  <si>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</si>
  <si>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</si>
  <si>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</si>
  <si>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</si>
  <si>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</si>
  <si>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</si>
  <si>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</si>
  <si>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</si>
  <si>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</si>
  <si>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</si>
  <si>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</si>
  <si>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</si>
  <si>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</si>
  <si>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</si>
  <si>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>B8</t>
  </si>
  <si>
    <t>RINYABESENYŐI NAPKÖZIOTTHONOS ÓVODA ELŐIRÁNYZATAI</t>
  </si>
  <si>
    <t>,</t>
  </si>
  <si>
    <t xml:space="preserve">Finanszírozási bevételek </t>
  </si>
  <si>
    <t>Beruházások és felújítások (E Ft)</t>
  </si>
  <si>
    <t>MINDÖSSZESEN</t>
  </si>
  <si>
    <t xml:space="preserve">Ingatlanok beszerzése, létesítése </t>
  </si>
  <si>
    <t>Művelődési Ház eszköz beszerzés</t>
  </si>
  <si>
    <t>Falubusz</t>
  </si>
  <si>
    <t>Művelődési Ház, Orvosi rendelő fűtés korszerűsítés, nyílászáró csere</t>
  </si>
  <si>
    <t>Általános- és céltartalékok (E Ft)</t>
  </si>
  <si>
    <t>RINYABESENYŐI NAPKÖZIOTTHONOS OVODA</t>
  </si>
  <si>
    <t>Általános tartalékok</t>
  </si>
  <si>
    <t>Céltartalékok-</t>
  </si>
  <si>
    <t>Helyi adó és egyéb közhatalmi bevételek (E Ft)</t>
  </si>
  <si>
    <t>Megnevezés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</si>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</sst>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@"/>
    <numFmt numFmtId="167" formatCode="\ ##########"/>
    <numFmt numFmtId="168" formatCode="0__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2"/>
      <color indexed="8"/>
      <name val="Bookman Old Style"/>
      <family val="1"/>
    </font>
    <font>
      <b/>
      <sz val="11"/>
      <color indexed="10"/>
      <name val="Bookman Old Style"/>
      <family val="1"/>
    </font>
    <font>
      <i/>
      <sz val="10"/>
      <color indexed="40"/>
      <name val="Bookman Old Style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7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0" fillId="17" borderId="7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11" fillId="4" borderId="0" applyNumberFormat="0" applyBorder="0" applyAlignment="0" applyProtection="0"/>
    <xf numFmtId="164" fontId="12" fillId="22" borderId="8" applyNumberFormat="0" applyAlignment="0" applyProtection="0"/>
    <xf numFmtId="164" fontId="13" fillId="0" borderId="0" applyNumberFormat="0" applyFill="0" applyBorder="0" applyAlignment="0" applyProtection="0"/>
    <xf numFmtId="164" fontId="14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15" fillId="3" borderId="0" applyNumberFormat="0" applyBorder="0" applyAlignment="0" applyProtection="0"/>
    <xf numFmtId="164" fontId="16" fillId="23" borderId="0" applyNumberFormat="0" applyBorder="0" applyAlignment="0" applyProtection="0"/>
    <xf numFmtId="164" fontId="17" fillId="22" borderId="1" applyNumberFormat="0" applyAlignment="0" applyProtection="0"/>
    <xf numFmtId="164" fontId="18" fillId="0" borderId="9" applyNumberFormat="0" applyFill="0" applyAlignment="0" applyProtection="0"/>
  </cellStyleXfs>
  <cellXfs count="144">
    <xf numFmtId="164" fontId="0" fillId="0" borderId="0" xfId="0" applyAlignment="1">
      <alignment/>
    </xf>
    <xf numFmtId="164" fontId="19" fillId="0" borderId="0" xfId="0" applyFont="1" applyBorder="1" applyAlignment="1">
      <alignment horizontal="center" shrinkToFit="1"/>
    </xf>
    <xf numFmtId="164" fontId="20" fillId="0" borderId="0" xfId="0" applyFont="1" applyAlignment="1">
      <alignment horizontal="center" wrapText="1"/>
    </xf>
    <xf numFmtId="164" fontId="0" fillId="0" borderId="10" xfId="0" applyBorder="1" applyAlignment="1">
      <alignment/>
    </xf>
    <xf numFmtId="164" fontId="18" fillId="0" borderId="10" xfId="0" applyFont="1" applyBorder="1" applyAlignment="1">
      <alignment horizontal="right"/>
    </xf>
    <xf numFmtId="164" fontId="18" fillId="0" borderId="10" xfId="0" applyFont="1" applyBorder="1" applyAlignment="1">
      <alignment/>
    </xf>
    <xf numFmtId="164" fontId="21" fillId="0" borderId="10" xfId="0" applyFont="1" applyBorder="1" applyAlignment="1">
      <alignment/>
    </xf>
    <xf numFmtId="164" fontId="21" fillId="0" borderId="0" xfId="0" applyFont="1" applyAlignment="1">
      <alignment/>
    </xf>
    <xf numFmtId="165" fontId="21" fillId="0" borderId="10" xfId="0" applyNumberFormat="1" applyFont="1" applyBorder="1" applyAlignment="1">
      <alignment/>
    </xf>
    <xf numFmtId="164" fontId="22" fillId="0" borderId="10" xfId="0" applyFont="1" applyBorder="1" applyAlignment="1">
      <alignment/>
    </xf>
    <xf numFmtId="165" fontId="22" fillId="0" borderId="10" xfId="0" applyNumberFormat="1" applyFont="1" applyBorder="1" applyAlignment="1">
      <alignment/>
    </xf>
    <xf numFmtId="164" fontId="22" fillId="11" borderId="10" xfId="0" applyFont="1" applyFill="1" applyBorder="1" applyAlignment="1">
      <alignment/>
    </xf>
    <xf numFmtId="164" fontId="19" fillId="0" borderId="0" xfId="0" applyFont="1" applyBorder="1" applyAlignment="1">
      <alignment horizontal="center" wrapText="1"/>
    </xf>
    <xf numFmtId="164" fontId="20" fillId="0" borderId="0" xfId="0" applyFont="1" applyBorder="1" applyAlignment="1">
      <alignment horizontal="center" wrapText="1"/>
    </xf>
    <xf numFmtId="164" fontId="20" fillId="0" borderId="0" xfId="0" applyFont="1" applyAlignment="1">
      <alignment/>
    </xf>
    <xf numFmtId="164" fontId="22" fillId="0" borderId="0" xfId="0" applyFont="1" applyAlignment="1">
      <alignment/>
    </xf>
    <xf numFmtId="164" fontId="23" fillId="0" borderId="11" xfId="0" applyFont="1" applyFill="1" applyBorder="1" applyAlignment="1">
      <alignment horizontal="center" vertical="center"/>
    </xf>
    <xf numFmtId="164" fontId="23" fillId="0" borderId="11" xfId="0" applyFont="1" applyFill="1" applyBorder="1" applyAlignment="1">
      <alignment horizontal="center" vertical="center" wrapText="1"/>
    </xf>
    <xf numFmtId="166" fontId="24" fillId="0" borderId="11" xfId="0" applyNumberFormat="1" applyFont="1" applyBorder="1" applyAlignment="1">
      <alignment horizontal="center" wrapText="1"/>
    </xf>
    <xf numFmtId="164" fontId="0" fillId="0" borderId="11" xfId="0" applyFont="1" applyBorder="1" applyAlignment="1">
      <alignment/>
    </xf>
    <xf numFmtId="164" fontId="24" fillId="0" borderId="11" xfId="0" applyFont="1" applyFill="1" applyBorder="1" applyAlignment="1">
      <alignment vertical="center"/>
    </xf>
    <xf numFmtId="164" fontId="24" fillId="0" borderId="11" xfId="0" applyNumberFormat="1" applyFont="1" applyFill="1" applyBorder="1" applyAlignment="1">
      <alignment vertical="center"/>
    </xf>
    <xf numFmtId="165" fontId="21" fillId="0" borderId="11" xfId="0" applyNumberFormat="1" applyFont="1" applyBorder="1" applyAlignment="1">
      <alignment/>
    </xf>
    <xf numFmtId="164" fontId="21" fillId="0" borderId="11" xfId="0" applyFont="1" applyBorder="1" applyAlignment="1">
      <alignment/>
    </xf>
    <xf numFmtId="167" fontId="24" fillId="0" borderId="11" xfId="0" applyNumberFormat="1" applyFont="1" applyFill="1" applyBorder="1" applyAlignment="1">
      <alignment vertical="center"/>
    </xf>
    <xf numFmtId="164" fontId="24" fillId="0" borderId="11" xfId="0" applyFont="1" applyFill="1" applyBorder="1" applyAlignment="1">
      <alignment vertical="center" wrapText="1"/>
    </xf>
    <xf numFmtId="164" fontId="24" fillId="0" borderId="11" xfId="0" applyFont="1" applyFill="1" applyBorder="1" applyAlignment="1">
      <alignment horizontal="left" vertical="center" wrapText="1"/>
    </xf>
    <xf numFmtId="164" fontId="23" fillId="0" borderId="11" xfId="0" applyFont="1" applyFill="1" applyBorder="1" applyAlignment="1">
      <alignment vertical="center" wrapText="1"/>
    </xf>
    <xf numFmtId="167" fontId="23" fillId="0" borderId="11" xfId="0" applyNumberFormat="1" applyFont="1" applyFill="1" applyBorder="1" applyAlignment="1">
      <alignment vertical="center"/>
    </xf>
    <xf numFmtId="165" fontId="22" fillId="0" borderId="11" xfId="0" applyNumberFormat="1" applyFont="1" applyBorder="1" applyAlignment="1">
      <alignment/>
    </xf>
    <xf numFmtId="164" fontId="22" fillId="0" borderId="11" xfId="0" applyFont="1" applyBorder="1" applyAlignment="1">
      <alignment/>
    </xf>
    <xf numFmtId="164" fontId="24" fillId="0" borderId="11" xfId="0" applyFont="1" applyFill="1" applyBorder="1" applyAlignment="1">
      <alignment horizontal="left" vertical="center"/>
    </xf>
    <xf numFmtId="164" fontId="23" fillId="0" borderId="11" xfId="0" applyFont="1" applyFill="1" applyBorder="1" applyAlignment="1">
      <alignment horizontal="left" vertical="center" wrapText="1"/>
    </xf>
    <xf numFmtId="164" fontId="22" fillId="0" borderId="11" xfId="0" applyFont="1" applyFill="1" applyBorder="1" applyAlignment="1">
      <alignment vertical="center" wrapText="1"/>
    </xf>
    <xf numFmtId="167" fontId="22" fillId="0" borderId="11" xfId="0" applyNumberFormat="1" applyFont="1" applyFill="1" applyBorder="1" applyAlignment="1">
      <alignment vertical="center"/>
    </xf>
    <xf numFmtId="164" fontId="22" fillId="0" borderId="11" xfId="0" applyFont="1" applyFill="1" applyBorder="1" applyAlignment="1">
      <alignment horizontal="left" vertical="center" wrapText="1"/>
    </xf>
    <xf numFmtId="164" fontId="24" fillId="24" borderId="11" xfId="0" applyFont="1" applyFill="1" applyBorder="1" applyAlignment="1">
      <alignment horizontal="left" vertical="center" wrapText="1"/>
    </xf>
    <xf numFmtId="164" fontId="25" fillId="0" borderId="11" xfId="0" applyFont="1" applyFill="1" applyBorder="1" applyAlignment="1">
      <alignment horizontal="left" vertical="center" wrapText="1"/>
    </xf>
    <xf numFmtId="164" fontId="25" fillId="24" borderId="11" xfId="0" applyFont="1" applyFill="1" applyBorder="1" applyAlignment="1">
      <alignment horizontal="left" vertical="center" wrapText="1"/>
    </xf>
    <xf numFmtId="164" fontId="26" fillId="0" borderId="11" xfId="0" applyFont="1" applyFill="1" applyBorder="1" applyAlignment="1">
      <alignment horizontal="left" vertical="center" wrapText="1"/>
    </xf>
    <xf numFmtId="164" fontId="25" fillId="0" borderId="11" xfId="0" applyFont="1" applyFill="1" applyBorder="1" applyAlignment="1">
      <alignment vertical="center" wrapText="1"/>
    </xf>
    <xf numFmtId="164" fontId="25" fillId="0" borderId="11" xfId="0" applyFont="1" applyFill="1" applyBorder="1" applyAlignment="1">
      <alignment vertical="center"/>
    </xf>
    <xf numFmtId="164" fontId="27" fillId="25" borderId="11" xfId="0" applyFont="1" applyFill="1" applyBorder="1" applyAlignment="1">
      <alignment/>
    </xf>
    <xf numFmtId="168" fontId="24" fillId="0" borderId="11" xfId="0" applyNumberFormat="1" applyFont="1" applyFill="1" applyBorder="1" applyAlignment="1">
      <alignment horizontal="left" vertical="center"/>
    </xf>
    <xf numFmtId="164" fontId="22" fillId="0" borderId="11" xfId="0" applyFont="1" applyFill="1" applyBorder="1" applyAlignment="1">
      <alignment horizontal="left" vertical="center"/>
    </xf>
    <xf numFmtId="164" fontId="28" fillId="10" borderId="11" xfId="0" applyFont="1" applyFill="1" applyBorder="1" applyAlignment="1">
      <alignment horizontal="left" vertical="center"/>
    </xf>
    <xf numFmtId="167" fontId="28" fillId="10" borderId="11" xfId="0" applyNumberFormat="1" applyFont="1" applyFill="1" applyBorder="1" applyAlignment="1">
      <alignment vertical="center"/>
    </xf>
    <xf numFmtId="165" fontId="25" fillId="0" borderId="11" xfId="0" applyNumberFormat="1" applyFont="1" applyFill="1" applyBorder="1" applyAlignment="1">
      <alignment horizontal="right" vertical="center" wrapText="1"/>
    </xf>
    <xf numFmtId="164" fontId="1" fillId="0" borderId="11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 horizontal="left" vertical="center" wrapText="1"/>
    </xf>
    <xf numFmtId="164" fontId="0" fillId="0" borderId="0" xfId="0" applyBorder="1" applyAlignment="1">
      <alignment/>
    </xf>
    <xf numFmtId="164" fontId="29" fillId="0" borderId="11" xfId="0" applyFont="1" applyFill="1" applyBorder="1" applyAlignment="1">
      <alignment horizontal="left" vertical="center" wrapText="1"/>
    </xf>
    <xf numFmtId="165" fontId="29" fillId="0" borderId="11" xfId="0" applyNumberFormat="1" applyFont="1" applyFill="1" applyBorder="1" applyAlignment="1">
      <alignment horizontal="right" vertical="center" wrapText="1"/>
    </xf>
    <xf numFmtId="164" fontId="30" fillId="0" borderId="11" xfId="0" applyFont="1" applyFill="1" applyBorder="1" applyAlignment="1">
      <alignment horizontal="left" vertical="center" wrapText="1"/>
    </xf>
    <xf numFmtId="164" fontId="30" fillId="0" borderId="0" xfId="0" applyFont="1" applyFill="1" applyBorder="1" applyAlignment="1">
      <alignment horizontal="left" vertical="center" wrapText="1"/>
    </xf>
    <xf numFmtId="164" fontId="25" fillId="0" borderId="11" xfId="0" applyFont="1" applyFill="1" applyBorder="1" applyAlignment="1">
      <alignment horizontal="left" vertical="center"/>
    </xf>
    <xf numFmtId="165" fontId="25" fillId="0" borderId="11" xfId="0" applyNumberFormat="1" applyFont="1" applyFill="1" applyBorder="1" applyAlignment="1">
      <alignment horizontal="right" vertical="center"/>
    </xf>
    <xf numFmtId="164" fontId="1" fillId="0" borderId="11" xfId="0" applyFont="1" applyFill="1" applyBorder="1" applyAlignment="1">
      <alignment horizontal="left" vertical="center"/>
    </xf>
    <xf numFmtId="164" fontId="1" fillId="0" borderId="0" xfId="0" applyFont="1" applyFill="1" applyBorder="1" applyAlignment="1">
      <alignment horizontal="left" vertical="center"/>
    </xf>
    <xf numFmtId="164" fontId="29" fillId="0" borderId="11" xfId="0" applyFont="1" applyFill="1" applyBorder="1" applyAlignment="1">
      <alignment horizontal="left" vertical="center"/>
    </xf>
    <xf numFmtId="165" fontId="29" fillId="0" borderId="11" xfId="0" applyNumberFormat="1" applyFont="1" applyFill="1" applyBorder="1" applyAlignment="1">
      <alignment horizontal="right" vertical="center"/>
    </xf>
    <xf numFmtId="164" fontId="30" fillId="0" borderId="11" xfId="0" applyFont="1" applyFill="1" applyBorder="1" applyAlignment="1">
      <alignment horizontal="left" vertical="center"/>
    </xf>
    <xf numFmtId="164" fontId="30" fillId="0" borderId="0" xfId="0" applyFont="1" applyFill="1" applyBorder="1" applyAlignment="1">
      <alignment horizontal="left" vertical="center"/>
    </xf>
    <xf numFmtId="164" fontId="26" fillId="0" borderId="11" xfId="0" applyFont="1" applyFill="1" applyBorder="1" applyAlignment="1">
      <alignment horizontal="left" vertical="center"/>
    </xf>
    <xf numFmtId="164" fontId="31" fillId="10" borderId="11" xfId="0" applyFont="1" applyFill="1" applyBorder="1" applyAlignment="1">
      <alignment horizontal="left" vertical="center"/>
    </xf>
    <xf numFmtId="164" fontId="28" fillId="10" borderId="11" xfId="0" applyFont="1" applyFill="1" applyBorder="1" applyAlignment="1">
      <alignment horizontal="left" vertical="center" wrapText="1"/>
    </xf>
    <xf numFmtId="164" fontId="28" fillId="11" borderId="11" xfId="0" applyFont="1" applyFill="1" applyBorder="1" applyAlignment="1">
      <alignment/>
    </xf>
    <xf numFmtId="164" fontId="32" fillId="11" borderId="11" xfId="0" applyFont="1" applyFill="1" applyBorder="1" applyAlignment="1">
      <alignment/>
    </xf>
    <xf numFmtId="164" fontId="24" fillId="0" borderId="11" xfId="0" applyFont="1" applyBorder="1" applyAlignment="1">
      <alignment horizontal="center" wrapText="1"/>
    </xf>
    <xf numFmtId="164" fontId="24" fillId="0" borderId="11" xfId="0" applyFont="1" applyFill="1" applyBorder="1" applyAlignment="1">
      <alignment horizontal="center" wrapText="1"/>
    </xf>
    <xf numFmtId="165" fontId="0" fillId="0" borderId="11" xfId="0" applyNumberFormat="1" applyBorder="1" applyAlignment="1">
      <alignment/>
    </xf>
    <xf numFmtId="164" fontId="18" fillId="0" borderId="11" xfId="0" applyFont="1" applyBorder="1" applyAlignment="1">
      <alignment/>
    </xf>
    <xf numFmtId="165" fontId="18" fillId="0" borderId="11" xfId="0" applyNumberFormat="1" applyFont="1" applyBorder="1" applyAlignment="1">
      <alignment/>
    </xf>
    <xf numFmtId="164" fontId="33" fillId="0" borderId="0" xfId="0" applyFont="1" applyAlignment="1">
      <alignment/>
    </xf>
    <xf numFmtId="164" fontId="23" fillId="0" borderId="10" xfId="0" applyFont="1" applyFill="1" applyBorder="1" applyAlignment="1">
      <alignment horizontal="center" vertical="center"/>
    </xf>
    <xf numFmtId="164" fontId="23" fillId="0" borderId="10" xfId="0" applyFont="1" applyFill="1" applyBorder="1" applyAlignment="1">
      <alignment horizontal="center" vertical="center" wrapText="1"/>
    </xf>
    <xf numFmtId="164" fontId="24" fillId="0" borderId="10" xfId="0" applyFont="1" applyBorder="1" applyAlignment="1">
      <alignment horizontal="center" wrapText="1"/>
    </xf>
    <xf numFmtId="164" fontId="24" fillId="0" borderId="10" xfId="0" applyFont="1" applyFill="1" applyBorder="1" applyAlignment="1">
      <alignment horizontal="center" wrapText="1"/>
    </xf>
    <xf numFmtId="164" fontId="24" fillId="0" borderId="10" xfId="0" applyFont="1" applyFill="1" applyBorder="1" applyAlignment="1">
      <alignment vertical="center" wrapText="1"/>
    </xf>
    <xf numFmtId="164" fontId="24" fillId="0" borderId="10" xfId="0" applyFont="1" applyFill="1" applyBorder="1" applyAlignment="1">
      <alignment horizontal="left" vertical="center"/>
    </xf>
    <xf numFmtId="165" fontId="0" fillId="0" borderId="10" xfId="0" applyNumberFormat="1" applyBorder="1" applyAlignment="1">
      <alignment/>
    </xf>
    <xf numFmtId="164" fontId="24" fillId="0" borderId="10" xfId="0" applyFont="1" applyFill="1" applyBorder="1" applyAlignment="1">
      <alignment horizontal="left" vertical="center" wrapText="1"/>
    </xf>
    <xf numFmtId="165" fontId="0" fillId="0" borderId="10" xfId="0" applyNumberFormat="1" applyBorder="1" applyAlignment="1">
      <alignment horizontal="right"/>
    </xf>
    <xf numFmtId="164" fontId="23" fillId="0" borderId="10" xfId="0" applyFont="1" applyFill="1" applyBorder="1" applyAlignment="1">
      <alignment horizontal="left" vertical="center" wrapText="1"/>
    </xf>
    <xf numFmtId="164" fontId="23" fillId="0" borderId="10" xfId="0" applyFont="1" applyFill="1" applyBorder="1" applyAlignment="1">
      <alignment horizontal="left" vertical="center"/>
    </xf>
    <xf numFmtId="165" fontId="18" fillId="0" borderId="10" xfId="0" applyNumberFormat="1" applyFont="1" applyBorder="1" applyAlignment="1">
      <alignment/>
    </xf>
    <xf numFmtId="164" fontId="22" fillId="0" borderId="10" xfId="0" applyFont="1" applyFill="1" applyBorder="1" applyAlignment="1">
      <alignment horizontal="left" vertical="center" wrapText="1"/>
    </xf>
    <xf numFmtId="164" fontId="22" fillId="0" borderId="10" xfId="0" applyFont="1" applyFill="1" applyBorder="1" applyAlignment="1">
      <alignment horizontal="left" vertical="center"/>
    </xf>
    <xf numFmtId="164" fontId="25" fillId="0" borderId="10" xfId="0" applyFont="1" applyFill="1" applyBorder="1" applyAlignment="1">
      <alignment horizontal="left" vertical="center" wrapText="1"/>
    </xf>
    <xf numFmtId="164" fontId="26" fillId="0" borderId="10" xfId="0" applyFont="1" applyFill="1" applyBorder="1" applyAlignment="1">
      <alignment horizontal="left" vertical="center" wrapText="1"/>
    </xf>
    <xf numFmtId="164" fontId="27" fillId="25" borderId="10" xfId="0" applyFont="1" applyFill="1" applyBorder="1" applyAlignment="1">
      <alignment/>
    </xf>
    <xf numFmtId="164" fontId="22" fillId="25" borderId="10" xfId="0" applyFont="1" applyFill="1" applyBorder="1" applyAlignment="1">
      <alignment horizontal="left" vertical="center"/>
    </xf>
    <xf numFmtId="164" fontId="27" fillId="25" borderId="12" xfId="0" applyFont="1" applyFill="1" applyBorder="1" applyAlignment="1">
      <alignment/>
    </xf>
    <xf numFmtId="164" fontId="22" fillId="25" borderId="12" xfId="0" applyFont="1" applyFill="1" applyBorder="1" applyAlignment="1">
      <alignment horizontal="left" vertical="center"/>
    </xf>
    <xf numFmtId="165" fontId="0" fillId="0" borderId="12" xfId="0" applyNumberFormat="1" applyBorder="1" applyAlignment="1">
      <alignment/>
    </xf>
    <xf numFmtId="164" fontId="31" fillId="10" borderId="13" xfId="0" applyFont="1" applyFill="1" applyBorder="1" applyAlignment="1">
      <alignment horizontal="left" vertical="center" wrapText="1"/>
    </xf>
    <xf numFmtId="164" fontId="28" fillId="10" borderId="13" xfId="0" applyFont="1" applyFill="1" applyBorder="1" applyAlignment="1">
      <alignment horizontal="left" vertical="center"/>
    </xf>
    <xf numFmtId="165" fontId="18" fillId="0" borderId="13" xfId="0" applyNumberFormat="1" applyFont="1" applyBorder="1" applyAlignment="1">
      <alignment/>
    </xf>
    <xf numFmtId="164" fontId="28" fillId="5" borderId="14" xfId="0" applyFont="1" applyFill="1" applyBorder="1" applyAlignment="1">
      <alignment/>
    </xf>
    <xf numFmtId="164" fontId="28" fillId="5" borderId="14" xfId="0" applyFont="1" applyFill="1" applyBorder="1" applyAlignment="1">
      <alignment horizontal="left" vertical="center"/>
    </xf>
    <xf numFmtId="165" fontId="0" fillId="0" borderId="14" xfId="0" applyNumberFormat="1" applyBorder="1" applyAlignment="1">
      <alignment/>
    </xf>
    <xf numFmtId="164" fontId="28" fillId="5" borderId="10" xfId="0" applyFont="1" applyFill="1" applyBorder="1" applyAlignment="1">
      <alignment/>
    </xf>
    <xf numFmtId="164" fontId="28" fillId="5" borderId="10" xfId="0" applyFont="1" applyFill="1" applyBorder="1" applyAlignment="1">
      <alignment horizontal="left" vertical="center"/>
    </xf>
    <xf numFmtId="164" fontId="25" fillId="0" borderId="10" xfId="0" applyFont="1" applyFill="1" applyBorder="1" applyAlignment="1">
      <alignment horizontal="left" vertical="center"/>
    </xf>
    <xf numFmtId="164" fontId="29" fillId="0" borderId="10" xfId="0" applyFont="1" applyFill="1" applyBorder="1" applyAlignment="1">
      <alignment horizontal="left" vertical="center" wrapText="1"/>
    </xf>
    <xf numFmtId="164" fontId="29" fillId="0" borderId="10" xfId="0" applyFont="1" applyFill="1" applyBorder="1" applyAlignment="1">
      <alignment horizontal="left" vertical="center"/>
    </xf>
    <xf numFmtId="164" fontId="29" fillId="0" borderId="12" xfId="0" applyFont="1" applyFill="1" applyBorder="1" applyAlignment="1">
      <alignment horizontal="left" vertical="center" wrapText="1"/>
    </xf>
    <xf numFmtId="164" fontId="23" fillId="0" borderId="12" xfId="0" applyFont="1" applyFill="1" applyBorder="1" applyAlignment="1">
      <alignment horizontal="left" vertical="center" wrapText="1"/>
    </xf>
    <xf numFmtId="164" fontId="31" fillId="10" borderId="13" xfId="0" applyFont="1" applyFill="1" applyBorder="1" applyAlignment="1">
      <alignment horizontal="left" vertical="center"/>
    </xf>
    <xf numFmtId="164" fontId="28" fillId="10" borderId="13" xfId="0" applyFont="1" applyFill="1" applyBorder="1" applyAlignment="1">
      <alignment horizontal="left" vertical="center" wrapText="1"/>
    </xf>
    <xf numFmtId="164" fontId="28" fillId="11" borderId="13" xfId="0" applyFont="1" applyFill="1" applyBorder="1" applyAlignment="1">
      <alignment/>
    </xf>
    <xf numFmtId="164" fontId="32" fillId="11" borderId="13" xfId="0" applyFont="1" applyFill="1" applyBorder="1" applyAlignment="1">
      <alignment/>
    </xf>
    <xf numFmtId="165" fontId="18" fillId="0" borderId="12" xfId="0" applyNumberFormat="1" applyFont="1" applyBorder="1" applyAlignment="1">
      <alignment/>
    </xf>
    <xf numFmtId="164" fontId="24" fillId="0" borderId="15" xfId="0" applyFont="1" applyBorder="1" applyAlignment="1">
      <alignment wrapText="1"/>
    </xf>
    <xf numFmtId="164" fontId="24" fillId="0" borderId="10" xfId="0" applyFont="1" applyBorder="1" applyAlignment="1">
      <alignment wrapText="1"/>
    </xf>
    <xf numFmtId="164" fontId="23" fillId="0" borderId="16" xfId="0" applyFont="1" applyBorder="1" applyAlignment="1">
      <alignment wrapText="1"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5" fontId="0" fillId="0" borderId="15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18" fillId="0" borderId="15" xfId="0" applyNumberFormat="1" applyFont="1" applyBorder="1" applyAlignment="1">
      <alignment/>
    </xf>
    <xf numFmtId="165" fontId="18" fillId="0" borderId="16" xfId="0" applyNumberFormat="1" applyFont="1" applyBorder="1" applyAlignment="1">
      <alignment/>
    </xf>
    <xf numFmtId="164" fontId="24" fillId="0" borderId="12" xfId="0" applyFont="1" applyFill="1" applyBorder="1" applyAlignment="1">
      <alignment horizontal="left" vertical="center" wrapText="1"/>
    </xf>
    <xf numFmtId="164" fontId="24" fillId="0" borderId="12" xfId="0" applyFont="1" applyFill="1" applyBorder="1" applyAlignment="1">
      <alignment horizontal="left" vertical="center"/>
    </xf>
    <xf numFmtId="165" fontId="18" fillId="0" borderId="17" xfId="0" applyNumberFormat="1" applyFont="1" applyBorder="1" applyAlignment="1">
      <alignment/>
    </xf>
    <xf numFmtId="165" fontId="18" fillId="0" borderId="18" xfId="0" applyNumberFormat="1" applyFont="1" applyBorder="1" applyAlignment="1">
      <alignment/>
    </xf>
    <xf numFmtId="164" fontId="31" fillId="26" borderId="13" xfId="0" applyFont="1" applyFill="1" applyBorder="1" applyAlignment="1">
      <alignment horizontal="left" vertical="center" wrapText="1"/>
    </xf>
    <xf numFmtId="164" fontId="23" fillId="26" borderId="13" xfId="0" applyFont="1" applyFill="1" applyBorder="1" applyAlignment="1">
      <alignment horizontal="left" vertical="center"/>
    </xf>
    <xf numFmtId="165" fontId="18" fillId="0" borderId="19" xfId="0" applyNumberFormat="1" applyFont="1" applyBorder="1" applyAlignment="1">
      <alignment/>
    </xf>
    <xf numFmtId="165" fontId="18" fillId="0" borderId="20" xfId="0" applyNumberFormat="1" applyFont="1" applyBorder="1" applyAlignment="1">
      <alignment/>
    </xf>
    <xf numFmtId="164" fontId="31" fillId="0" borderId="14" xfId="0" applyFont="1" applyFill="1" applyBorder="1" applyAlignment="1">
      <alignment horizontal="left" vertical="center" wrapText="1"/>
    </xf>
    <xf numFmtId="164" fontId="23" fillId="0" borderId="14" xfId="0" applyFont="1" applyFill="1" applyBorder="1" applyAlignment="1">
      <alignment horizontal="left" vertical="center"/>
    </xf>
    <xf numFmtId="165" fontId="0" fillId="0" borderId="21" xfId="0" applyNumberFormat="1" applyBorder="1" applyAlignment="1">
      <alignment/>
    </xf>
    <xf numFmtId="165" fontId="0" fillId="0" borderId="22" xfId="0" applyNumberFormat="1" applyBorder="1" applyAlignment="1">
      <alignment/>
    </xf>
    <xf numFmtId="164" fontId="25" fillId="0" borderId="12" xfId="0" applyFont="1" applyFill="1" applyBorder="1" applyAlignment="1">
      <alignment horizontal="left" vertical="center" wrapText="1"/>
    </xf>
    <xf numFmtId="165" fontId="0" fillId="0" borderId="18" xfId="0" applyNumberFormat="1" applyBorder="1" applyAlignment="1">
      <alignment/>
    </xf>
    <xf numFmtId="164" fontId="23" fillId="0" borderId="10" xfId="0" applyFont="1" applyBorder="1" applyAlignment="1">
      <alignment wrapText="1"/>
    </xf>
    <xf numFmtId="164" fontId="22" fillId="0" borderId="10" xfId="0" applyFont="1" applyBorder="1" applyAlignment="1">
      <alignment horizontal="center"/>
    </xf>
    <xf numFmtId="164" fontId="23" fillId="0" borderId="13" xfId="0" applyFont="1" applyFill="1" applyBorder="1" applyAlignment="1">
      <alignment horizontal="left" vertical="center" wrapText="1"/>
    </xf>
    <xf numFmtId="164" fontId="23" fillId="0" borderId="13" xfId="0" applyFont="1" applyFill="1" applyBorder="1" applyAlignment="1">
      <alignment horizontal="left" vertical="center"/>
    </xf>
    <xf numFmtId="164" fontId="34" fillId="0" borderId="14" xfId="0" applyFont="1" applyFill="1" applyBorder="1" applyAlignment="1">
      <alignment horizontal="left" vertical="center" wrapText="1"/>
    </xf>
    <xf numFmtId="164" fontId="34" fillId="0" borderId="12" xfId="0" applyFont="1" applyFill="1" applyBorder="1" applyAlignment="1">
      <alignment horizontal="left" vertical="center" wrapText="1"/>
    </xf>
    <xf numFmtId="164" fontId="34" fillId="0" borderId="10" xfId="0" applyFont="1" applyFill="1" applyBorder="1" applyAlignment="1">
      <alignment horizontal="left" vertical="center" wrapText="1"/>
    </xf>
    <xf numFmtId="164" fontId="24" fillId="0" borderId="14" xfId="0" applyFont="1" applyFill="1" applyBorder="1" applyAlignment="1">
      <alignment horizontal="left" vertical="center" wrapText="1"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Normal_KTRSZJ" xfId="57"/>
    <cellStyle name="Normál 11" xfId="58"/>
    <cellStyle name="Normál 2 2" xfId="59"/>
    <cellStyle name="Rossz" xfId="60"/>
    <cellStyle name="Semleges" xfId="61"/>
    <cellStyle name="Számítás" xfId="62"/>
    <cellStyle name="Összese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SheetLayoutView="100" workbookViewId="0" topLeftCell="A1">
      <selection activeCell="C25" sqref="C25"/>
    </sheetView>
  </sheetViews>
  <sheetFormatPr defaultColWidth="9.140625" defaultRowHeight="15"/>
  <cols>
    <col min="1" max="1" width="77.28125" style="0" customWidth="1"/>
    <col min="2" max="2" width="11.140625" style="0" customWidth="1"/>
    <col min="3" max="3" width="10.140625" style="0" customWidth="1"/>
  </cols>
  <sheetData>
    <row r="1" spans="1:2" ht="12.75">
      <c r="A1" s="1" t="s">
        <v>0</v>
      </c>
      <c r="B1" s="1"/>
    </row>
    <row r="2" ht="50.25" customHeight="1">
      <c r="A2" s="2" t="s">
        <v>1</v>
      </c>
    </row>
    <row r="3" spans="1:4" ht="12.75">
      <c r="A3" s="3"/>
      <c r="B3" s="4" t="s">
        <v>2</v>
      </c>
      <c r="C3" s="4" t="s">
        <v>3</v>
      </c>
      <c r="D3" s="3"/>
    </row>
    <row r="4" spans="1:9" ht="12.75">
      <c r="A4" s="5" t="s">
        <v>4</v>
      </c>
      <c r="B4" s="4" t="s">
        <v>5</v>
      </c>
      <c r="C4" s="4" t="s">
        <v>5</v>
      </c>
      <c r="D4" s="6"/>
      <c r="E4" s="7"/>
      <c r="F4" s="7"/>
      <c r="G4" s="7"/>
      <c r="H4" s="7"/>
      <c r="I4" s="7"/>
    </row>
    <row r="5" spans="1:9" ht="12.75">
      <c r="A5" s="6" t="s">
        <v>6</v>
      </c>
      <c r="B5" s="8">
        <v>23753</v>
      </c>
      <c r="C5" s="6">
        <v>26653</v>
      </c>
      <c r="D5" s="6"/>
      <c r="E5" s="7"/>
      <c r="F5" s="7"/>
      <c r="G5" s="7"/>
      <c r="H5" s="7"/>
      <c r="I5" s="7"/>
    </row>
    <row r="6" spans="1:9" ht="12.75">
      <c r="A6" s="6" t="s">
        <v>7</v>
      </c>
      <c r="B6" s="8">
        <v>4826</v>
      </c>
      <c r="C6" s="6">
        <v>5279</v>
      </c>
      <c r="D6" s="6"/>
      <c r="E6" s="7"/>
      <c r="F6" s="7"/>
      <c r="G6" s="7"/>
      <c r="H6" s="7"/>
      <c r="I6" s="7"/>
    </row>
    <row r="7" spans="1:9" ht="12.75">
      <c r="A7" s="6" t="s">
        <v>8</v>
      </c>
      <c r="B7" s="8">
        <v>13474</v>
      </c>
      <c r="C7" s="6">
        <v>15905</v>
      </c>
      <c r="D7" s="6"/>
      <c r="E7" s="7"/>
      <c r="F7" s="7"/>
      <c r="G7" s="7"/>
      <c r="H7" s="7"/>
      <c r="I7" s="7"/>
    </row>
    <row r="8" spans="1:9" ht="12.75">
      <c r="A8" s="6" t="s">
        <v>9</v>
      </c>
      <c r="B8" s="8">
        <v>17627</v>
      </c>
      <c r="C8" s="6">
        <v>20745</v>
      </c>
      <c r="D8" s="6"/>
      <c r="E8" s="7"/>
      <c r="F8" s="7"/>
      <c r="G8" s="7"/>
      <c r="H8" s="7"/>
      <c r="I8" s="7"/>
    </row>
    <row r="9" spans="1:9" ht="12.75">
      <c r="A9" s="6" t="s">
        <v>10</v>
      </c>
      <c r="B9" s="8">
        <v>2300</v>
      </c>
      <c r="C9" s="6">
        <v>4187</v>
      </c>
      <c r="D9" s="6"/>
      <c r="E9" s="7"/>
      <c r="F9" s="7"/>
      <c r="G9" s="7"/>
      <c r="H9" s="7"/>
      <c r="I9" s="7"/>
    </row>
    <row r="10" spans="1:9" ht="12.75">
      <c r="A10" s="6" t="s">
        <v>11</v>
      </c>
      <c r="B10" s="8">
        <v>1290</v>
      </c>
      <c r="C10" s="6">
        <v>13748</v>
      </c>
      <c r="D10" s="6"/>
      <c r="E10" s="7"/>
      <c r="F10" s="7"/>
      <c r="G10" s="7"/>
      <c r="H10" s="7"/>
      <c r="I10" s="7"/>
    </row>
    <row r="11" spans="1:9" ht="12.75">
      <c r="A11" s="6" t="s">
        <v>12</v>
      </c>
      <c r="B11" s="8">
        <v>10404</v>
      </c>
      <c r="C11" s="6">
        <v>12973</v>
      </c>
      <c r="D11" s="6"/>
      <c r="E11" s="7"/>
      <c r="F11" s="7"/>
      <c r="G11" s="7"/>
      <c r="H11" s="7"/>
      <c r="I11" s="7"/>
    </row>
    <row r="12" spans="1:9" ht="12.75">
      <c r="A12" s="6" t="s">
        <v>13</v>
      </c>
      <c r="B12" s="8">
        <v>0</v>
      </c>
      <c r="C12" s="6">
        <v>0</v>
      </c>
      <c r="D12" s="6"/>
      <c r="E12" s="7"/>
      <c r="F12" s="7"/>
      <c r="G12" s="7"/>
      <c r="H12" s="7"/>
      <c r="I12" s="7"/>
    </row>
    <row r="13" spans="1:9" ht="12.75">
      <c r="A13" s="9" t="s">
        <v>14</v>
      </c>
      <c r="B13" s="10">
        <f>SUM(B5:B12)</f>
        <v>73674</v>
      </c>
      <c r="C13" s="10">
        <v>99490</v>
      </c>
      <c r="D13" s="6"/>
      <c r="E13" s="7"/>
      <c r="F13" s="7"/>
      <c r="G13" s="7"/>
      <c r="H13" s="7"/>
      <c r="I13" s="7"/>
    </row>
    <row r="14" spans="1:9" ht="12.75">
      <c r="A14" s="9" t="s">
        <v>15</v>
      </c>
      <c r="B14" s="10">
        <v>0</v>
      </c>
      <c r="C14" s="9">
        <v>6000</v>
      </c>
      <c r="D14" s="6"/>
      <c r="E14" s="7"/>
      <c r="F14" s="7"/>
      <c r="G14" s="7"/>
      <c r="H14" s="7"/>
      <c r="I14" s="7"/>
    </row>
    <row r="15" spans="1:9" ht="12.75">
      <c r="A15" s="11" t="s">
        <v>16</v>
      </c>
      <c r="B15" s="10">
        <f>SUM(B13:B14)</f>
        <v>73674</v>
      </c>
      <c r="C15" s="10">
        <f>C13+C14</f>
        <v>105490</v>
      </c>
      <c r="D15" s="6"/>
      <c r="E15" s="7"/>
      <c r="F15" s="7"/>
      <c r="G15" s="7"/>
      <c r="H15" s="7"/>
      <c r="I15" s="7"/>
    </row>
    <row r="16" spans="1:9" ht="12.75">
      <c r="A16" s="6" t="s">
        <v>17</v>
      </c>
      <c r="B16" s="8">
        <v>54608</v>
      </c>
      <c r="C16" s="6">
        <v>72923</v>
      </c>
      <c r="D16" s="6"/>
      <c r="E16" s="7"/>
      <c r="F16" s="7"/>
      <c r="G16" s="7"/>
      <c r="H16" s="7"/>
      <c r="I16" s="7"/>
    </row>
    <row r="17" spans="1:9" ht="12.75">
      <c r="A17" s="6" t="s">
        <v>18</v>
      </c>
      <c r="B17" s="8">
        <v>10335</v>
      </c>
      <c r="C17" s="6">
        <v>12976</v>
      </c>
      <c r="D17" s="6"/>
      <c r="E17" s="7"/>
      <c r="F17" s="7"/>
      <c r="G17" s="7"/>
      <c r="H17" s="7"/>
      <c r="I17" s="7"/>
    </row>
    <row r="18" spans="1:9" ht="12.75">
      <c r="A18" s="6" t="s">
        <v>19</v>
      </c>
      <c r="B18" s="8">
        <v>900</v>
      </c>
      <c r="C18" s="6">
        <v>813</v>
      </c>
      <c r="D18" s="6"/>
      <c r="E18" s="7"/>
      <c r="F18" s="7"/>
      <c r="G18" s="7"/>
      <c r="H18" s="7"/>
      <c r="I18" s="7"/>
    </row>
    <row r="19" spans="1:9" ht="12.75">
      <c r="A19" s="6" t="s">
        <v>20</v>
      </c>
      <c r="B19" s="8">
        <v>1319</v>
      </c>
      <c r="C19" s="6">
        <v>3312</v>
      </c>
      <c r="D19" s="6"/>
      <c r="E19" s="7"/>
      <c r="F19" s="7"/>
      <c r="G19" s="7"/>
      <c r="H19" s="7"/>
      <c r="I19" s="7"/>
    </row>
    <row r="20" spans="1:9" ht="12.75">
      <c r="A20" s="6" t="s">
        <v>21</v>
      </c>
      <c r="B20" s="8">
        <v>0</v>
      </c>
      <c r="C20" s="6">
        <v>1550</v>
      </c>
      <c r="D20" s="6"/>
      <c r="E20" s="7"/>
      <c r="F20" s="7"/>
      <c r="G20" s="7"/>
      <c r="H20" s="7"/>
      <c r="I20" s="7"/>
    </row>
    <row r="21" spans="1:9" ht="12.75">
      <c r="A21" s="6" t="s">
        <v>22</v>
      </c>
      <c r="B21" s="8">
        <v>600</v>
      </c>
      <c r="C21" s="6">
        <v>933</v>
      </c>
      <c r="D21" s="6"/>
      <c r="E21" s="7"/>
      <c r="F21" s="7"/>
      <c r="G21" s="7"/>
      <c r="H21" s="7"/>
      <c r="I21" s="7"/>
    </row>
    <row r="22" spans="1:9" ht="12.75">
      <c r="A22" s="6" t="s">
        <v>23</v>
      </c>
      <c r="B22" s="8">
        <v>0</v>
      </c>
      <c r="C22" s="6">
        <v>0</v>
      </c>
      <c r="D22" s="6"/>
      <c r="E22" s="7"/>
      <c r="F22" s="7"/>
      <c r="G22" s="7"/>
      <c r="H22" s="7"/>
      <c r="I22" s="7"/>
    </row>
    <row r="23" spans="1:9" ht="12.75">
      <c r="A23" s="9" t="s">
        <v>24</v>
      </c>
      <c r="B23" s="10">
        <f>SUM(B16:B22)</f>
        <v>67762</v>
      </c>
      <c r="C23" s="10">
        <f>SUM(C16:C22)</f>
        <v>92507</v>
      </c>
      <c r="D23" s="6"/>
      <c r="E23" s="7"/>
      <c r="F23" s="7"/>
      <c r="G23" s="7"/>
      <c r="H23" s="7"/>
      <c r="I23" s="7"/>
    </row>
    <row r="24" spans="1:9" ht="12.75">
      <c r="A24" s="9" t="s">
        <v>25</v>
      </c>
      <c r="B24" s="10">
        <v>5912</v>
      </c>
      <c r="C24" s="10">
        <v>12983</v>
      </c>
      <c r="D24" s="6"/>
      <c r="E24" s="7"/>
      <c r="F24" s="7"/>
      <c r="G24" s="7"/>
      <c r="H24" s="7"/>
      <c r="I24" s="7"/>
    </row>
    <row r="25" spans="1:9" ht="12.75">
      <c r="A25" s="11" t="s">
        <v>26</v>
      </c>
      <c r="B25" s="10">
        <f>SUM(B23:B24)</f>
        <v>73674</v>
      </c>
      <c r="C25" s="10">
        <f>SUM(C23:C24)</f>
        <v>105490</v>
      </c>
      <c r="D25" s="6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</sheetData>
  <sheetProtection selectLockedCells="1" selectUnlockedCells="1"/>
  <mergeCells count="1">
    <mergeCell ref="A1:B1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80"/>
  <headerFooter alignWithMargins="0">
    <oddHeader>&amp;C&amp;"Times New Roman,Normál"&amp;12 1. melléklet
3/2015. (IV. 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1"/>
  <sheetViews>
    <sheetView view="pageBreakPreview" zoomScaleSheetLayoutView="100" workbookViewId="0" topLeftCell="A1">
      <selection activeCell="H5" sqref="H5"/>
    </sheetView>
  </sheetViews>
  <sheetFormatPr defaultColWidth="9.140625" defaultRowHeight="15"/>
  <cols>
    <col min="1" max="1" width="42.140625" style="0" customWidth="1"/>
    <col min="2" max="2" width="8.00390625" style="0" customWidth="1"/>
    <col min="3" max="3" width="9.421875" style="0" customWidth="1"/>
    <col min="4" max="4" width="6.7109375" style="0" customWidth="1"/>
    <col min="5" max="5" width="6.8515625" style="0" customWidth="1"/>
  </cols>
  <sheetData>
    <row r="1" spans="1:5" ht="20.25" customHeight="1">
      <c r="A1" s="12" t="s">
        <v>27</v>
      </c>
      <c r="B1" s="12"/>
      <c r="C1" s="12"/>
      <c r="D1" s="12"/>
      <c r="E1" s="12"/>
    </row>
    <row r="2" spans="1:5" ht="19.5" customHeight="1">
      <c r="A2" s="13" t="s">
        <v>28</v>
      </c>
      <c r="B2" s="13"/>
      <c r="C2" s="13"/>
      <c r="D2" s="13"/>
      <c r="E2" s="13"/>
    </row>
    <row r="3" ht="12.75">
      <c r="A3" s="14"/>
    </row>
    <row r="4" ht="12.75">
      <c r="A4" s="15" t="s">
        <v>29</v>
      </c>
    </row>
    <row r="5" spans="1:6" ht="12.75">
      <c r="A5" s="16" t="s">
        <v>30</v>
      </c>
      <c r="B5" s="17" t="s">
        <v>31</v>
      </c>
      <c r="C5" s="18" t="s">
        <v>32</v>
      </c>
      <c r="D5" s="18" t="s">
        <v>33</v>
      </c>
      <c r="E5" s="18" t="s">
        <v>34</v>
      </c>
      <c r="F5" s="19" t="s">
        <v>35</v>
      </c>
    </row>
    <row r="6" spans="1:6" ht="12.75">
      <c r="A6" s="20" t="s">
        <v>36</v>
      </c>
      <c r="B6" s="21" t="s">
        <v>37</v>
      </c>
      <c r="C6" s="22">
        <v>8461</v>
      </c>
      <c r="D6" s="22"/>
      <c r="E6" s="22"/>
      <c r="F6" s="23">
        <f>SUM(C6:E6)</f>
        <v>8461</v>
      </c>
    </row>
    <row r="7" spans="1:6" ht="12.75">
      <c r="A7" s="20" t="s">
        <v>38</v>
      </c>
      <c r="B7" s="24" t="s">
        <v>39</v>
      </c>
      <c r="C7" s="22"/>
      <c r="D7" s="22"/>
      <c r="E7" s="22"/>
      <c r="F7" s="23"/>
    </row>
    <row r="8" spans="1:6" ht="12.75">
      <c r="A8" s="20" t="s">
        <v>40</v>
      </c>
      <c r="B8" s="24" t="s">
        <v>41</v>
      </c>
      <c r="C8" s="22"/>
      <c r="D8" s="22"/>
      <c r="E8" s="22"/>
      <c r="F8" s="23"/>
    </row>
    <row r="9" spans="1:6" ht="12.75">
      <c r="A9" s="25" t="s">
        <v>42</v>
      </c>
      <c r="B9" s="24" t="s">
        <v>43</v>
      </c>
      <c r="C9" s="22"/>
      <c r="D9" s="22"/>
      <c r="E9" s="22"/>
      <c r="F9" s="23"/>
    </row>
    <row r="10" spans="1:6" ht="12.75">
      <c r="A10" s="25" t="s">
        <v>44</v>
      </c>
      <c r="B10" s="24" t="s">
        <v>45</v>
      </c>
      <c r="C10" s="22"/>
      <c r="D10" s="22"/>
      <c r="E10" s="22"/>
      <c r="F10" s="23"/>
    </row>
    <row r="11" spans="1:6" ht="12.75">
      <c r="A11" s="25" t="s">
        <v>46</v>
      </c>
      <c r="B11" s="24" t="s">
        <v>47</v>
      </c>
      <c r="C11" s="22">
        <v>236</v>
      </c>
      <c r="D11" s="22"/>
      <c r="E11" s="22"/>
      <c r="F11" s="23">
        <f aca="true" t="shared" si="0" ref="F11:F18">SUM(C11:E11)</f>
        <v>236</v>
      </c>
    </row>
    <row r="12" spans="1:6" ht="12.75">
      <c r="A12" s="25" t="s">
        <v>48</v>
      </c>
      <c r="B12" s="24" t="s">
        <v>49</v>
      </c>
      <c r="C12" s="22">
        <v>288</v>
      </c>
      <c r="D12" s="22"/>
      <c r="E12" s="22"/>
      <c r="F12" s="23">
        <f t="shared" si="0"/>
        <v>288</v>
      </c>
    </row>
    <row r="13" spans="1:6" ht="12.75">
      <c r="A13" s="25" t="s">
        <v>50</v>
      </c>
      <c r="B13" s="24" t="s">
        <v>51</v>
      </c>
      <c r="C13" s="22"/>
      <c r="D13" s="22"/>
      <c r="E13" s="22"/>
      <c r="F13" s="23">
        <f t="shared" si="0"/>
        <v>0</v>
      </c>
    </row>
    <row r="14" spans="1:6" ht="12.75">
      <c r="A14" s="26" t="s">
        <v>52</v>
      </c>
      <c r="B14" s="24" t="s">
        <v>53</v>
      </c>
      <c r="C14" s="22">
        <v>72</v>
      </c>
      <c r="D14" s="22"/>
      <c r="E14" s="22"/>
      <c r="F14" s="23">
        <f t="shared" si="0"/>
        <v>72</v>
      </c>
    </row>
    <row r="15" spans="1:6" ht="12.75">
      <c r="A15" s="26" t="s">
        <v>54</v>
      </c>
      <c r="B15" s="24" t="s">
        <v>55</v>
      </c>
      <c r="C15" s="22"/>
      <c r="D15" s="22"/>
      <c r="E15" s="22"/>
      <c r="F15" s="23">
        <f t="shared" si="0"/>
        <v>0</v>
      </c>
    </row>
    <row r="16" spans="1:6" ht="12.75">
      <c r="A16" s="26" t="s">
        <v>56</v>
      </c>
      <c r="B16" s="24" t="s">
        <v>57</v>
      </c>
      <c r="C16" s="22"/>
      <c r="D16" s="22"/>
      <c r="E16" s="22"/>
      <c r="F16" s="23">
        <f t="shared" si="0"/>
        <v>0</v>
      </c>
    </row>
    <row r="17" spans="1:6" ht="12.75">
      <c r="A17" s="26" t="s">
        <v>58</v>
      </c>
      <c r="B17" s="24" t="s">
        <v>59</v>
      </c>
      <c r="C17" s="22"/>
      <c r="D17" s="22"/>
      <c r="E17" s="22"/>
      <c r="F17" s="23">
        <f t="shared" si="0"/>
        <v>0</v>
      </c>
    </row>
    <row r="18" spans="1:6" ht="12.75">
      <c r="A18" s="26" t="s">
        <v>60</v>
      </c>
      <c r="B18" s="24" t="s">
        <v>61</v>
      </c>
      <c r="C18" s="22"/>
      <c r="D18" s="22"/>
      <c r="E18" s="22"/>
      <c r="F18" s="23">
        <f t="shared" si="0"/>
        <v>0</v>
      </c>
    </row>
    <row r="19" spans="1:6" ht="12.75">
      <c r="A19" s="27" t="s">
        <v>62</v>
      </c>
      <c r="B19" s="28" t="s">
        <v>63</v>
      </c>
      <c r="C19" s="29">
        <f>SUM(C6:C18)</f>
        <v>9057</v>
      </c>
      <c r="D19" s="22">
        <f>D6+D7+D8+D9+D10+D11+D12+D13+D14+D15+D16+D17+D18</f>
        <v>0</v>
      </c>
      <c r="E19" s="22">
        <f>SUM(E6:E18)</f>
        <v>0</v>
      </c>
      <c r="F19" s="30">
        <f>SUM(F6:F18)</f>
        <v>9057</v>
      </c>
    </row>
    <row r="20" spans="1:6" ht="12.75">
      <c r="A20" s="26" t="s">
        <v>64</v>
      </c>
      <c r="B20" s="24" t="s">
        <v>65</v>
      </c>
      <c r="C20" s="22"/>
      <c r="D20" s="22"/>
      <c r="E20" s="22"/>
      <c r="F20" s="23">
        <f>SUM(C20:E20)</f>
        <v>0</v>
      </c>
    </row>
    <row r="21" spans="1:6" ht="12.75">
      <c r="A21" s="26" t="s">
        <v>66</v>
      </c>
      <c r="B21" s="24" t="s">
        <v>67</v>
      </c>
      <c r="C21" s="22">
        <v>127</v>
      </c>
      <c r="D21" s="22">
        <v>0</v>
      </c>
      <c r="E21" s="22"/>
      <c r="F21" s="23">
        <f>SUM(C21:E21)</f>
        <v>127</v>
      </c>
    </row>
    <row r="22" spans="1:6" ht="12.75">
      <c r="A22" s="31" t="s">
        <v>68</v>
      </c>
      <c r="B22" s="24" t="s">
        <v>69</v>
      </c>
      <c r="C22" s="22">
        <v>2</v>
      </c>
      <c r="D22" s="22"/>
      <c r="E22" s="22"/>
      <c r="F22" s="23">
        <f>SUM(C22:E22)</f>
        <v>2</v>
      </c>
    </row>
    <row r="23" spans="1:6" ht="12.75">
      <c r="A23" s="32" t="s">
        <v>70</v>
      </c>
      <c r="B23" s="28" t="s">
        <v>71</v>
      </c>
      <c r="C23" s="29">
        <f>C20+C21+C22</f>
        <v>129</v>
      </c>
      <c r="D23" s="29">
        <f>SUM(D21:D22)</f>
        <v>0</v>
      </c>
      <c r="E23" s="22"/>
      <c r="F23" s="30">
        <f>SUM(C23:E23)</f>
        <v>129</v>
      </c>
    </row>
    <row r="24" spans="1:6" ht="12.75">
      <c r="A24" s="33" t="s">
        <v>72</v>
      </c>
      <c r="B24" s="34" t="s">
        <v>73</v>
      </c>
      <c r="C24" s="29">
        <f>C19+C23</f>
        <v>9186</v>
      </c>
      <c r="D24" s="29">
        <v>0</v>
      </c>
      <c r="E24" s="29">
        <f>E19</f>
        <v>0</v>
      </c>
      <c r="F24" s="30">
        <f>F19+F23</f>
        <v>9186</v>
      </c>
    </row>
    <row r="25" spans="1:6" ht="12.75">
      <c r="A25" s="35" t="s">
        <v>74</v>
      </c>
      <c r="B25" s="34" t="s">
        <v>75</v>
      </c>
      <c r="C25" s="29">
        <v>2483</v>
      </c>
      <c r="D25" s="29"/>
      <c r="E25" s="29"/>
      <c r="F25" s="30">
        <f>SUM(C25:E25)</f>
        <v>2483</v>
      </c>
    </row>
    <row r="26" spans="1:6" ht="12.75">
      <c r="A26" s="26" t="s">
        <v>76</v>
      </c>
      <c r="B26" s="24" t="s">
        <v>77</v>
      </c>
      <c r="C26" s="22"/>
      <c r="D26" s="22">
        <v>0</v>
      </c>
      <c r="E26" s="22"/>
      <c r="F26" s="23">
        <f>SUM(C26:E26)</f>
        <v>0</v>
      </c>
    </row>
    <row r="27" spans="1:6" ht="12.75">
      <c r="A27" s="26" t="s">
        <v>78</v>
      </c>
      <c r="B27" s="24" t="s">
        <v>79</v>
      </c>
      <c r="C27" s="22"/>
      <c r="D27" s="22">
        <v>300</v>
      </c>
      <c r="E27" s="22"/>
      <c r="F27" s="23">
        <v>300</v>
      </c>
    </row>
    <row r="28" spans="1:6" ht="12.75">
      <c r="A28" s="26" t="s">
        <v>80</v>
      </c>
      <c r="B28" s="24" t="s">
        <v>81</v>
      </c>
      <c r="C28" s="22"/>
      <c r="D28" s="22"/>
      <c r="E28" s="22"/>
      <c r="F28" s="23">
        <f>SUM(C28:E28)</f>
        <v>0</v>
      </c>
    </row>
    <row r="29" spans="1:6" ht="12.75">
      <c r="A29" s="32" t="s">
        <v>82</v>
      </c>
      <c r="B29" s="28" t="s">
        <v>83</v>
      </c>
      <c r="C29" s="22"/>
      <c r="D29" s="29">
        <f>SUM(D26:D28)</f>
        <v>300</v>
      </c>
      <c r="E29" s="22">
        <f>SUM(E26:E28)</f>
        <v>0</v>
      </c>
      <c r="F29" s="30">
        <f>SUM(F26:F28)</f>
        <v>300</v>
      </c>
    </row>
    <row r="30" spans="1:6" ht="12.75">
      <c r="A30" s="26" t="s">
        <v>84</v>
      </c>
      <c r="B30" s="24" t="s">
        <v>85</v>
      </c>
      <c r="C30" s="22"/>
      <c r="D30" s="22"/>
      <c r="E30" s="22"/>
      <c r="F30" s="23">
        <f>SUM(C30:E30)</f>
        <v>0</v>
      </c>
    </row>
    <row r="31" spans="1:6" ht="12.75">
      <c r="A31" s="26" t="s">
        <v>86</v>
      </c>
      <c r="B31" s="24" t="s">
        <v>87</v>
      </c>
      <c r="C31" s="22"/>
      <c r="D31" s="22">
        <v>65</v>
      </c>
      <c r="E31" s="22"/>
      <c r="F31" s="23">
        <f>SUM(C31:E31)</f>
        <v>65</v>
      </c>
    </row>
    <row r="32" spans="1:6" ht="15" customHeight="1">
      <c r="A32" s="32" t="s">
        <v>88</v>
      </c>
      <c r="B32" s="28" t="s">
        <v>89</v>
      </c>
      <c r="C32" s="22"/>
      <c r="D32" s="29">
        <f>SUM(D30:D31)</f>
        <v>65</v>
      </c>
      <c r="E32" s="22"/>
      <c r="F32" s="30">
        <f>SUM(F30:F31)</f>
        <v>65</v>
      </c>
    </row>
    <row r="33" spans="1:6" ht="12.75">
      <c r="A33" s="26" t="s">
        <v>90</v>
      </c>
      <c r="B33" s="24" t="s">
        <v>91</v>
      </c>
      <c r="C33" s="22"/>
      <c r="D33" s="22">
        <v>276</v>
      </c>
      <c r="E33" s="22"/>
      <c r="F33" s="23">
        <f aca="true" t="shared" si="1" ref="F33:F39">SUM(C33:E33)</f>
        <v>276</v>
      </c>
    </row>
    <row r="34" spans="1:6" ht="12.75">
      <c r="A34" s="26" t="s">
        <v>92</v>
      </c>
      <c r="B34" s="24" t="s">
        <v>93</v>
      </c>
      <c r="C34" s="22"/>
      <c r="D34" s="22"/>
      <c r="E34" s="22">
        <v>1238</v>
      </c>
      <c r="F34" s="23">
        <f t="shared" si="1"/>
        <v>1238</v>
      </c>
    </row>
    <row r="35" spans="1:6" ht="12.75">
      <c r="A35" s="26" t="s">
        <v>94</v>
      </c>
      <c r="B35" s="24" t="s">
        <v>95</v>
      </c>
      <c r="C35" s="22"/>
      <c r="D35" s="22"/>
      <c r="E35" s="22"/>
      <c r="F35" s="23">
        <f t="shared" si="1"/>
        <v>0</v>
      </c>
    </row>
    <row r="36" spans="1:6" ht="12.75">
      <c r="A36" s="26" t="s">
        <v>96</v>
      </c>
      <c r="B36" s="24" t="s">
        <v>97</v>
      </c>
      <c r="C36" s="22"/>
      <c r="D36" s="22">
        <v>45</v>
      </c>
      <c r="E36" s="22"/>
      <c r="F36" s="23">
        <v>45</v>
      </c>
    </row>
    <row r="37" spans="1:6" ht="12.75">
      <c r="A37" s="36" t="s">
        <v>98</v>
      </c>
      <c r="B37" s="24" t="s">
        <v>99</v>
      </c>
      <c r="C37" s="22"/>
      <c r="D37" s="22"/>
      <c r="E37" s="22"/>
      <c r="F37" s="23">
        <f t="shared" si="1"/>
        <v>0</v>
      </c>
    </row>
    <row r="38" spans="1:6" ht="12.75">
      <c r="A38" s="31" t="s">
        <v>100</v>
      </c>
      <c r="B38" s="24" t="s">
        <v>101</v>
      </c>
      <c r="C38" s="22"/>
      <c r="D38" s="22">
        <v>24</v>
      </c>
      <c r="E38" s="22"/>
      <c r="F38" s="23">
        <f t="shared" si="1"/>
        <v>24</v>
      </c>
    </row>
    <row r="39" spans="1:6" ht="12.75">
      <c r="A39" s="26" t="s">
        <v>102</v>
      </c>
      <c r="B39" s="24" t="s">
        <v>103</v>
      </c>
      <c r="C39" s="22"/>
      <c r="D39" s="22">
        <v>268</v>
      </c>
      <c r="E39" s="22"/>
      <c r="F39" s="23">
        <f t="shared" si="1"/>
        <v>268</v>
      </c>
    </row>
    <row r="40" spans="1:6" ht="12.75">
      <c r="A40" s="32" t="s">
        <v>104</v>
      </c>
      <c r="B40" s="28" t="s">
        <v>105</v>
      </c>
      <c r="C40" s="22"/>
      <c r="D40" s="29">
        <f>SUM(D33:D39)</f>
        <v>613</v>
      </c>
      <c r="E40" s="29">
        <f>SUM(E33:E39)</f>
        <v>1238</v>
      </c>
      <c r="F40" s="30">
        <f>SUM(F33:F39)</f>
        <v>1851</v>
      </c>
    </row>
    <row r="41" spans="1:6" ht="12.75">
      <c r="A41" s="26" t="s">
        <v>106</v>
      </c>
      <c r="B41" s="24" t="s">
        <v>107</v>
      </c>
      <c r="C41" s="22"/>
      <c r="D41" s="22">
        <v>91</v>
      </c>
      <c r="E41" s="22"/>
      <c r="F41" s="23">
        <f>SUM(C41:E41)</f>
        <v>91</v>
      </c>
    </row>
    <row r="42" spans="1:6" ht="12.75">
      <c r="A42" s="26" t="s">
        <v>108</v>
      </c>
      <c r="B42" s="24" t="s">
        <v>109</v>
      </c>
      <c r="C42" s="22"/>
      <c r="D42" s="22"/>
      <c r="E42" s="22"/>
      <c r="F42" s="23">
        <f>SUM(C42:E42)</f>
        <v>0</v>
      </c>
    </row>
    <row r="43" spans="1:6" ht="12.75">
      <c r="A43" s="32" t="s">
        <v>110</v>
      </c>
      <c r="B43" s="28" t="s">
        <v>111</v>
      </c>
      <c r="C43" s="22"/>
      <c r="D43" s="29">
        <f>SUM(D41:D42)</f>
        <v>91</v>
      </c>
      <c r="E43" s="22"/>
      <c r="F43" s="30">
        <f>SUM(F41:F42)</f>
        <v>91</v>
      </c>
    </row>
    <row r="44" spans="1:6" ht="12.75">
      <c r="A44" s="26" t="s">
        <v>112</v>
      </c>
      <c r="B44" s="24" t="s">
        <v>113</v>
      </c>
      <c r="C44" s="22"/>
      <c r="D44" s="22">
        <v>121</v>
      </c>
      <c r="E44" s="22">
        <v>356</v>
      </c>
      <c r="F44" s="23">
        <f>SUM(C44:E44)</f>
        <v>477</v>
      </c>
    </row>
    <row r="45" spans="1:6" ht="12.75">
      <c r="A45" s="26" t="s">
        <v>114</v>
      </c>
      <c r="B45" s="24" t="s">
        <v>115</v>
      </c>
      <c r="C45" s="22"/>
      <c r="D45" s="22"/>
      <c r="E45" s="22"/>
      <c r="F45" s="23">
        <f>SUM(C45:E45)</f>
        <v>0</v>
      </c>
    </row>
    <row r="46" spans="1:6" ht="12.75">
      <c r="A46" s="26" t="s">
        <v>116</v>
      </c>
      <c r="B46" s="24" t="s">
        <v>117</v>
      </c>
      <c r="C46" s="22"/>
      <c r="D46" s="22"/>
      <c r="E46" s="22"/>
      <c r="F46" s="23">
        <f>SUM(C46:E46)</f>
        <v>0</v>
      </c>
    </row>
    <row r="47" spans="1:6" ht="12.75">
      <c r="A47" s="26" t="s">
        <v>118</v>
      </c>
      <c r="B47" s="24" t="s">
        <v>119</v>
      </c>
      <c r="C47" s="22"/>
      <c r="D47" s="22"/>
      <c r="E47" s="22"/>
      <c r="F47" s="23">
        <f>SUM(C47:E47)</f>
        <v>0</v>
      </c>
    </row>
    <row r="48" spans="1:6" ht="12.75">
      <c r="A48" s="26" t="s">
        <v>120</v>
      </c>
      <c r="B48" s="24" t="s">
        <v>121</v>
      </c>
      <c r="C48" s="22"/>
      <c r="D48" s="22"/>
      <c r="E48" s="22"/>
      <c r="F48" s="23">
        <f>SUM(C48:E48)</f>
        <v>0</v>
      </c>
    </row>
    <row r="49" spans="1:6" ht="12.75">
      <c r="A49" s="32" t="s">
        <v>122</v>
      </c>
      <c r="B49" s="28" t="s">
        <v>123</v>
      </c>
      <c r="C49" s="22"/>
      <c r="D49" s="29">
        <f>SUM(D44:D48)</f>
        <v>121</v>
      </c>
      <c r="E49" s="29">
        <f>SUM(E44:E48)</f>
        <v>356</v>
      </c>
      <c r="F49" s="30">
        <f>SUM(F44:F48)</f>
        <v>477</v>
      </c>
    </row>
    <row r="50" spans="1:6" ht="12.75">
      <c r="A50" s="35" t="s">
        <v>124</v>
      </c>
      <c r="B50" s="34" t="s">
        <v>125</v>
      </c>
      <c r="C50" s="29"/>
      <c r="D50" s="29">
        <f>D29+D32+D40+D43+D49</f>
        <v>1190</v>
      </c>
      <c r="E50" s="29">
        <f>E29+E40+E49</f>
        <v>1594</v>
      </c>
      <c r="F50" s="30">
        <f>F29+F32+F40+F43+F49</f>
        <v>2784</v>
      </c>
    </row>
    <row r="51" spans="1:6" ht="12.75">
      <c r="A51" s="37" t="s">
        <v>126</v>
      </c>
      <c r="B51" s="24" t="s">
        <v>127</v>
      </c>
      <c r="C51" s="22"/>
      <c r="D51" s="22"/>
      <c r="E51" s="22"/>
      <c r="F51" s="19"/>
    </row>
    <row r="52" spans="1:6" ht="12.75">
      <c r="A52" s="37" t="s">
        <v>128</v>
      </c>
      <c r="B52" s="24" t="s">
        <v>129</v>
      </c>
      <c r="C52" s="22"/>
      <c r="D52" s="22"/>
      <c r="E52" s="22"/>
      <c r="F52" s="19"/>
    </row>
    <row r="53" spans="1:6" ht="12.75">
      <c r="A53" s="38" t="s">
        <v>130</v>
      </c>
      <c r="B53" s="24" t="s">
        <v>131</v>
      </c>
      <c r="C53" s="22"/>
      <c r="D53" s="22"/>
      <c r="E53" s="22"/>
      <c r="F53" s="19"/>
    </row>
    <row r="54" spans="1:6" ht="12.75">
      <c r="A54" s="38" t="s">
        <v>132</v>
      </c>
      <c r="B54" s="24" t="s">
        <v>133</v>
      </c>
      <c r="C54" s="22"/>
      <c r="D54" s="22"/>
      <c r="E54" s="22"/>
      <c r="F54" s="19"/>
    </row>
    <row r="55" spans="1:6" ht="12.75">
      <c r="A55" s="38" t="s">
        <v>134</v>
      </c>
      <c r="B55" s="24" t="s">
        <v>135</v>
      </c>
      <c r="C55" s="22"/>
      <c r="D55" s="22"/>
      <c r="E55" s="22"/>
      <c r="F55" s="19"/>
    </row>
    <row r="56" spans="1:6" ht="12.75">
      <c r="A56" s="37" t="s">
        <v>136</v>
      </c>
      <c r="B56" s="24" t="s">
        <v>137</v>
      </c>
      <c r="C56" s="22"/>
      <c r="D56" s="22"/>
      <c r="E56" s="22"/>
      <c r="F56" s="19"/>
    </row>
    <row r="57" spans="1:6" ht="12.75">
      <c r="A57" s="37" t="s">
        <v>138</v>
      </c>
      <c r="B57" s="24" t="s">
        <v>139</v>
      </c>
      <c r="C57" s="22"/>
      <c r="D57" s="22"/>
      <c r="E57" s="22"/>
      <c r="F57" s="19"/>
    </row>
    <row r="58" spans="1:6" ht="12.75">
      <c r="A58" s="37" t="s">
        <v>140</v>
      </c>
      <c r="B58" s="24" t="s">
        <v>141</v>
      </c>
      <c r="C58" s="22"/>
      <c r="D58" s="22"/>
      <c r="E58" s="22"/>
      <c r="F58" s="19"/>
    </row>
    <row r="59" spans="1:6" ht="12.75">
      <c r="A59" s="39" t="s">
        <v>142</v>
      </c>
      <c r="B59" s="34" t="s">
        <v>143</v>
      </c>
      <c r="C59" s="29"/>
      <c r="D59" s="29"/>
      <c r="E59" s="29"/>
      <c r="F59" s="19"/>
    </row>
    <row r="60" spans="1:6" ht="12.75">
      <c r="A60" s="40" t="s">
        <v>144</v>
      </c>
      <c r="B60" s="24" t="s">
        <v>145</v>
      </c>
      <c r="C60" s="22"/>
      <c r="D60" s="22"/>
      <c r="E60" s="22"/>
      <c r="F60" s="19"/>
    </row>
    <row r="61" spans="1:6" ht="12.75">
      <c r="A61" s="40" t="s">
        <v>146</v>
      </c>
      <c r="B61" s="24" t="s">
        <v>147</v>
      </c>
      <c r="C61" s="22"/>
      <c r="D61" s="22"/>
      <c r="E61" s="22"/>
      <c r="F61" s="19"/>
    </row>
    <row r="62" spans="1:6" ht="12.75">
      <c r="A62" s="40" t="s">
        <v>148</v>
      </c>
      <c r="B62" s="24" t="s">
        <v>149</v>
      </c>
      <c r="C62" s="22"/>
      <c r="D62" s="22"/>
      <c r="E62" s="22"/>
      <c r="F62" s="19"/>
    </row>
    <row r="63" spans="1:6" ht="12.75">
      <c r="A63" s="40" t="s">
        <v>150</v>
      </c>
      <c r="B63" s="24" t="s">
        <v>151</v>
      </c>
      <c r="C63" s="22"/>
      <c r="D63" s="22"/>
      <c r="E63" s="22"/>
      <c r="F63" s="19"/>
    </row>
    <row r="64" spans="1:6" ht="12.75">
      <c r="A64" s="40" t="s">
        <v>152</v>
      </c>
      <c r="B64" s="24" t="s">
        <v>153</v>
      </c>
      <c r="C64" s="22"/>
      <c r="D64" s="22"/>
      <c r="E64" s="22"/>
      <c r="F64" s="19"/>
    </row>
    <row r="65" spans="1:6" ht="12.75">
      <c r="A65" s="40" t="s">
        <v>154</v>
      </c>
      <c r="B65" s="24" t="s">
        <v>155</v>
      </c>
      <c r="C65" s="22"/>
      <c r="D65" s="22"/>
      <c r="E65" s="22"/>
      <c r="F65" s="19"/>
    </row>
    <row r="66" spans="1:6" ht="12.75">
      <c r="A66" s="40" t="s">
        <v>156</v>
      </c>
      <c r="B66" s="24" t="s">
        <v>157</v>
      </c>
      <c r="C66" s="22"/>
      <c r="D66" s="22"/>
      <c r="E66" s="22"/>
      <c r="F66" s="19"/>
    </row>
    <row r="67" spans="1:6" ht="12.75">
      <c r="A67" s="40" t="s">
        <v>158</v>
      </c>
      <c r="B67" s="24" t="s">
        <v>159</v>
      </c>
      <c r="C67" s="22"/>
      <c r="D67" s="22"/>
      <c r="E67" s="22"/>
      <c r="F67" s="19"/>
    </row>
    <row r="68" spans="1:6" ht="12.75">
      <c r="A68" s="40" t="s">
        <v>160</v>
      </c>
      <c r="B68" s="24" t="s">
        <v>161</v>
      </c>
      <c r="C68" s="22"/>
      <c r="D68" s="22"/>
      <c r="E68" s="22"/>
      <c r="F68" s="19"/>
    </row>
    <row r="69" spans="1:6" ht="12.75">
      <c r="A69" s="41" t="s">
        <v>162</v>
      </c>
      <c r="B69" s="24" t="s">
        <v>163</v>
      </c>
      <c r="C69" s="22"/>
      <c r="D69" s="22"/>
      <c r="E69" s="22"/>
      <c r="F69" s="19"/>
    </row>
    <row r="70" spans="1:6" ht="12.75">
      <c r="A70" s="40" t="s">
        <v>164</v>
      </c>
      <c r="B70" s="24" t="s">
        <v>165</v>
      </c>
      <c r="C70" s="22"/>
      <c r="D70" s="22"/>
      <c r="E70" s="22"/>
      <c r="F70" s="19"/>
    </row>
    <row r="71" spans="1:6" ht="12.75">
      <c r="A71" s="41" t="s">
        <v>166</v>
      </c>
      <c r="B71" s="24" t="s">
        <v>167</v>
      </c>
      <c r="C71" s="22"/>
      <c r="D71" s="22"/>
      <c r="E71" s="22"/>
      <c r="F71" s="19"/>
    </row>
    <row r="72" spans="1:6" ht="12.75">
      <c r="A72" s="41" t="s">
        <v>168</v>
      </c>
      <c r="B72" s="24" t="s">
        <v>167</v>
      </c>
      <c r="C72" s="22"/>
      <c r="D72" s="22"/>
      <c r="E72" s="22"/>
      <c r="F72" s="19"/>
    </row>
    <row r="73" spans="1:6" ht="12.75">
      <c r="A73" s="39" t="s">
        <v>169</v>
      </c>
      <c r="B73" s="34" t="s">
        <v>170</v>
      </c>
      <c r="C73" s="29"/>
      <c r="D73" s="29"/>
      <c r="E73" s="29"/>
      <c r="F73" s="19"/>
    </row>
    <row r="74" spans="1:6" ht="12.75">
      <c r="A74" s="42" t="s">
        <v>171</v>
      </c>
      <c r="B74" s="34"/>
      <c r="C74" s="22"/>
      <c r="D74" s="22"/>
      <c r="E74" s="22"/>
      <c r="F74" s="19"/>
    </row>
    <row r="75" spans="1:6" ht="12.75">
      <c r="A75" s="43" t="s">
        <v>172</v>
      </c>
      <c r="B75" s="24" t="s">
        <v>173</v>
      </c>
      <c r="C75" s="22"/>
      <c r="D75" s="22"/>
      <c r="E75" s="22"/>
      <c r="F75" s="19"/>
    </row>
    <row r="76" spans="1:6" ht="12.75">
      <c r="A76" s="43" t="s">
        <v>174</v>
      </c>
      <c r="B76" s="24" t="s">
        <v>175</v>
      </c>
      <c r="C76" s="22"/>
      <c r="D76" s="22"/>
      <c r="E76" s="22"/>
      <c r="F76" s="19"/>
    </row>
    <row r="77" spans="1:6" ht="12.75">
      <c r="A77" s="43" t="s">
        <v>176</v>
      </c>
      <c r="B77" s="24" t="s">
        <v>177</v>
      </c>
      <c r="C77" s="22"/>
      <c r="D77" s="22"/>
      <c r="E77" s="22"/>
      <c r="F77" s="19"/>
    </row>
    <row r="78" spans="1:6" ht="12.75">
      <c r="A78" s="43" t="s">
        <v>178</v>
      </c>
      <c r="B78" s="24" t="s">
        <v>179</v>
      </c>
      <c r="C78" s="22"/>
      <c r="D78" s="22"/>
      <c r="E78" s="22"/>
      <c r="F78" s="19"/>
    </row>
    <row r="79" spans="1:6" ht="12.75">
      <c r="A79" s="31" t="s">
        <v>180</v>
      </c>
      <c r="B79" s="24" t="s">
        <v>181</v>
      </c>
      <c r="C79" s="22"/>
      <c r="D79" s="22"/>
      <c r="E79" s="22"/>
      <c r="F79" s="19"/>
    </row>
    <row r="80" spans="1:6" ht="12.75">
      <c r="A80" s="31" t="s">
        <v>182</v>
      </c>
      <c r="B80" s="24" t="s">
        <v>183</v>
      </c>
      <c r="C80" s="22"/>
      <c r="D80" s="22"/>
      <c r="E80" s="22"/>
      <c r="F80" s="19"/>
    </row>
    <row r="81" spans="1:6" ht="12.75">
      <c r="A81" s="31" t="s">
        <v>184</v>
      </c>
      <c r="B81" s="24" t="s">
        <v>185</v>
      </c>
      <c r="C81" s="22"/>
      <c r="D81" s="22"/>
      <c r="E81" s="22"/>
      <c r="F81" s="19"/>
    </row>
    <row r="82" spans="1:6" ht="12.75">
      <c r="A82" s="44" t="s">
        <v>186</v>
      </c>
      <c r="B82" s="34" t="s">
        <v>187</v>
      </c>
      <c r="C82" s="29"/>
      <c r="D82" s="29"/>
      <c r="E82" s="29"/>
      <c r="F82" s="19"/>
    </row>
    <row r="83" spans="1:6" ht="12.75">
      <c r="A83" s="37" t="s">
        <v>188</v>
      </c>
      <c r="B83" s="24" t="s">
        <v>189</v>
      </c>
      <c r="C83" s="22"/>
      <c r="D83" s="22"/>
      <c r="E83" s="22"/>
      <c r="F83" s="19"/>
    </row>
    <row r="84" spans="1:6" ht="12.75">
      <c r="A84" s="37" t="s">
        <v>190</v>
      </c>
      <c r="B84" s="24" t="s">
        <v>191</v>
      </c>
      <c r="C84" s="22"/>
      <c r="D84" s="22"/>
      <c r="E84" s="22"/>
      <c r="F84" s="19"/>
    </row>
    <row r="85" spans="1:6" ht="12.75">
      <c r="A85" s="37" t="s">
        <v>192</v>
      </c>
      <c r="B85" s="24" t="s">
        <v>193</v>
      </c>
      <c r="C85" s="22"/>
      <c r="D85" s="22"/>
      <c r="E85" s="22"/>
      <c r="F85" s="19"/>
    </row>
    <row r="86" spans="1:6" ht="12.75">
      <c r="A86" s="37" t="s">
        <v>194</v>
      </c>
      <c r="B86" s="24" t="s">
        <v>195</v>
      </c>
      <c r="C86" s="22"/>
      <c r="D86" s="22"/>
      <c r="E86" s="22"/>
      <c r="F86" s="19"/>
    </row>
    <row r="87" spans="1:6" ht="12.75">
      <c r="A87" s="39" t="s">
        <v>196</v>
      </c>
      <c r="B87" s="34" t="s">
        <v>197</v>
      </c>
      <c r="C87" s="29"/>
      <c r="D87" s="29"/>
      <c r="E87" s="29"/>
      <c r="F87" s="19"/>
    </row>
    <row r="88" spans="1:6" ht="12.75">
      <c r="A88" s="37" t="s">
        <v>198</v>
      </c>
      <c r="B88" s="24" t="s">
        <v>199</v>
      </c>
      <c r="C88" s="22"/>
      <c r="D88" s="22"/>
      <c r="E88" s="22"/>
      <c r="F88" s="19"/>
    </row>
    <row r="89" spans="1:6" ht="12.75">
      <c r="A89" s="37" t="s">
        <v>200</v>
      </c>
      <c r="B89" s="24" t="s">
        <v>201</v>
      </c>
      <c r="C89" s="22"/>
      <c r="D89" s="22"/>
      <c r="E89" s="22"/>
      <c r="F89" s="19"/>
    </row>
    <row r="90" spans="1:6" ht="12.75">
      <c r="A90" s="37" t="s">
        <v>202</v>
      </c>
      <c r="B90" s="24" t="s">
        <v>203</v>
      </c>
      <c r="C90" s="22"/>
      <c r="D90" s="22"/>
      <c r="E90" s="22"/>
      <c r="F90" s="19"/>
    </row>
    <row r="91" spans="1:6" ht="12.75">
      <c r="A91" s="37" t="s">
        <v>204</v>
      </c>
      <c r="B91" s="24" t="s">
        <v>205</v>
      </c>
      <c r="C91" s="22"/>
      <c r="D91" s="22"/>
      <c r="E91" s="22"/>
      <c r="F91" s="19"/>
    </row>
    <row r="92" spans="1:6" ht="12.75">
      <c r="A92" s="37" t="s">
        <v>206</v>
      </c>
      <c r="B92" s="24" t="s">
        <v>207</v>
      </c>
      <c r="C92" s="22"/>
      <c r="D92" s="22"/>
      <c r="E92" s="22"/>
      <c r="F92" s="19"/>
    </row>
    <row r="93" spans="1:6" ht="12.75">
      <c r="A93" s="37" t="s">
        <v>208</v>
      </c>
      <c r="B93" s="24" t="s">
        <v>209</v>
      </c>
      <c r="C93" s="22"/>
      <c r="D93" s="22"/>
      <c r="E93" s="22"/>
      <c r="F93" s="19"/>
    </row>
    <row r="94" spans="1:6" ht="12.75">
      <c r="A94" s="37" t="s">
        <v>210</v>
      </c>
      <c r="B94" s="24" t="s">
        <v>211</v>
      </c>
      <c r="C94" s="22"/>
      <c r="D94" s="22"/>
      <c r="E94" s="22"/>
      <c r="F94" s="19"/>
    </row>
    <row r="95" spans="1:6" ht="12.75">
      <c r="A95" s="37" t="s">
        <v>212</v>
      </c>
      <c r="B95" s="24" t="s">
        <v>213</v>
      </c>
      <c r="C95" s="22"/>
      <c r="D95" s="22"/>
      <c r="E95" s="22"/>
      <c r="F95" s="19"/>
    </row>
    <row r="96" spans="1:6" ht="12.75">
      <c r="A96" s="39" t="s">
        <v>214</v>
      </c>
      <c r="B96" s="34" t="s">
        <v>215</v>
      </c>
      <c r="C96" s="29"/>
      <c r="D96" s="29"/>
      <c r="E96" s="29"/>
      <c r="F96" s="19"/>
    </row>
    <row r="97" spans="1:6" ht="12.75">
      <c r="A97" s="42" t="s">
        <v>216</v>
      </c>
      <c r="B97" s="34"/>
      <c r="C97" s="22"/>
      <c r="D97" s="22"/>
      <c r="E97" s="22"/>
      <c r="F97" s="19"/>
    </row>
    <row r="98" spans="1:6" ht="12.75">
      <c r="A98" s="45" t="s">
        <v>217</v>
      </c>
      <c r="B98" s="46" t="s">
        <v>218</v>
      </c>
      <c r="C98" s="29">
        <f>C24+C25+C50+C59+C73+C82+C87+C96</f>
        <v>11669</v>
      </c>
      <c r="D98" s="29">
        <f>D24+D25+D50+D59+D73+D82+D87+D96</f>
        <v>1190</v>
      </c>
      <c r="E98" s="29">
        <f>E24+E25+E50+E59+E73+E82+E87+E96</f>
        <v>1594</v>
      </c>
      <c r="F98" s="30">
        <f>F24+F25+F50+F59+F73+F82+F87+F96</f>
        <v>14453</v>
      </c>
    </row>
    <row r="99" spans="1:24" ht="12.75">
      <c r="A99" s="37" t="s">
        <v>219</v>
      </c>
      <c r="B99" s="26" t="s">
        <v>220</v>
      </c>
      <c r="C99" s="47"/>
      <c r="D99" s="47"/>
      <c r="E99" s="47"/>
      <c r="F99" s="48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50"/>
      <c r="X99" s="50"/>
    </row>
    <row r="100" spans="1:24" ht="12.75">
      <c r="A100" s="37" t="s">
        <v>221</v>
      </c>
      <c r="B100" s="26" t="s">
        <v>222</v>
      </c>
      <c r="C100" s="47"/>
      <c r="D100" s="47"/>
      <c r="E100" s="47"/>
      <c r="F100" s="48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50"/>
      <c r="X100" s="50"/>
    </row>
    <row r="101" spans="1:24" ht="12.75">
      <c r="A101" s="37" t="s">
        <v>223</v>
      </c>
      <c r="B101" s="26" t="s">
        <v>224</v>
      </c>
      <c r="C101" s="47"/>
      <c r="D101" s="47"/>
      <c r="E101" s="47"/>
      <c r="F101" s="48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50"/>
      <c r="X101" s="50"/>
    </row>
    <row r="102" spans="1:24" ht="12.75">
      <c r="A102" s="51" t="s">
        <v>225</v>
      </c>
      <c r="B102" s="32" t="s">
        <v>226</v>
      </c>
      <c r="C102" s="52"/>
      <c r="D102" s="52"/>
      <c r="E102" s="52"/>
      <c r="F102" s="53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0"/>
      <c r="X102" s="50"/>
    </row>
    <row r="103" spans="1:24" ht="12.75">
      <c r="A103" s="55" t="s">
        <v>227</v>
      </c>
      <c r="B103" s="26" t="s">
        <v>228</v>
      </c>
      <c r="C103" s="56"/>
      <c r="D103" s="56"/>
      <c r="E103" s="56"/>
      <c r="F103" s="57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0"/>
      <c r="X103" s="50"/>
    </row>
    <row r="104" spans="1:24" ht="12.75">
      <c r="A104" s="55" t="s">
        <v>229</v>
      </c>
      <c r="B104" s="26" t="s">
        <v>230</v>
      </c>
      <c r="C104" s="56"/>
      <c r="D104" s="56"/>
      <c r="E104" s="56"/>
      <c r="F104" s="57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0"/>
      <c r="X104" s="50"/>
    </row>
    <row r="105" spans="1:24" ht="12.75">
      <c r="A105" s="37" t="s">
        <v>231</v>
      </c>
      <c r="B105" s="26" t="s">
        <v>232</v>
      </c>
      <c r="C105" s="47"/>
      <c r="D105" s="47"/>
      <c r="E105" s="47"/>
      <c r="F105" s="48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50"/>
      <c r="X105" s="50"/>
    </row>
    <row r="106" spans="1:24" ht="12.75">
      <c r="A106" s="37" t="s">
        <v>233</v>
      </c>
      <c r="B106" s="26" t="s">
        <v>234</v>
      </c>
      <c r="C106" s="47"/>
      <c r="D106" s="47"/>
      <c r="E106" s="47"/>
      <c r="F106" s="48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50"/>
      <c r="X106" s="50"/>
    </row>
    <row r="107" spans="1:24" ht="12.75">
      <c r="A107" s="59" t="s">
        <v>235</v>
      </c>
      <c r="B107" s="32" t="s">
        <v>236</v>
      </c>
      <c r="C107" s="60"/>
      <c r="D107" s="60"/>
      <c r="E107" s="60"/>
      <c r="F107" s="61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50"/>
      <c r="X107" s="50"/>
    </row>
    <row r="108" spans="1:24" ht="12.75">
      <c r="A108" s="55" t="s">
        <v>237</v>
      </c>
      <c r="B108" s="26" t="s">
        <v>238</v>
      </c>
      <c r="C108" s="56"/>
      <c r="D108" s="56"/>
      <c r="E108" s="56"/>
      <c r="F108" s="57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0"/>
      <c r="X108" s="50"/>
    </row>
    <row r="109" spans="1:24" ht="12.75">
      <c r="A109" s="55" t="s">
        <v>239</v>
      </c>
      <c r="B109" s="26" t="s">
        <v>240</v>
      </c>
      <c r="C109" s="56"/>
      <c r="D109" s="56"/>
      <c r="E109" s="56"/>
      <c r="F109" s="57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0"/>
      <c r="X109" s="50"/>
    </row>
    <row r="110" spans="1:24" ht="12.75">
      <c r="A110" s="59" t="s">
        <v>241</v>
      </c>
      <c r="B110" s="32" t="s">
        <v>242</v>
      </c>
      <c r="C110" s="56"/>
      <c r="D110" s="56"/>
      <c r="E110" s="56"/>
      <c r="F110" s="57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0"/>
      <c r="X110" s="50"/>
    </row>
    <row r="111" spans="1:24" ht="12.75">
      <c r="A111" s="55" t="s">
        <v>243</v>
      </c>
      <c r="B111" s="26" t="s">
        <v>244</v>
      </c>
      <c r="C111" s="56"/>
      <c r="D111" s="56"/>
      <c r="E111" s="56"/>
      <c r="F111" s="57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0"/>
      <c r="X111" s="50"/>
    </row>
    <row r="112" spans="1:24" ht="12.75">
      <c r="A112" s="55" t="s">
        <v>245</v>
      </c>
      <c r="B112" s="26" t="s">
        <v>246</v>
      </c>
      <c r="C112" s="56"/>
      <c r="D112" s="56"/>
      <c r="E112" s="56"/>
      <c r="F112" s="57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0"/>
      <c r="X112" s="50"/>
    </row>
    <row r="113" spans="1:24" ht="12.75">
      <c r="A113" s="55" t="s">
        <v>247</v>
      </c>
      <c r="B113" s="26" t="s">
        <v>248</v>
      </c>
      <c r="C113" s="56"/>
      <c r="D113" s="56"/>
      <c r="E113" s="56"/>
      <c r="F113" s="57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0"/>
      <c r="X113" s="50"/>
    </row>
    <row r="114" spans="1:24" ht="12.75">
      <c r="A114" s="63" t="s">
        <v>249</v>
      </c>
      <c r="B114" s="35" t="s">
        <v>250</v>
      </c>
      <c r="C114" s="60"/>
      <c r="D114" s="60"/>
      <c r="E114" s="60"/>
      <c r="F114" s="61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50"/>
      <c r="X114" s="50"/>
    </row>
    <row r="115" spans="1:24" ht="12.75">
      <c r="A115" s="55" t="s">
        <v>251</v>
      </c>
      <c r="B115" s="26" t="s">
        <v>252</v>
      </c>
      <c r="C115" s="56"/>
      <c r="D115" s="56"/>
      <c r="E115" s="56"/>
      <c r="F115" s="57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0"/>
      <c r="X115" s="50"/>
    </row>
    <row r="116" spans="1:24" ht="12.75">
      <c r="A116" s="37" t="s">
        <v>253</v>
      </c>
      <c r="B116" s="26" t="s">
        <v>254</v>
      </c>
      <c r="C116" s="47"/>
      <c r="D116" s="47"/>
      <c r="E116" s="47"/>
      <c r="F116" s="48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50"/>
      <c r="X116" s="50"/>
    </row>
    <row r="117" spans="1:24" ht="12.75">
      <c r="A117" s="55" t="s">
        <v>255</v>
      </c>
      <c r="B117" s="26" t="s">
        <v>256</v>
      </c>
      <c r="C117" s="56"/>
      <c r="D117" s="56"/>
      <c r="E117" s="56"/>
      <c r="F117" s="57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0"/>
      <c r="X117" s="50"/>
    </row>
    <row r="118" spans="1:24" ht="12.75">
      <c r="A118" s="55" t="s">
        <v>257</v>
      </c>
      <c r="B118" s="26" t="s">
        <v>258</v>
      </c>
      <c r="C118" s="56"/>
      <c r="D118" s="56"/>
      <c r="E118" s="56"/>
      <c r="F118" s="57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0"/>
      <c r="X118" s="50"/>
    </row>
    <row r="119" spans="1:24" ht="12.75">
      <c r="A119" s="63" t="s">
        <v>259</v>
      </c>
      <c r="B119" s="35" t="s">
        <v>260</v>
      </c>
      <c r="C119" s="60"/>
      <c r="D119" s="60"/>
      <c r="E119" s="60"/>
      <c r="F119" s="61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50"/>
      <c r="X119" s="50"/>
    </row>
    <row r="120" spans="1:24" ht="12.75">
      <c r="A120" s="37" t="s">
        <v>261</v>
      </c>
      <c r="B120" s="26" t="s">
        <v>262</v>
      </c>
      <c r="C120" s="47"/>
      <c r="D120" s="47"/>
      <c r="E120" s="47"/>
      <c r="F120" s="48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50"/>
      <c r="X120" s="50"/>
    </row>
    <row r="121" spans="1:24" ht="12.75">
      <c r="A121" s="64" t="s">
        <v>263</v>
      </c>
      <c r="B121" s="65" t="s">
        <v>264</v>
      </c>
      <c r="C121" s="60"/>
      <c r="D121" s="60"/>
      <c r="E121" s="60"/>
      <c r="F121" s="61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50"/>
      <c r="X121" s="50"/>
    </row>
    <row r="122" spans="1:24" ht="12.75">
      <c r="A122" s="66" t="s">
        <v>16</v>
      </c>
      <c r="B122" s="67"/>
      <c r="C122" s="29">
        <f>C24+C25+C50+C59+C73+C82+C87+C96+C121</f>
        <v>11669</v>
      </c>
      <c r="D122" s="29">
        <f>D98+D121</f>
        <v>1190</v>
      </c>
      <c r="E122" s="29">
        <f>E24+E25+E50</f>
        <v>1594</v>
      </c>
      <c r="F122" s="30">
        <f>SUM(C122:E122)</f>
        <v>14453</v>
      </c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</row>
    <row r="123" spans="2:24" ht="12.75"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</row>
    <row r="124" spans="2:24" ht="12.75"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</row>
    <row r="125" spans="2:24" ht="12.75"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</row>
    <row r="126" spans="2:24" ht="12.75"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</row>
    <row r="127" spans="2:24" ht="12.75"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</row>
    <row r="128" spans="2:24" ht="12.75"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</row>
    <row r="129" spans="2:24" ht="12.75"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</row>
    <row r="130" spans="2:24" ht="12.75"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</row>
    <row r="131" spans="2:24" ht="12.75"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</row>
    <row r="132" spans="2:24" ht="12.75"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</row>
    <row r="133" spans="2:24" ht="12.75"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</row>
    <row r="134" spans="2:24" ht="12.75"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</row>
    <row r="135" spans="2:24" ht="12.75"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</row>
    <row r="136" spans="2:24" ht="12.75"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</row>
    <row r="137" spans="2:24" ht="12.75"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</row>
    <row r="138" spans="2:24" ht="12.75"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</row>
    <row r="139" spans="2:24" ht="12.75"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</row>
    <row r="140" spans="2:24" ht="12.75"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</row>
    <row r="141" spans="2:24" ht="12.75"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</row>
    <row r="142" spans="2:24" ht="12.75"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</row>
    <row r="143" spans="2:24" ht="12.75"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</row>
    <row r="144" spans="2:24" ht="12.75"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</row>
    <row r="145" spans="2:24" ht="12.75"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</row>
    <row r="146" spans="2:24" ht="12.75"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</row>
    <row r="147" spans="2:24" ht="12.75"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</row>
    <row r="148" spans="2:24" ht="12.75"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</row>
    <row r="149" spans="2:24" ht="12.75"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</row>
    <row r="150" spans="2:24" ht="12.75"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</row>
    <row r="151" spans="2:24" ht="12.75"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</row>
    <row r="152" spans="2:24" ht="12.75"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</row>
    <row r="153" spans="2:24" ht="12.75"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</row>
    <row r="154" spans="2:24" ht="12.75"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</row>
    <row r="155" spans="2:24" ht="12.75"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</row>
    <row r="156" spans="2:24" ht="12.75"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</row>
    <row r="157" spans="2:24" ht="12.75"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</row>
    <row r="158" spans="2:24" ht="12.75"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</row>
    <row r="159" spans="2:24" ht="12.75"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</row>
    <row r="160" spans="2:24" ht="12.75"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</row>
    <row r="161" spans="2:24" ht="12.75"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</row>
    <row r="162" spans="2:24" ht="12.75"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</row>
    <row r="163" spans="2:24" ht="12.75"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</row>
    <row r="164" spans="2:24" ht="12.75"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</row>
    <row r="165" spans="2:24" ht="12.75"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</row>
    <row r="166" spans="2:24" ht="12.75"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</row>
    <row r="167" spans="2:24" ht="12.75"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</row>
    <row r="168" spans="2:24" ht="12.75"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</row>
    <row r="169" spans="2:24" ht="12.75"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</row>
    <row r="170" spans="2:24" ht="12.75"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</row>
    <row r="171" spans="2:24" ht="12.75"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3. melléklet a 3/2015. (IV. 1.) önkormányzati rendlelethez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172"/>
  <sheetViews>
    <sheetView view="pageBreakPreview" zoomScaleSheetLayoutView="100" workbookViewId="0" topLeftCell="A94">
      <selection activeCell="D123" sqref="D123"/>
    </sheetView>
  </sheetViews>
  <sheetFormatPr defaultColWidth="9.140625" defaultRowHeight="15"/>
  <cols>
    <col min="1" max="1" width="76.28125" style="0" customWidth="1"/>
    <col min="3" max="3" width="9.7109375" style="0" customWidth="1"/>
    <col min="4" max="4" width="10.421875" style="0" customWidth="1"/>
    <col min="5" max="5" width="14.140625" style="0" customWidth="1"/>
    <col min="6" max="6" width="5.8515625" style="0" customWidth="1"/>
  </cols>
  <sheetData>
    <row r="1" spans="1:5" ht="24.75" customHeight="1">
      <c r="A1" s="12" t="s">
        <v>0</v>
      </c>
      <c r="B1" s="12"/>
      <c r="C1" s="12"/>
      <c r="D1" s="12"/>
      <c r="E1" s="12"/>
    </row>
    <row r="2" spans="1:5" ht="21.75" customHeight="1">
      <c r="A2" s="13" t="s">
        <v>28</v>
      </c>
      <c r="B2" s="13"/>
      <c r="C2" s="13"/>
      <c r="D2" s="13"/>
      <c r="E2" s="13"/>
    </row>
    <row r="3" ht="12.75">
      <c r="A3" s="14"/>
    </row>
    <row r="4" ht="12.75">
      <c r="A4" s="15" t="s">
        <v>265</v>
      </c>
    </row>
    <row r="5" spans="1:6" ht="12.75">
      <c r="A5" s="16" t="s">
        <v>30</v>
      </c>
      <c r="B5" s="17" t="s">
        <v>31</v>
      </c>
      <c r="C5" s="68" t="s">
        <v>266</v>
      </c>
      <c r="D5" s="68" t="s">
        <v>267</v>
      </c>
      <c r="E5" s="69" t="s">
        <v>268</v>
      </c>
      <c r="F5" s="19"/>
    </row>
    <row r="6" spans="1:6" ht="12.75">
      <c r="A6" s="20" t="s">
        <v>36</v>
      </c>
      <c r="B6" s="21" t="s">
        <v>37</v>
      </c>
      <c r="C6" s="22">
        <v>15620</v>
      </c>
      <c r="D6" s="22">
        <v>8461</v>
      </c>
      <c r="E6" s="70">
        <f aca="true" t="shared" si="0" ref="E6:E18">SUM(C6:D6)</f>
        <v>24081</v>
      </c>
      <c r="F6" s="19"/>
    </row>
    <row r="7" spans="1:6" ht="12.75">
      <c r="A7" s="20" t="s">
        <v>38</v>
      </c>
      <c r="B7" s="24" t="s">
        <v>39</v>
      </c>
      <c r="C7" s="22"/>
      <c r="D7" s="22"/>
      <c r="E7" s="70">
        <f t="shared" si="0"/>
        <v>0</v>
      </c>
      <c r="F7" s="19"/>
    </row>
    <row r="8" spans="1:6" ht="12.75">
      <c r="A8" s="20" t="s">
        <v>40</v>
      </c>
      <c r="B8" s="24" t="s">
        <v>41</v>
      </c>
      <c r="C8" s="22"/>
      <c r="D8" s="22"/>
      <c r="E8" s="70">
        <f t="shared" si="0"/>
        <v>0</v>
      </c>
      <c r="F8" s="19"/>
    </row>
    <row r="9" spans="1:6" ht="12.75">
      <c r="A9" s="25" t="s">
        <v>42</v>
      </c>
      <c r="B9" s="24" t="s">
        <v>43</v>
      </c>
      <c r="C9" s="22"/>
      <c r="D9" s="22"/>
      <c r="E9" s="70">
        <f t="shared" si="0"/>
        <v>0</v>
      </c>
      <c r="F9" s="19"/>
    </row>
    <row r="10" spans="1:6" ht="12.75">
      <c r="A10" s="25" t="s">
        <v>44</v>
      </c>
      <c r="B10" s="24" t="s">
        <v>45</v>
      </c>
      <c r="C10" s="22"/>
      <c r="D10" s="22"/>
      <c r="E10" s="70">
        <f t="shared" si="0"/>
        <v>0</v>
      </c>
      <c r="F10" s="19"/>
    </row>
    <row r="11" spans="1:6" ht="12.75">
      <c r="A11" s="25" t="s">
        <v>46</v>
      </c>
      <c r="B11" s="24" t="s">
        <v>47</v>
      </c>
      <c r="C11" s="22"/>
      <c r="D11" s="22">
        <v>236</v>
      </c>
      <c r="E11" s="70">
        <f t="shared" si="0"/>
        <v>236</v>
      </c>
      <c r="F11" s="19"/>
    </row>
    <row r="12" spans="1:6" ht="12.75">
      <c r="A12" s="25" t="s">
        <v>48</v>
      </c>
      <c r="B12" s="24" t="s">
        <v>49</v>
      </c>
      <c r="C12" s="22">
        <v>192</v>
      </c>
      <c r="D12" s="22">
        <v>288</v>
      </c>
      <c r="E12" s="70">
        <f t="shared" si="0"/>
        <v>480</v>
      </c>
      <c r="F12" s="19"/>
    </row>
    <row r="13" spans="1:6" ht="12.75">
      <c r="A13" s="25" t="s">
        <v>50</v>
      </c>
      <c r="B13" s="24" t="s">
        <v>51</v>
      </c>
      <c r="C13" s="22"/>
      <c r="D13" s="22"/>
      <c r="E13" s="70">
        <f t="shared" si="0"/>
        <v>0</v>
      </c>
      <c r="F13" s="19"/>
    </row>
    <row r="14" spans="1:6" ht="12.75">
      <c r="A14" s="26" t="s">
        <v>52</v>
      </c>
      <c r="B14" s="24" t="s">
        <v>53</v>
      </c>
      <c r="C14" s="22"/>
      <c r="D14" s="22">
        <v>72</v>
      </c>
      <c r="E14" s="70">
        <f t="shared" si="0"/>
        <v>72</v>
      </c>
      <c r="F14" s="19"/>
    </row>
    <row r="15" spans="1:6" ht="12.75">
      <c r="A15" s="26" t="s">
        <v>54</v>
      </c>
      <c r="B15" s="24" t="s">
        <v>55</v>
      </c>
      <c r="C15" s="22">
        <v>26</v>
      </c>
      <c r="D15" s="22"/>
      <c r="E15" s="70">
        <f t="shared" si="0"/>
        <v>26</v>
      </c>
      <c r="F15" s="19"/>
    </row>
    <row r="16" spans="1:6" ht="12.75">
      <c r="A16" s="26" t="s">
        <v>56</v>
      </c>
      <c r="B16" s="24" t="s">
        <v>57</v>
      </c>
      <c r="C16" s="22"/>
      <c r="D16" s="22"/>
      <c r="E16" s="70">
        <f t="shared" si="0"/>
        <v>0</v>
      </c>
      <c r="F16" s="19"/>
    </row>
    <row r="17" spans="1:6" ht="12.75">
      <c r="A17" s="26" t="s">
        <v>58</v>
      </c>
      <c r="B17" s="24" t="s">
        <v>59</v>
      </c>
      <c r="C17" s="22"/>
      <c r="D17" s="22"/>
      <c r="E17" s="70">
        <f t="shared" si="0"/>
        <v>0</v>
      </c>
      <c r="F17" s="19"/>
    </row>
    <row r="18" spans="1:6" ht="12.75">
      <c r="A18" s="26" t="s">
        <v>60</v>
      </c>
      <c r="B18" s="24" t="s">
        <v>61</v>
      </c>
      <c r="C18" s="22"/>
      <c r="D18" s="22"/>
      <c r="E18" s="70">
        <f t="shared" si="0"/>
        <v>0</v>
      </c>
      <c r="F18" s="19"/>
    </row>
    <row r="19" spans="1:6" ht="12.75">
      <c r="A19" s="27" t="s">
        <v>62</v>
      </c>
      <c r="B19" s="28" t="s">
        <v>63</v>
      </c>
      <c r="C19" s="29">
        <f>SUM(C6:C18)</f>
        <v>15838</v>
      </c>
      <c r="D19" s="29">
        <f>SUM(D6:D18)</f>
        <v>9057</v>
      </c>
      <c r="E19" s="29">
        <f>SUM(E6:E18)</f>
        <v>24895</v>
      </c>
      <c r="F19" s="71"/>
    </row>
    <row r="20" spans="1:6" ht="12.75">
      <c r="A20" s="26" t="s">
        <v>64</v>
      </c>
      <c r="B20" s="24" t="s">
        <v>65</v>
      </c>
      <c r="C20" s="22">
        <v>1522</v>
      </c>
      <c r="D20" s="22"/>
      <c r="E20" s="70">
        <v>1540</v>
      </c>
      <c r="F20" s="19"/>
    </row>
    <row r="21" spans="1:6" ht="12.75">
      <c r="A21" s="26" t="s">
        <v>66</v>
      </c>
      <c r="B21" s="24" t="s">
        <v>67</v>
      </c>
      <c r="C21" s="22">
        <v>0</v>
      </c>
      <c r="D21" s="22">
        <v>127</v>
      </c>
      <c r="E21" s="70">
        <f>SUM(C21:D21)</f>
        <v>127</v>
      </c>
      <c r="F21" s="19"/>
    </row>
    <row r="22" spans="1:6" ht="12.75">
      <c r="A22" s="31" t="s">
        <v>68</v>
      </c>
      <c r="B22" s="24" t="s">
        <v>69</v>
      </c>
      <c r="C22" s="22">
        <v>107</v>
      </c>
      <c r="D22" s="22">
        <v>2</v>
      </c>
      <c r="E22" s="70">
        <f>SUM(C22:D22)</f>
        <v>109</v>
      </c>
      <c r="F22" s="19"/>
    </row>
    <row r="23" spans="1:6" ht="12.75">
      <c r="A23" s="32" t="s">
        <v>70</v>
      </c>
      <c r="B23" s="28" t="s">
        <v>71</v>
      </c>
      <c r="C23" s="22">
        <f>SUM(C20:C22)</f>
        <v>1629</v>
      </c>
      <c r="D23" s="22">
        <f>SUM(D21:D22)</f>
        <v>129</v>
      </c>
      <c r="E23" s="70">
        <f>SUM(C23:D23)</f>
        <v>1758</v>
      </c>
      <c r="F23" s="71"/>
    </row>
    <row r="24" spans="1:6" ht="12.75">
      <c r="A24" s="33" t="s">
        <v>72</v>
      </c>
      <c r="B24" s="34" t="s">
        <v>73</v>
      </c>
      <c r="C24" s="29">
        <f>C19+C23</f>
        <v>17467</v>
      </c>
      <c r="D24" s="29">
        <f>D19+D23</f>
        <v>9186</v>
      </c>
      <c r="E24" s="72">
        <f>E19+E23</f>
        <v>26653</v>
      </c>
      <c r="F24" s="71"/>
    </row>
    <row r="25" spans="1:6" ht="12.75">
      <c r="A25" s="35" t="s">
        <v>74</v>
      </c>
      <c r="B25" s="34" t="s">
        <v>75</v>
      </c>
      <c r="C25" s="29">
        <v>2796</v>
      </c>
      <c r="D25" s="29">
        <v>2483</v>
      </c>
      <c r="E25" s="72">
        <f aca="true" t="shared" si="1" ref="E25:E56">SUM(C25:D25)</f>
        <v>5279</v>
      </c>
      <c r="F25" s="71"/>
    </row>
    <row r="26" spans="1:6" ht="12.75">
      <c r="A26" s="26" t="s">
        <v>76</v>
      </c>
      <c r="B26" s="24" t="s">
        <v>77</v>
      </c>
      <c r="C26" s="22">
        <v>53</v>
      </c>
      <c r="D26" s="22"/>
      <c r="E26" s="72">
        <f t="shared" si="1"/>
        <v>53</v>
      </c>
      <c r="F26" s="19"/>
    </row>
    <row r="27" spans="1:6" ht="12.75">
      <c r="A27" s="26" t="s">
        <v>78</v>
      </c>
      <c r="B27" s="24" t="s">
        <v>79</v>
      </c>
      <c r="C27" s="22">
        <v>2535</v>
      </c>
      <c r="D27" s="22">
        <v>300</v>
      </c>
      <c r="E27" s="72">
        <f t="shared" si="1"/>
        <v>2835</v>
      </c>
      <c r="F27" s="19"/>
    </row>
    <row r="28" spans="1:6" ht="12.75">
      <c r="A28" s="26" t="s">
        <v>80</v>
      </c>
      <c r="B28" s="24" t="s">
        <v>81</v>
      </c>
      <c r="C28" s="22"/>
      <c r="D28" s="22">
        <v>0</v>
      </c>
      <c r="E28" s="72">
        <f t="shared" si="1"/>
        <v>0</v>
      </c>
      <c r="F28" s="19"/>
    </row>
    <row r="29" spans="1:6" ht="12.75">
      <c r="A29" s="32" t="s">
        <v>82</v>
      </c>
      <c r="B29" s="28" t="s">
        <v>83</v>
      </c>
      <c r="C29" s="29">
        <v>2588</v>
      </c>
      <c r="D29" s="29">
        <f>SUM(D26:D28)</f>
        <v>300</v>
      </c>
      <c r="E29" s="72">
        <f t="shared" si="1"/>
        <v>2888</v>
      </c>
      <c r="F29" s="71"/>
    </row>
    <row r="30" spans="1:6" ht="12.75">
      <c r="A30" s="26" t="s">
        <v>84</v>
      </c>
      <c r="B30" s="24" t="s">
        <v>85</v>
      </c>
      <c r="C30" s="22">
        <v>41</v>
      </c>
      <c r="D30" s="22">
        <v>0</v>
      </c>
      <c r="E30" s="72">
        <f t="shared" si="1"/>
        <v>41</v>
      </c>
      <c r="F30" s="19"/>
    </row>
    <row r="31" spans="1:6" ht="12.75">
      <c r="A31" s="26" t="s">
        <v>86</v>
      </c>
      <c r="B31" s="24" t="s">
        <v>87</v>
      </c>
      <c r="C31" s="22">
        <v>154</v>
      </c>
      <c r="D31" s="22">
        <v>65</v>
      </c>
      <c r="E31" s="72">
        <f t="shared" si="1"/>
        <v>219</v>
      </c>
      <c r="F31" s="19"/>
    </row>
    <row r="32" spans="1:6" ht="15" customHeight="1">
      <c r="A32" s="32" t="s">
        <v>88</v>
      </c>
      <c r="B32" s="28" t="s">
        <v>89</v>
      </c>
      <c r="C32" s="29">
        <f>C30+C31</f>
        <v>195</v>
      </c>
      <c r="D32" s="29">
        <f>D30+D31</f>
        <v>65</v>
      </c>
      <c r="E32" s="72">
        <f t="shared" si="1"/>
        <v>260</v>
      </c>
      <c r="F32" s="71"/>
    </row>
    <row r="33" spans="1:6" ht="12.75">
      <c r="A33" s="26" t="s">
        <v>90</v>
      </c>
      <c r="B33" s="24" t="s">
        <v>91</v>
      </c>
      <c r="C33" s="22">
        <v>822</v>
      </c>
      <c r="D33" s="22">
        <v>276</v>
      </c>
      <c r="E33" s="72">
        <f t="shared" si="1"/>
        <v>1098</v>
      </c>
      <c r="F33" s="19"/>
    </row>
    <row r="34" spans="1:6" ht="12.75">
      <c r="A34" s="26" t="s">
        <v>92</v>
      </c>
      <c r="B34" s="24" t="s">
        <v>93</v>
      </c>
      <c r="C34" s="22">
        <v>0</v>
      </c>
      <c r="D34" s="22">
        <v>1238</v>
      </c>
      <c r="E34" s="72">
        <f t="shared" si="1"/>
        <v>1238</v>
      </c>
      <c r="F34" s="19"/>
    </row>
    <row r="35" spans="1:6" ht="12.75">
      <c r="A35" s="26" t="s">
        <v>94</v>
      </c>
      <c r="B35" s="24" t="s">
        <v>95</v>
      </c>
      <c r="C35" s="22"/>
      <c r="D35" s="22"/>
      <c r="E35" s="72">
        <f t="shared" si="1"/>
        <v>0</v>
      </c>
      <c r="F35" s="19"/>
    </row>
    <row r="36" spans="1:6" ht="12.75">
      <c r="A36" s="26" t="s">
        <v>96</v>
      </c>
      <c r="B36" s="24" t="s">
        <v>97</v>
      </c>
      <c r="C36" s="22">
        <v>1316</v>
      </c>
      <c r="D36" s="22">
        <v>45</v>
      </c>
      <c r="E36" s="72">
        <f t="shared" si="1"/>
        <v>1361</v>
      </c>
      <c r="F36" s="19"/>
    </row>
    <row r="37" spans="1:6" ht="12.75">
      <c r="A37" s="36" t="s">
        <v>98</v>
      </c>
      <c r="B37" s="24" t="s">
        <v>99</v>
      </c>
      <c r="C37" s="22">
        <v>0</v>
      </c>
      <c r="D37" s="22">
        <v>0</v>
      </c>
      <c r="E37" s="72">
        <f t="shared" si="1"/>
        <v>0</v>
      </c>
      <c r="F37" s="19"/>
    </row>
    <row r="38" spans="1:6" ht="12.75">
      <c r="A38" s="31" t="s">
        <v>100</v>
      </c>
      <c r="B38" s="24" t="s">
        <v>101</v>
      </c>
      <c r="C38" s="22">
        <v>236</v>
      </c>
      <c r="D38" s="22">
        <v>24</v>
      </c>
      <c r="E38" s="72">
        <f t="shared" si="1"/>
        <v>260</v>
      </c>
      <c r="F38" s="19"/>
    </row>
    <row r="39" spans="1:6" ht="12.75">
      <c r="A39" s="26" t="s">
        <v>102</v>
      </c>
      <c r="B39" s="24" t="s">
        <v>103</v>
      </c>
      <c r="C39" s="22">
        <v>5055</v>
      </c>
      <c r="D39" s="22">
        <v>268</v>
      </c>
      <c r="E39" s="72">
        <f t="shared" si="1"/>
        <v>5323</v>
      </c>
      <c r="F39" s="19"/>
    </row>
    <row r="40" spans="1:6" ht="12.75">
      <c r="A40" s="32" t="s">
        <v>104</v>
      </c>
      <c r="B40" s="28" t="s">
        <v>105</v>
      </c>
      <c r="C40" s="29">
        <f>SUM(C33:C39)</f>
        <v>7429</v>
      </c>
      <c r="D40" s="29">
        <f>SUM(D33:D39)</f>
        <v>1851</v>
      </c>
      <c r="E40" s="72">
        <f t="shared" si="1"/>
        <v>9280</v>
      </c>
      <c r="F40" s="71"/>
    </row>
    <row r="41" spans="1:6" ht="12.75">
      <c r="A41" s="26" t="s">
        <v>106</v>
      </c>
      <c r="B41" s="24" t="s">
        <v>107</v>
      </c>
      <c r="C41" s="22">
        <v>367</v>
      </c>
      <c r="D41" s="22">
        <v>91</v>
      </c>
      <c r="E41" s="72">
        <f t="shared" si="1"/>
        <v>458</v>
      </c>
      <c r="F41" s="19"/>
    </row>
    <row r="42" spans="1:6" ht="12.75">
      <c r="A42" s="26" t="s">
        <v>108</v>
      </c>
      <c r="B42" s="24" t="s">
        <v>109</v>
      </c>
      <c r="C42" s="22">
        <v>0</v>
      </c>
      <c r="D42" s="22">
        <v>0</v>
      </c>
      <c r="E42" s="72">
        <f t="shared" si="1"/>
        <v>0</v>
      </c>
      <c r="F42" s="19"/>
    </row>
    <row r="43" spans="1:6" ht="12.75">
      <c r="A43" s="32" t="s">
        <v>110</v>
      </c>
      <c r="B43" s="28" t="s">
        <v>111</v>
      </c>
      <c r="C43" s="29">
        <f>C41+C42</f>
        <v>367</v>
      </c>
      <c r="D43" s="29">
        <f>D41+D42</f>
        <v>91</v>
      </c>
      <c r="E43" s="72">
        <f t="shared" si="1"/>
        <v>458</v>
      </c>
      <c r="F43" s="71"/>
    </row>
    <row r="44" spans="1:6" ht="12.75">
      <c r="A44" s="26" t="s">
        <v>112</v>
      </c>
      <c r="B44" s="24" t="s">
        <v>113</v>
      </c>
      <c r="C44" s="22">
        <v>2003</v>
      </c>
      <c r="D44" s="22">
        <v>477</v>
      </c>
      <c r="E44" s="72">
        <f t="shared" si="1"/>
        <v>2480</v>
      </c>
      <c r="F44" s="19"/>
    </row>
    <row r="45" spans="1:6" ht="12.75">
      <c r="A45" s="26" t="s">
        <v>114</v>
      </c>
      <c r="B45" s="24" t="s">
        <v>115</v>
      </c>
      <c r="C45" s="22">
        <v>0</v>
      </c>
      <c r="D45" s="22">
        <v>0</v>
      </c>
      <c r="E45" s="72">
        <f t="shared" si="1"/>
        <v>0</v>
      </c>
      <c r="F45" s="19"/>
    </row>
    <row r="46" spans="1:6" ht="12.75">
      <c r="A46" s="26" t="s">
        <v>116</v>
      </c>
      <c r="B46" s="24" t="s">
        <v>117</v>
      </c>
      <c r="C46" s="22">
        <v>3</v>
      </c>
      <c r="D46" s="22">
        <v>0</v>
      </c>
      <c r="E46" s="72">
        <f t="shared" si="1"/>
        <v>3</v>
      </c>
      <c r="F46" s="19"/>
    </row>
    <row r="47" spans="1:6" ht="12.75">
      <c r="A47" s="26" t="s">
        <v>118</v>
      </c>
      <c r="B47" s="24" t="s">
        <v>119</v>
      </c>
      <c r="C47" s="22">
        <v>0</v>
      </c>
      <c r="D47" s="22">
        <v>0</v>
      </c>
      <c r="E47" s="72">
        <f t="shared" si="1"/>
        <v>0</v>
      </c>
      <c r="F47" s="19"/>
    </row>
    <row r="48" spans="1:6" ht="12.75">
      <c r="A48" s="26" t="s">
        <v>120</v>
      </c>
      <c r="B48" s="24" t="s">
        <v>121</v>
      </c>
      <c r="C48" s="22">
        <v>536</v>
      </c>
      <c r="D48" s="22">
        <v>0</v>
      </c>
      <c r="E48" s="72">
        <f t="shared" si="1"/>
        <v>536</v>
      </c>
      <c r="F48" s="19"/>
    </row>
    <row r="49" spans="1:6" ht="12.75">
      <c r="A49" s="32" t="s">
        <v>122</v>
      </c>
      <c r="B49" s="28" t="s">
        <v>123</v>
      </c>
      <c r="C49" s="29">
        <v>2542</v>
      </c>
      <c r="D49" s="29">
        <f>SUM(D44:D48)</f>
        <v>477</v>
      </c>
      <c r="E49" s="72">
        <f t="shared" si="1"/>
        <v>3019</v>
      </c>
      <c r="F49" s="71"/>
    </row>
    <row r="50" spans="1:6" ht="12.75">
      <c r="A50" s="35" t="s">
        <v>124</v>
      </c>
      <c r="B50" s="34" t="s">
        <v>125</v>
      </c>
      <c r="C50" s="29">
        <f>C29+C32+C40+C43+C49</f>
        <v>13121</v>
      </c>
      <c r="D50" s="29">
        <f>D29+D32+D40+D43+D49</f>
        <v>2784</v>
      </c>
      <c r="E50" s="72">
        <f t="shared" si="1"/>
        <v>15905</v>
      </c>
      <c r="F50" s="71"/>
    </row>
    <row r="51" spans="1:6" ht="12.75">
      <c r="A51" s="37" t="s">
        <v>126</v>
      </c>
      <c r="B51" s="24" t="s">
        <v>127</v>
      </c>
      <c r="C51" s="19">
        <v>0</v>
      </c>
      <c r="D51" s="22"/>
      <c r="E51" s="72">
        <f t="shared" si="1"/>
        <v>0</v>
      </c>
      <c r="F51" s="19"/>
    </row>
    <row r="52" spans="1:6" ht="12.75">
      <c r="A52" s="37" t="s">
        <v>128</v>
      </c>
      <c r="B52" s="24" t="s">
        <v>129</v>
      </c>
      <c r="C52" s="22">
        <v>1070</v>
      </c>
      <c r="D52" s="22"/>
      <c r="E52" s="72">
        <f t="shared" si="1"/>
        <v>1070</v>
      </c>
      <c r="F52" s="19"/>
    </row>
    <row r="53" spans="1:6" ht="12.75">
      <c r="A53" s="38" t="s">
        <v>130</v>
      </c>
      <c r="B53" s="24" t="s">
        <v>131</v>
      </c>
      <c r="C53" s="22"/>
      <c r="D53" s="22"/>
      <c r="E53" s="72">
        <f t="shared" si="1"/>
        <v>0</v>
      </c>
      <c r="F53" s="19"/>
    </row>
    <row r="54" spans="1:6" ht="12.75">
      <c r="A54" s="38" t="s">
        <v>132</v>
      </c>
      <c r="B54" s="24" t="s">
        <v>133</v>
      </c>
      <c r="C54" s="22">
        <v>0</v>
      </c>
      <c r="D54" s="22"/>
      <c r="E54" s="72">
        <f t="shared" si="1"/>
        <v>0</v>
      </c>
      <c r="F54" s="19"/>
    </row>
    <row r="55" spans="1:6" ht="12.75">
      <c r="A55" s="38" t="s">
        <v>134</v>
      </c>
      <c r="B55" s="24" t="s">
        <v>135</v>
      </c>
      <c r="C55" s="22">
        <v>8570</v>
      </c>
      <c r="D55" s="22"/>
      <c r="E55" s="72">
        <f t="shared" si="1"/>
        <v>8570</v>
      </c>
      <c r="F55" s="19"/>
    </row>
    <row r="56" spans="1:6" ht="12.75">
      <c r="A56" s="37" t="s">
        <v>136</v>
      </c>
      <c r="B56" s="24" t="s">
        <v>137</v>
      </c>
      <c r="C56" s="22">
        <v>3480</v>
      </c>
      <c r="D56" s="22"/>
      <c r="E56" s="72">
        <f t="shared" si="1"/>
        <v>3480</v>
      </c>
      <c r="F56" s="19"/>
    </row>
    <row r="57" spans="1:6" ht="12.75">
      <c r="A57" s="37" t="s">
        <v>138</v>
      </c>
      <c r="B57" s="24" t="s">
        <v>139</v>
      </c>
      <c r="C57" s="22">
        <v>0</v>
      </c>
      <c r="D57" s="22"/>
      <c r="E57" s="72">
        <f aca="true" t="shared" si="2" ref="E57:E88">SUM(C57:D57)</f>
        <v>0</v>
      </c>
      <c r="F57" s="19"/>
    </row>
    <row r="58" spans="1:6" ht="12.75">
      <c r="A58" s="37" t="s">
        <v>140</v>
      </c>
      <c r="B58" s="24" t="s">
        <v>141</v>
      </c>
      <c r="C58" s="22">
        <v>7625</v>
      </c>
      <c r="D58" s="22"/>
      <c r="E58" s="72">
        <f t="shared" si="2"/>
        <v>7625</v>
      </c>
      <c r="F58" s="19"/>
    </row>
    <row r="59" spans="1:6" ht="12.75">
      <c r="A59" s="39" t="s">
        <v>142</v>
      </c>
      <c r="B59" s="34" t="s">
        <v>143</v>
      </c>
      <c r="C59" s="29">
        <f>SUM(C51:C58)</f>
        <v>20745</v>
      </c>
      <c r="D59" s="29"/>
      <c r="E59" s="72">
        <f t="shared" si="2"/>
        <v>20745</v>
      </c>
      <c r="F59" s="71"/>
    </row>
    <row r="60" spans="1:6" ht="12.75">
      <c r="A60" s="40" t="s">
        <v>144</v>
      </c>
      <c r="B60" s="24" t="s">
        <v>145</v>
      </c>
      <c r="C60" s="22">
        <v>0</v>
      </c>
      <c r="D60" s="22"/>
      <c r="E60" s="72">
        <f t="shared" si="2"/>
        <v>0</v>
      </c>
      <c r="F60" s="19"/>
    </row>
    <row r="61" spans="1:6" ht="12.75">
      <c r="A61" s="40" t="s">
        <v>146</v>
      </c>
      <c r="B61" s="24" t="s">
        <v>147</v>
      </c>
      <c r="C61" s="22">
        <v>100</v>
      </c>
      <c r="D61" s="22"/>
      <c r="E61" s="72">
        <f t="shared" si="2"/>
        <v>100</v>
      </c>
      <c r="F61" s="19"/>
    </row>
    <row r="62" spans="1:6" ht="12.75">
      <c r="A62" s="40" t="s">
        <v>148</v>
      </c>
      <c r="B62" s="24" t="s">
        <v>149</v>
      </c>
      <c r="C62" s="22">
        <v>0</v>
      </c>
      <c r="D62" s="22"/>
      <c r="E62" s="72">
        <f t="shared" si="2"/>
        <v>0</v>
      </c>
      <c r="F62" s="19"/>
    </row>
    <row r="63" spans="1:6" ht="12.75">
      <c r="A63" s="40" t="s">
        <v>150</v>
      </c>
      <c r="B63" s="24" t="s">
        <v>151</v>
      </c>
      <c r="C63" s="22">
        <v>0</v>
      </c>
      <c r="D63" s="22"/>
      <c r="E63" s="72">
        <f t="shared" si="2"/>
        <v>0</v>
      </c>
      <c r="F63" s="19"/>
    </row>
    <row r="64" spans="1:6" ht="12.75">
      <c r="A64" s="40" t="s">
        <v>152</v>
      </c>
      <c r="B64" s="24" t="s">
        <v>153</v>
      </c>
      <c r="C64" s="22">
        <v>0</v>
      </c>
      <c r="D64" s="22"/>
      <c r="E64" s="72">
        <f t="shared" si="2"/>
        <v>0</v>
      </c>
      <c r="F64" s="19"/>
    </row>
    <row r="65" spans="1:6" ht="12.75">
      <c r="A65" s="40" t="s">
        <v>154</v>
      </c>
      <c r="B65" s="24" t="s">
        <v>155</v>
      </c>
      <c r="C65" s="22">
        <v>1160</v>
      </c>
      <c r="D65" s="22"/>
      <c r="E65" s="72">
        <f t="shared" si="2"/>
        <v>1160</v>
      </c>
      <c r="F65" s="19"/>
    </row>
    <row r="66" spans="1:6" ht="12.75">
      <c r="A66" s="40" t="s">
        <v>156</v>
      </c>
      <c r="B66" s="24" t="s">
        <v>157</v>
      </c>
      <c r="C66" s="22">
        <v>0</v>
      </c>
      <c r="D66" s="22"/>
      <c r="E66" s="72">
        <f t="shared" si="2"/>
        <v>0</v>
      </c>
      <c r="F66" s="19"/>
    </row>
    <row r="67" spans="1:6" ht="12.75">
      <c r="A67" s="40" t="s">
        <v>158</v>
      </c>
      <c r="B67" s="24" t="s">
        <v>159</v>
      </c>
      <c r="C67" s="22">
        <v>840</v>
      </c>
      <c r="D67" s="22"/>
      <c r="E67" s="72">
        <f t="shared" si="2"/>
        <v>840</v>
      </c>
      <c r="F67" s="19"/>
    </row>
    <row r="68" spans="1:6" ht="12.75">
      <c r="A68" s="40" t="s">
        <v>160</v>
      </c>
      <c r="B68" s="24" t="s">
        <v>161</v>
      </c>
      <c r="C68" s="22">
        <v>0</v>
      </c>
      <c r="D68" s="22"/>
      <c r="E68" s="72">
        <f t="shared" si="2"/>
        <v>0</v>
      </c>
      <c r="F68" s="19"/>
    </row>
    <row r="69" spans="1:6" ht="12.75">
      <c r="A69" s="41" t="s">
        <v>162</v>
      </c>
      <c r="B69" s="24" t="s">
        <v>163</v>
      </c>
      <c r="C69" s="22">
        <v>0</v>
      </c>
      <c r="D69" s="22"/>
      <c r="E69" s="72">
        <f t="shared" si="2"/>
        <v>0</v>
      </c>
      <c r="F69" s="19"/>
    </row>
    <row r="70" spans="1:6" ht="12.75">
      <c r="A70" s="40" t="s">
        <v>164</v>
      </c>
      <c r="B70" s="24" t="s">
        <v>165</v>
      </c>
      <c r="C70" s="22">
        <v>2087</v>
      </c>
      <c r="D70" s="22"/>
      <c r="E70" s="72">
        <f t="shared" si="2"/>
        <v>2087</v>
      </c>
      <c r="F70" s="19"/>
    </row>
    <row r="71" spans="1:6" ht="12.75">
      <c r="A71" s="41" t="s">
        <v>166</v>
      </c>
      <c r="B71" s="24" t="s">
        <v>167</v>
      </c>
      <c r="C71" s="22"/>
      <c r="D71" s="22"/>
      <c r="E71" s="72">
        <f t="shared" si="2"/>
        <v>0</v>
      </c>
      <c r="F71" s="19"/>
    </row>
    <row r="72" spans="1:6" ht="12.75">
      <c r="A72" s="41" t="s">
        <v>168</v>
      </c>
      <c r="B72" s="24" t="s">
        <v>167</v>
      </c>
      <c r="C72" s="22">
        <v>0</v>
      </c>
      <c r="D72" s="22"/>
      <c r="E72" s="72">
        <f t="shared" si="2"/>
        <v>0</v>
      </c>
      <c r="F72" s="19"/>
    </row>
    <row r="73" spans="1:6" ht="12.75">
      <c r="A73" s="39" t="s">
        <v>169</v>
      </c>
      <c r="B73" s="34" t="s">
        <v>170</v>
      </c>
      <c r="C73" s="29">
        <f>SUM(C60:C72)</f>
        <v>4187</v>
      </c>
      <c r="D73" s="29"/>
      <c r="E73" s="72">
        <f t="shared" si="2"/>
        <v>4187</v>
      </c>
      <c r="F73" s="71"/>
    </row>
    <row r="74" spans="1:6" ht="12.75">
      <c r="A74" s="42" t="s">
        <v>171</v>
      </c>
      <c r="B74" s="34"/>
      <c r="C74" s="22">
        <v>0</v>
      </c>
      <c r="D74" s="22"/>
      <c r="E74" s="72">
        <f t="shared" si="2"/>
        <v>0</v>
      </c>
      <c r="F74" s="71"/>
    </row>
    <row r="75" spans="1:6" ht="12.75">
      <c r="A75" s="43" t="s">
        <v>172</v>
      </c>
      <c r="B75" s="24" t="s">
        <v>173</v>
      </c>
      <c r="C75" s="22">
        <v>0</v>
      </c>
      <c r="D75" s="22"/>
      <c r="E75" s="72">
        <f t="shared" si="2"/>
        <v>0</v>
      </c>
      <c r="F75" s="19"/>
    </row>
    <row r="76" spans="1:6" ht="12.75">
      <c r="A76" s="43" t="s">
        <v>174</v>
      </c>
      <c r="B76" s="24" t="s">
        <v>175</v>
      </c>
      <c r="C76" s="22">
        <v>0</v>
      </c>
      <c r="D76" s="22"/>
      <c r="E76" s="72">
        <f t="shared" si="2"/>
        <v>0</v>
      </c>
      <c r="F76" s="19"/>
    </row>
    <row r="77" spans="1:6" ht="12.75">
      <c r="A77" s="43" t="s">
        <v>176</v>
      </c>
      <c r="B77" s="24" t="s">
        <v>177</v>
      </c>
      <c r="C77" s="22">
        <v>330</v>
      </c>
      <c r="D77" s="22"/>
      <c r="E77" s="72">
        <f t="shared" si="2"/>
        <v>330</v>
      </c>
      <c r="F77" s="19"/>
    </row>
    <row r="78" spans="1:6" ht="12.75">
      <c r="A78" s="43" t="s">
        <v>178</v>
      </c>
      <c r="B78" s="24" t="s">
        <v>179</v>
      </c>
      <c r="C78" s="22">
        <v>10524</v>
      </c>
      <c r="D78" s="22"/>
      <c r="E78" s="72">
        <f t="shared" si="2"/>
        <v>10524</v>
      </c>
      <c r="F78" s="19"/>
    </row>
    <row r="79" spans="1:6" ht="12.75">
      <c r="A79" s="31" t="s">
        <v>180</v>
      </c>
      <c r="B79" s="24" t="s">
        <v>181</v>
      </c>
      <c r="C79" s="22">
        <v>0</v>
      </c>
      <c r="D79" s="22"/>
      <c r="E79" s="72">
        <f t="shared" si="2"/>
        <v>0</v>
      </c>
      <c r="F79" s="19"/>
    </row>
    <row r="80" spans="1:6" ht="12.75">
      <c r="A80" s="31" t="s">
        <v>182</v>
      </c>
      <c r="B80" s="24" t="s">
        <v>183</v>
      </c>
      <c r="C80" s="22">
        <v>0</v>
      </c>
      <c r="D80" s="22"/>
      <c r="E80" s="72">
        <f t="shared" si="2"/>
        <v>0</v>
      </c>
      <c r="F80" s="19"/>
    </row>
    <row r="81" spans="1:6" ht="12.75">
      <c r="A81" s="31" t="s">
        <v>184</v>
      </c>
      <c r="B81" s="24" t="s">
        <v>185</v>
      </c>
      <c r="C81" s="22">
        <v>2894</v>
      </c>
      <c r="D81" s="22"/>
      <c r="E81" s="72">
        <f t="shared" si="2"/>
        <v>2894</v>
      </c>
      <c r="F81" s="19"/>
    </row>
    <row r="82" spans="1:6" ht="12.75">
      <c r="A82" s="44" t="s">
        <v>186</v>
      </c>
      <c r="B82" s="34" t="s">
        <v>187</v>
      </c>
      <c r="C82" s="29">
        <f>SUM(C75:C81)</f>
        <v>13748</v>
      </c>
      <c r="D82" s="29"/>
      <c r="E82" s="72">
        <f t="shared" si="2"/>
        <v>13748</v>
      </c>
      <c r="F82" s="71"/>
    </row>
    <row r="83" spans="1:6" ht="12.75">
      <c r="A83" s="37" t="s">
        <v>188</v>
      </c>
      <c r="B83" s="24" t="s">
        <v>189</v>
      </c>
      <c r="C83" s="22">
        <v>10253</v>
      </c>
      <c r="D83" s="22"/>
      <c r="E83" s="72">
        <v>8704</v>
      </c>
      <c r="F83" s="19"/>
    </row>
    <row r="84" spans="1:6" ht="12.75">
      <c r="A84" s="37" t="s">
        <v>190</v>
      </c>
      <c r="B84" s="24" t="s">
        <v>191</v>
      </c>
      <c r="C84" s="22"/>
      <c r="D84" s="22"/>
      <c r="E84" s="72">
        <f t="shared" si="2"/>
        <v>0</v>
      </c>
      <c r="F84" s="19"/>
    </row>
    <row r="85" spans="1:6" ht="12.75">
      <c r="A85" s="37" t="s">
        <v>192</v>
      </c>
      <c r="B85" s="24" t="s">
        <v>193</v>
      </c>
      <c r="C85" s="22">
        <v>0</v>
      </c>
      <c r="D85" s="22"/>
      <c r="E85" s="72">
        <f t="shared" si="2"/>
        <v>0</v>
      </c>
      <c r="F85" s="19"/>
    </row>
    <row r="86" spans="1:6" ht="12.75">
      <c r="A86" s="37" t="s">
        <v>194</v>
      </c>
      <c r="B86" s="24" t="s">
        <v>195</v>
      </c>
      <c r="C86" s="22">
        <v>2720</v>
      </c>
      <c r="D86" s="22"/>
      <c r="E86" s="72">
        <f t="shared" si="2"/>
        <v>2720</v>
      </c>
      <c r="F86" s="19"/>
    </row>
    <row r="87" spans="1:6" ht="12.75">
      <c r="A87" s="39" t="s">
        <v>196</v>
      </c>
      <c r="B87" s="34" t="s">
        <v>197</v>
      </c>
      <c r="C87" s="29">
        <f>(C83-C84+C85+C86)</f>
        <v>12973</v>
      </c>
      <c r="D87" s="29"/>
      <c r="E87" s="72">
        <f t="shared" si="2"/>
        <v>12973</v>
      </c>
      <c r="F87" s="71"/>
    </row>
    <row r="88" spans="1:6" ht="12.75">
      <c r="A88" s="37" t="s">
        <v>198</v>
      </c>
      <c r="B88" s="24" t="s">
        <v>199</v>
      </c>
      <c r="C88" s="22"/>
      <c r="D88" s="22"/>
      <c r="E88" s="72">
        <f t="shared" si="2"/>
        <v>0</v>
      </c>
      <c r="F88" s="19"/>
    </row>
    <row r="89" spans="1:6" ht="12.75">
      <c r="A89" s="37" t="s">
        <v>200</v>
      </c>
      <c r="B89" s="24" t="s">
        <v>201</v>
      </c>
      <c r="C89" s="22"/>
      <c r="D89" s="22"/>
      <c r="E89" s="72">
        <f aca="true" t="shared" si="3" ref="E89:E120">SUM(C89:D89)</f>
        <v>0</v>
      </c>
      <c r="F89" s="19"/>
    </row>
    <row r="90" spans="1:6" ht="12.75">
      <c r="A90" s="37" t="s">
        <v>202</v>
      </c>
      <c r="B90" s="24" t="s">
        <v>203</v>
      </c>
      <c r="C90" s="22"/>
      <c r="D90" s="22"/>
      <c r="E90" s="72">
        <f t="shared" si="3"/>
        <v>0</v>
      </c>
      <c r="F90" s="19"/>
    </row>
    <row r="91" spans="1:6" ht="12.75">
      <c r="A91" s="37" t="s">
        <v>204</v>
      </c>
      <c r="B91" s="24" t="s">
        <v>205</v>
      </c>
      <c r="C91" s="22"/>
      <c r="D91" s="22"/>
      <c r="E91" s="72">
        <f t="shared" si="3"/>
        <v>0</v>
      </c>
      <c r="F91" s="19"/>
    </row>
    <row r="92" spans="1:6" ht="12.75">
      <c r="A92" s="37" t="s">
        <v>206</v>
      </c>
      <c r="B92" s="24" t="s">
        <v>207</v>
      </c>
      <c r="C92" s="22"/>
      <c r="D92" s="22"/>
      <c r="E92" s="72">
        <f t="shared" si="3"/>
        <v>0</v>
      </c>
      <c r="F92" s="19"/>
    </row>
    <row r="93" spans="1:6" ht="12.75">
      <c r="A93" s="37" t="s">
        <v>208</v>
      </c>
      <c r="B93" s="24" t="s">
        <v>209</v>
      </c>
      <c r="C93" s="22"/>
      <c r="D93" s="22"/>
      <c r="E93" s="72">
        <f t="shared" si="3"/>
        <v>0</v>
      </c>
      <c r="F93" s="19"/>
    </row>
    <row r="94" spans="1:6" ht="12.75">
      <c r="A94" s="37" t="s">
        <v>210</v>
      </c>
      <c r="B94" s="24" t="s">
        <v>211</v>
      </c>
      <c r="C94" s="22"/>
      <c r="D94" s="22"/>
      <c r="E94" s="72">
        <f t="shared" si="3"/>
        <v>0</v>
      </c>
      <c r="F94" s="19"/>
    </row>
    <row r="95" spans="1:6" ht="12.75">
      <c r="A95" s="37" t="s">
        <v>212</v>
      </c>
      <c r="B95" s="24" t="s">
        <v>213</v>
      </c>
      <c r="C95" s="22"/>
      <c r="D95" s="22"/>
      <c r="E95" s="72">
        <f t="shared" si="3"/>
        <v>0</v>
      </c>
      <c r="F95" s="19"/>
    </row>
    <row r="96" spans="1:6" ht="12.75">
      <c r="A96" s="39" t="s">
        <v>214</v>
      </c>
      <c r="B96" s="34" t="s">
        <v>215</v>
      </c>
      <c r="C96" s="29">
        <f>SUM(C88:C95)</f>
        <v>0</v>
      </c>
      <c r="D96" s="29"/>
      <c r="E96" s="72">
        <f t="shared" si="3"/>
        <v>0</v>
      </c>
      <c r="F96" s="71"/>
    </row>
    <row r="97" spans="1:6" ht="12.75">
      <c r="A97" s="42" t="s">
        <v>216</v>
      </c>
      <c r="B97" s="34"/>
      <c r="C97" s="22"/>
      <c r="D97" s="22"/>
      <c r="E97" s="72">
        <f t="shared" si="3"/>
        <v>0</v>
      </c>
      <c r="F97" s="71"/>
    </row>
    <row r="98" spans="1:6" ht="12.75">
      <c r="A98" s="45" t="s">
        <v>217</v>
      </c>
      <c r="B98" s="46" t="s">
        <v>218</v>
      </c>
      <c r="C98" s="29">
        <f>C24+C25+C50+C59+C73+C82+C87+C96</f>
        <v>85037</v>
      </c>
      <c r="D98" s="29">
        <f>D24+D25+D50+D59+D73+D82+D87+D96</f>
        <v>14453</v>
      </c>
      <c r="E98" s="72">
        <f t="shared" si="3"/>
        <v>99490</v>
      </c>
      <c r="F98" s="71"/>
    </row>
    <row r="99" spans="1:24" ht="12.75">
      <c r="A99" s="37" t="s">
        <v>219</v>
      </c>
      <c r="B99" s="26" t="s">
        <v>220</v>
      </c>
      <c r="C99" s="47"/>
      <c r="D99" s="47"/>
      <c r="E99" s="72">
        <f t="shared" si="3"/>
        <v>0</v>
      </c>
      <c r="F99" s="1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50"/>
      <c r="X99" s="50"/>
    </row>
    <row r="100" spans="1:24" ht="12.75">
      <c r="A100" s="37" t="s">
        <v>221</v>
      </c>
      <c r="B100" s="26" t="s">
        <v>222</v>
      </c>
      <c r="C100" s="47"/>
      <c r="D100" s="47"/>
      <c r="E100" s="72">
        <f t="shared" si="3"/>
        <v>0</v>
      </c>
      <c r="F100" s="1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50"/>
      <c r="X100" s="50"/>
    </row>
    <row r="101" spans="1:24" ht="12.75">
      <c r="A101" s="37" t="s">
        <v>223</v>
      </c>
      <c r="B101" s="26" t="s">
        <v>224</v>
      </c>
      <c r="C101" s="47">
        <v>6000</v>
      </c>
      <c r="D101" s="47"/>
      <c r="E101" s="72">
        <f t="shared" si="3"/>
        <v>6000</v>
      </c>
      <c r="F101" s="1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50"/>
      <c r="X101" s="50"/>
    </row>
    <row r="102" spans="1:24" ht="12.75">
      <c r="A102" s="51" t="s">
        <v>225</v>
      </c>
      <c r="B102" s="32" t="s">
        <v>226</v>
      </c>
      <c r="C102" s="52">
        <f>C99+C100+C101</f>
        <v>6000</v>
      </c>
      <c r="D102" s="52"/>
      <c r="E102" s="72">
        <f t="shared" si="3"/>
        <v>6000</v>
      </c>
      <c r="F102" s="71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0"/>
      <c r="X102" s="50"/>
    </row>
    <row r="103" spans="1:24" ht="12.75">
      <c r="A103" s="55" t="s">
        <v>227</v>
      </c>
      <c r="B103" s="26" t="s">
        <v>228</v>
      </c>
      <c r="C103" s="56"/>
      <c r="D103" s="56"/>
      <c r="E103" s="72">
        <f t="shared" si="3"/>
        <v>0</v>
      </c>
      <c r="F103" s="19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0"/>
      <c r="X103" s="50"/>
    </row>
    <row r="104" spans="1:24" ht="12.75">
      <c r="A104" s="55" t="s">
        <v>229</v>
      </c>
      <c r="B104" s="26" t="s">
        <v>230</v>
      </c>
      <c r="C104" s="56"/>
      <c r="D104" s="56"/>
      <c r="E104" s="72">
        <f t="shared" si="3"/>
        <v>0</v>
      </c>
      <c r="F104" s="19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0"/>
      <c r="X104" s="50"/>
    </row>
    <row r="105" spans="1:24" ht="12.75">
      <c r="A105" s="37" t="s">
        <v>231</v>
      </c>
      <c r="B105" s="26" t="s">
        <v>232</v>
      </c>
      <c r="C105" s="47"/>
      <c r="D105" s="47"/>
      <c r="E105" s="72">
        <f t="shared" si="3"/>
        <v>0</v>
      </c>
      <c r="F105" s="1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50"/>
      <c r="X105" s="50"/>
    </row>
    <row r="106" spans="1:24" ht="12.75">
      <c r="A106" s="37" t="s">
        <v>233</v>
      </c>
      <c r="B106" s="26" t="s">
        <v>234</v>
      </c>
      <c r="C106" s="47"/>
      <c r="D106" s="47"/>
      <c r="E106" s="72">
        <f t="shared" si="3"/>
        <v>0</v>
      </c>
      <c r="F106" s="1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50"/>
      <c r="X106" s="50"/>
    </row>
    <row r="107" spans="1:24" ht="12.75">
      <c r="A107" s="59" t="s">
        <v>235</v>
      </c>
      <c r="B107" s="32" t="s">
        <v>236</v>
      </c>
      <c r="C107" s="60"/>
      <c r="D107" s="60"/>
      <c r="E107" s="72">
        <f t="shared" si="3"/>
        <v>0</v>
      </c>
      <c r="F107" s="71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50"/>
      <c r="X107" s="50"/>
    </row>
    <row r="108" spans="1:24" ht="12.75">
      <c r="A108" s="55" t="s">
        <v>237</v>
      </c>
      <c r="B108" s="26" t="s">
        <v>238</v>
      </c>
      <c r="C108" s="56"/>
      <c r="D108" s="56"/>
      <c r="E108" s="72">
        <f t="shared" si="3"/>
        <v>0</v>
      </c>
      <c r="F108" s="19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0"/>
      <c r="X108" s="50"/>
    </row>
    <row r="109" spans="1:24" ht="12.75">
      <c r="A109" s="55" t="s">
        <v>239</v>
      </c>
      <c r="B109" s="26" t="s">
        <v>240</v>
      </c>
      <c r="C109" s="56"/>
      <c r="D109" s="56"/>
      <c r="E109" s="72">
        <f t="shared" si="3"/>
        <v>0</v>
      </c>
      <c r="F109" s="19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0"/>
      <c r="X109" s="50"/>
    </row>
    <row r="110" spans="1:24" ht="12.75">
      <c r="A110" s="59" t="s">
        <v>241</v>
      </c>
      <c r="B110" s="32" t="s">
        <v>242</v>
      </c>
      <c r="C110" s="60"/>
      <c r="D110" s="56"/>
      <c r="E110" s="72">
        <f t="shared" si="3"/>
        <v>0</v>
      </c>
      <c r="F110" s="71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0"/>
      <c r="X110" s="50"/>
    </row>
    <row r="111" spans="1:24" ht="12.75">
      <c r="A111" s="55" t="s">
        <v>243</v>
      </c>
      <c r="B111" s="26" t="s">
        <v>244</v>
      </c>
      <c r="C111" s="56"/>
      <c r="D111" s="56"/>
      <c r="E111" s="72">
        <f t="shared" si="3"/>
        <v>0</v>
      </c>
      <c r="F111" s="19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0"/>
      <c r="X111" s="50"/>
    </row>
    <row r="112" spans="1:24" ht="12.75">
      <c r="A112" s="55" t="s">
        <v>245</v>
      </c>
      <c r="B112" s="26" t="s">
        <v>246</v>
      </c>
      <c r="C112" s="56"/>
      <c r="D112" s="56"/>
      <c r="E112" s="72">
        <f t="shared" si="3"/>
        <v>0</v>
      </c>
      <c r="F112" s="19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0"/>
      <c r="X112" s="50"/>
    </row>
    <row r="113" spans="1:24" ht="12.75">
      <c r="A113" s="55" t="s">
        <v>247</v>
      </c>
      <c r="B113" s="26" t="s">
        <v>248</v>
      </c>
      <c r="C113" s="56"/>
      <c r="D113" s="56"/>
      <c r="E113" s="72">
        <f t="shared" si="3"/>
        <v>0</v>
      </c>
      <c r="F113" s="19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0"/>
      <c r="X113" s="50"/>
    </row>
    <row r="114" spans="1:24" ht="12.75">
      <c r="A114" s="63" t="s">
        <v>249</v>
      </c>
      <c r="B114" s="35" t="s">
        <v>250</v>
      </c>
      <c r="C114" s="60">
        <f>C102+C107+C110</f>
        <v>6000</v>
      </c>
      <c r="D114" s="60"/>
      <c r="E114" s="72">
        <f t="shared" si="3"/>
        <v>6000</v>
      </c>
      <c r="F114" s="71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50"/>
      <c r="X114" s="50"/>
    </row>
    <row r="115" spans="1:24" ht="12.75">
      <c r="A115" s="55" t="s">
        <v>251</v>
      </c>
      <c r="B115" s="26" t="s">
        <v>252</v>
      </c>
      <c r="C115" s="56"/>
      <c r="D115" s="56"/>
      <c r="E115" s="72">
        <f t="shared" si="3"/>
        <v>0</v>
      </c>
      <c r="F115" s="19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0"/>
      <c r="X115" s="50"/>
    </row>
    <row r="116" spans="1:24" ht="12.75">
      <c r="A116" s="37" t="s">
        <v>253</v>
      </c>
      <c r="B116" s="26" t="s">
        <v>254</v>
      </c>
      <c r="C116" s="47"/>
      <c r="D116" s="47"/>
      <c r="E116" s="72">
        <f t="shared" si="3"/>
        <v>0</v>
      </c>
      <c r="F116" s="1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50"/>
      <c r="X116" s="50"/>
    </row>
    <row r="117" spans="1:24" ht="12.75">
      <c r="A117" s="55" t="s">
        <v>255</v>
      </c>
      <c r="B117" s="26" t="s">
        <v>256</v>
      </c>
      <c r="C117" s="56"/>
      <c r="D117" s="56"/>
      <c r="E117" s="72">
        <f t="shared" si="3"/>
        <v>0</v>
      </c>
      <c r="F117" s="19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0"/>
      <c r="X117" s="50"/>
    </row>
    <row r="118" spans="1:24" ht="12.75">
      <c r="A118" s="55" t="s">
        <v>257</v>
      </c>
      <c r="B118" s="26" t="s">
        <v>258</v>
      </c>
      <c r="C118" s="56"/>
      <c r="D118" s="56"/>
      <c r="E118" s="72">
        <f t="shared" si="3"/>
        <v>0</v>
      </c>
      <c r="F118" s="19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0"/>
      <c r="X118" s="50"/>
    </row>
    <row r="119" spans="1:24" ht="12.75">
      <c r="A119" s="63" t="s">
        <v>259</v>
      </c>
      <c r="B119" s="35" t="s">
        <v>260</v>
      </c>
      <c r="C119" s="60"/>
      <c r="D119" s="60"/>
      <c r="E119" s="72">
        <f t="shared" si="3"/>
        <v>0</v>
      </c>
      <c r="F119" s="71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50"/>
      <c r="X119" s="50"/>
    </row>
    <row r="120" spans="1:24" ht="12.75">
      <c r="A120" s="37" t="s">
        <v>261</v>
      </c>
      <c r="B120" s="26" t="s">
        <v>262</v>
      </c>
      <c r="C120" s="47"/>
      <c r="D120" s="47"/>
      <c r="E120" s="72">
        <f t="shared" si="3"/>
        <v>0</v>
      </c>
      <c r="F120" s="1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50"/>
      <c r="X120" s="50"/>
    </row>
    <row r="121" spans="1:24" ht="12.75">
      <c r="A121" s="64" t="s">
        <v>263</v>
      </c>
      <c r="B121" s="65" t="s">
        <v>264</v>
      </c>
      <c r="C121" s="60">
        <f>C114+C119</f>
        <v>6000</v>
      </c>
      <c r="D121" s="60"/>
      <c r="E121" s="72">
        <f>SUM(C121:D121)</f>
        <v>6000</v>
      </c>
      <c r="F121" s="71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50"/>
      <c r="X121" s="50"/>
    </row>
    <row r="122" spans="1:24" ht="12.75">
      <c r="A122" s="66" t="s">
        <v>16</v>
      </c>
      <c r="B122" s="67"/>
      <c r="C122" s="29">
        <f>C98+C121</f>
        <v>91037</v>
      </c>
      <c r="D122" s="29">
        <v>14453</v>
      </c>
      <c r="E122" s="72">
        <f>SUM(C122:D122)</f>
        <v>105490</v>
      </c>
      <c r="F122" s="71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</row>
    <row r="123" spans="2:24" ht="12.75"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</row>
    <row r="124" spans="2:24" ht="12.75"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</row>
    <row r="125" spans="2:24" ht="12.75"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</row>
    <row r="126" spans="2:24" ht="12.75"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</row>
    <row r="127" spans="2:24" ht="12.75"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</row>
    <row r="128" spans="2:24" ht="12.75"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</row>
    <row r="129" spans="2:24" ht="12.75"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</row>
    <row r="130" spans="2:24" ht="12.75"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</row>
    <row r="131" spans="2:24" ht="12.75"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</row>
    <row r="132" spans="2:24" ht="12.75"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</row>
    <row r="133" spans="2:24" ht="12.75"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</row>
    <row r="134" spans="2:24" ht="12.75"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</row>
    <row r="135" spans="2:24" ht="12.75"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</row>
    <row r="136" spans="2:24" ht="12.75"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</row>
    <row r="137" spans="2:24" ht="12.75"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</row>
    <row r="138" spans="2:24" ht="12.75"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</row>
    <row r="139" spans="2:24" ht="12.75"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</row>
    <row r="140" spans="2:24" ht="12.75"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</row>
    <row r="141" spans="2:24" ht="12.75"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</row>
    <row r="142" spans="2:24" ht="12.75"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</row>
    <row r="143" spans="2:24" ht="12.75"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</row>
    <row r="144" spans="2:24" ht="12.75"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</row>
    <row r="145" spans="2:24" ht="12.75"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</row>
    <row r="146" spans="2:24" ht="12.75"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</row>
    <row r="147" spans="2:24" ht="12.75"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</row>
    <row r="148" spans="2:24" ht="12.75"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</row>
    <row r="149" spans="2:24" ht="12.75"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</row>
    <row r="150" spans="2:24" ht="12.75"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</row>
    <row r="151" spans="2:24" ht="12.75"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</row>
    <row r="152" spans="2:24" ht="12.75"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</row>
    <row r="153" spans="2:24" ht="12.75"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</row>
    <row r="154" spans="2:24" ht="12.75"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</row>
    <row r="155" spans="2:24" ht="12.75"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</row>
    <row r="156" spans="2:24" ht="12.75"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</row>
    <row r="157" spans="2:24" ht="12.75"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</row>
    <row r="158" spans="2:24" ht="12.75"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</row>
    <row r="159" spans="2:24" ht="12.75"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</row>
    <row r="160" spans="2:24" ht="12.75"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</row>
    <row r="161" spans="2:24" ht="12.75"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</row>
    <row r="162" spans="2:24" ht="12.75"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</row>
    <row r="163" spans="2:24" ht="12.75"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</row>
    <row r="164" spans="2:24" ht="12.75"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</row>
    <row r="165" spans="2:24" ht="12.75"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</row>
    <row r="166" spans="2:24" ht="12.75"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</row>
    <row r="167" spans="2:24" ht="12.75"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</row>
    <row r="168" spans="2:24" ht="12.75"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</row>
    <row r="169" spans="2:24" ht="12.75"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</row>
    <row r="170" spans="2:24" ht="12.75"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</row>
    <row r="171" spans="2:24" ht="12.75"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</row>
    <row r="172" ht="12.75">
      <c r="F172" s="50"/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4. melléklet a 3/2015. (IV. 1.)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6"/>
  <sheetViews>
    <sheetView view="pageBreakPreview" zoomScaleSheetLayoutView="100" workbookViewId="0" topLeftCell="A79">
      <selection activeCell="F18" sqref="F18"/>
    </sheetView>
  </sheetViews>
  <sheetFormatPr defaultColWidth="9.140625" defaultRowHeight="15"/>
  <cols>
    <col min="1" max="1" width="39.8515625" style="0" customWidth="1"/>
    <col min="3" max="3" width="13.00390625" style="0" customWidth="1"/>
    <col min="4" max="4" width="14.140625" style="0" customWidth="1"/>
    <col min="5" max="6" width="14.00390625" style="0" customWidth="1"/>
  </cols>
  <sheetData>
    <row r="1" spans="1:6" ht="24" customHeight="1">
      <c r="A1" s="12" t="s">
        <v>0</v>
      </c>
      <c r="B1" s="12"/>
      <c r="C1" s="12"/>
      <c r="D1" s="12"/>
      <c r="E1" s="12"/>
      <c r="F1" s="12"/>
    </row>
    <row r="2" spans="1:8" ht="24" customHeight="1">
      <c r="A2" s="13" t="s">
        <v>269</v>
      </c>
      <c r="B2" s="13"/>
      <c r="C2" s="13"/>
      <c r="D2" s="13"/>
      <c r="E2" s="13"/>
      <c r="F2" s="13"/>
      <c r="H2" s="73"/>
    </row>
    <row r="3" ht="12.75">
      <c r="A3" s="14"/>
    </row>
    <row r="4" ht="12.75">
      <c r="A4" s="15" t="s">
        <v>270</v>
      </c>
    </row>
    <row r="5" spans="1:6" ht="12.75">
      <c r="A5" s="74" t="s">
        <v>30</v>
      </c>
      <c r="B5" s="75" t="s">
        <v>271</v>
      </c>
      <c r="C5" s="76" t="s">
        <v>272</v>
      </c>
      <c r="D5" s="76" t="s">
        <v>273</v>
      </c>
      <c r="E5" s="76" t="s">
        <v>274</v>
      </c>
      <c r="F5" s="77" t="s">
        <v>268</v>
      </c>
    </row>
    <row r="6" spans="1:6" ht="12.75">
      <c r="A6" s="78" t="s">
        <v>275</v>
      </c>
      <c r="B6" s="79" t="s">
        <v>276</v>
      </c>
      <c r="C6" s="80">
        <v>11865</v>
      </c>
      <c r="D6" s="80"/>
      <c r="E6" s="80"/>
      <c r="F6" s="80">
        <f aca="true" t="shared" si="0" ref="F6:F12">SUM(C6:E6)</f>
        <v>11865</v>
      </c>
    </row>
    <row r="7" spans="1:6" ht="12.75">
      <c r="A7" s="81" t="s">
        <v>277</v>
      </c>
      <c r="B7" s="79" t="s">
        <v>278</v>
      </c>
      <c r="C7" s="80">
        <v>9868</v>
      </c>
      <c r="D7" s="80"/>
      <c r="E7" s="80"/>
      <c r="F7" s="80">
        <f t="shared" si="0"/>
        <v>9868</v>
      </c>
    </row>
    <row r="8" spans="1:6" ht="12.75">
      <c r="A8" s="81" t="s">
        <v>279</v>
      </c>
      <c r="B8" s="79" t="s">
        <v>280</v>
      </c>
      <c r="C8" s="82">
        <v>20870</v>
      </c>
      <c r="D8" s="80"/>
      <c r="E8" s="80"/>
      <c r="F8" s="80">
        <f t="shared" si="0"/>
        <v>20870</v>
      </c>
    </row>
    <row r="9" spans="1:6" ht="12.75">
      <c r="A9" s="81" t="s">
        <v>281</v>
      </c>
      <c r="B9" s="79" t="s">
        <v>282</v>
      </c>
      <c r="C9" s="80">
        <v>226</v>
      </c>
      <c r="D9" s="80"/>
      <c r="E9" s="80"/>
      <c r="F9" s="80">
        <f t="shared" si="0"/>
        <v>226</v>
      </c>
    </row>
    <row r="10" spans="1:6" ht="15" customHeight="1">
      <c r="A10" s="81" t="s">
        <v>283</v>
      </c>
      <c r="B10" s="79" t="s">
        <v>284</v>
      </c>
      <c r="C10" s="80">
        <v>2774</v>
      </c>
      <c r="D10" s="80"/>
      <c r="E10" s="80"/>
      <c r="F10" s="80">
        <f t="shared" si="0"/>
        <v>2774</v>
      </c>
    </row>
    <row r="11" spans="1:6" ht="15" customHeight="1">
      <c r="A11" s="81" t="s">
        <v>285</v>
      </c>
      <c r="B11" s="79" t="s">
        <v>286</v>
      </c>
      <c r="C11" s="80">
        <v>2157</v>
      </c>
      <c r="D11" s="80"/>
      <c r="E11" s="80"/>
      <c r="F11" s="80">
        <f t="shared" si="0"/>
        <v>2157</v>
      </c>
    </row>
    <row r="12" spans="1:6" ht="15" customHeight="1">
      <c r="A12" s="83" t="s">
        <v>287</v>
      </c>
      <c r="B12" s="84" t="s">
        <v>288</v>
      </c>
      <c r="C12" s="85">
        <f>SUM(C6:C11)</f>
        <v>47760</v>
      </c>
      <c r="D12" s="80"/>
      <c r="E12" s="80"/>
      <c r="F12" s="85">
        <f t="shared" si="0"/>
        <v>47760</v>
      </c>
    </row>
    <row r="13" spans="1:6" ht="12.75">
      <c r="A13" s="81" t="s">
        <v>289</v>
      </c>
      <c r="B13" s="79" t="s">
        <v>290</v>
      </c>
      <c r="C13" s="80"/>
      <c r="D13" s="80"/>
      <c r="E13" s="80"/>
      <c r="F13" s="80"/>
    </row>
    <row r="14" spans="1:6" ht="12.75">
      <c r="A14" s="81" t="s">
        <v>291</v>
      </c>
      <c r="B14" s="79" t="s">
        <v>292</v>
      </c>
      <c r="C14" s="80"/>
      <c r="D14" s="80"/>
      <c r="E14" s="80"/>
      <c r="F14" s="80"/>
    </row>
    <row r="15" spans="1:6" ht="12.75">
      <c r="A15" s="81" t="s">
        <v>293</v>
      </c>
      <c r="B15" s="79" t="s">
        <v>294</v>
      </c>
      <c r="C15" s="80"/>
      <c r="D15" s="80"/>
      <c r="E15" s="80"/>
      <c r="F15" s="80"/>
    </row>
    <row r="16" spans="1:6" ht="12.75">
      <c r="A16" s="81" t="s">
        <v>295</v>
      </c>
      <c r="B16" s="79" t="s">
        <v>296</v>
      </c>
      <c r="C16" s="80">
        <v>10000</v>
      </c>
      <c r="D16" s="80"/>
      <c r="E16" s="80"/>
      <c r="F16" s="80">
        <v>10000</v>
      </c>
    </row>
    <row r="17" spans="1:6" ht="12.75">
      <c r="A17" s="81" t="s">
        <v>297</v>
      </c>
      <c r="B17" s="79" t="s">
        <v>298</v>
      </c>
      <c r="C17" s="80">
        <v>15163</v>
      </c>
      <c r="D17" s="80"/>
      <c r="E17" s="80"/>
      <c r="F17" s="80">
        <v>15163</v>
      </c>
    </row>
    <row r="18" spans="1:6" ht="12.75">
      <c r="A18" s="86" t="s">
        <v>299</v>
      </c>
      <c r="B18" s="87" t="s">
        <v>300</v>
      </c>
      <c r="C18" s="85">
        <f>SUM(C12:C17)</f>
        <v>72923</v>
      </c>
      <c r="D18" s="85"/>
      <c r="E18" s="85"/>
      <c r="F18" s="85">
        <f>SUM(F12:F17)</f>
        <v>72923</v>
      </c>
    </row>
    <row r="19" spans="1:6" ht="15" customHeight="1">
      <c r="A19" s="81" t="s">
        <v>301</v>
      </c>
      <c r="B19" s="79" t="s">
        <v>302</v>
      </c>
      <c r="C19" s="80"/>
      <c r="D19" s="80"/>
      <c r="E19" s="80"/>
      <c r="F19" s="80"/>
    </row>
    <row r="20" spans="1:6" ht="15" customHeight="1">
      <c r="A20" s="81" t="s">
        <v>303</v>
      </c>
      <c r="B20" s="79" t="s">
        <v>304</v>
      </c>
      <c r="C20" s="80"/>
      <c r="D20" s="80"/>
      <c r="E20" s="80"/>
      <c r="F20" s="80"/>
    </row>
    <row r="21" spans="1:6" ht="15" customHeight="1">
      <c r="A21" s="83" t="s">
        <v>305</v>
      </c>
      <c r="B21" s="84" t="s">
        <v>306</v>
      </c>
      <c r="C21" s="80"/>
      <c r="D21" s="80"/>
      <c r="E21" s="80"/>
      <c r="F21" s="80"/>
    </row>
    <row r="22" spans="1:6" ht="15" customHeight="1">
      <c r="A22" s="81" t="s">
        <v>307</v>
      </c>
      <c r="B22" s="79" t="s">
        <v>308</v>
      </c>
      <c r="C22" s="80"/>
      <c r="D22" s="80"/>
      <c r="E22" s="80"/>
      <c r="F22" s="80"/>
    </row>
    <row r="23" spans="1:6" ht="15" customHeight="1">
      <c r="A23" s="81" t="s">
        <v>309</v>
      </c>
      <c r="B23" s="79" t="s">
        <v>310</v>
      </c>
      <c r="C23" s="80"/>
      <c r="D23" s="80"/>
      <c r="E23" s="80"/>
      <c r="F23" s="80"/>
    </row>
    <row r="24" spans="1:6" ht="15" customHeight="1">
      <c r="A24" s="81" t="s">
        <v>311</v>
      </c>
      <c r="B24" s="79" t="s">
        <v>312</v>
      </c>
      <c r="C24" s="80">
        <v>46</v>
      </c>
      <c r="D24" s="80"/>
      <c r="E24" s="80"/>
      <c r="F24" s="80">
        <v>46</v>
      </c>
    </row>
    <row r="25" spans="1:6" ht="15" customHeight="1">
      <c r="A25" s="81" t="s">
        <v>313</v>
      </c>
      <c r="B25" s="79" t="s">
        <v>314</v>
      </c>
      <c r="C25" s="80"/>
      <c r="D25" s="80"/>
      <c r="E25" s="80"/>
      <c r="F25" s="80"/>
    </row>
    <row r="26" spans="1:6" ht="15" customHeight="1">
      <c r="A26" s="81" t="s">
        <v>315</v>
      </c>
      <c r="B26" s="79" t="s">
        <v>316</v>
      </c>
      <c r="C26" s="80"/>
      <c r="D26" s="80"/>
      <c r="E26" s="80"/>
      <c r="F26" s="80"/>
    </row>
    <row r="27" spans="1:6" ht="15" customHeight="1">
      <c r="A27" s="81" t="s">
        <v>317</v>
      </c>
      <c r="B27" s="79" t="s">
        <v>318</v>
      </c>
      <c r="C27" s="80"/>
      <c r="D27" s="80"/>
      <c r="E27" s="80"/>
      <c r="F27" s="80"/>
    </row>
    <row r="28" spans="1:6" ht="15" customHeight="1">
      <c r="A28" s="81" t="s">
        <v>319</v>
      </c>
      <c r="B28" s="79" t="s">
        <v>320</v>
      </c>
      <c r="C28" s="80">
        <v>709</v>
      </c>
      <c r="D28" s="80"/>
      <c r="E28" s="80"/>
      <c r="F28" s="80">
        <v>709</v>
      </c>
    </row>
    <row r="29" spans="1:6" ht="15" customHeight="1">
      <c r="A29" s="81" t="s">
        <v>321</v>
      </c>
      <c r="B29" s="79" t="s">
        <v>322</v>
      </c>
      <c r="C29" s="80"/>
      <c r="D29" s="80"/>
      <c r="E29" s="80"/>
      <c r="F29" s="80"/>
    </row>
    <row r="30" spans="1:6" ht="15" customHeight="1">
      <c r="A30" s="83" t="s">
        <v>323</v>
      </c>
      <c r="B30" s="84" t="s">
        <v>324</v>
      </c>
      <c r="C30" s="85">
        <f>SUM(C25:C29)</f>
        <v>709</v>
      </c>
      <c r="D30" s="80"/>
      <c r="E30" s="80"/>
      <c r="F30" s="85">
        <v>709</v>
      </c>
    </row>
    <row r="31" spans="1:6" ht="15" customHeight="1">
      <c r="A31" s="81" t="s">
        <v>325</v>
      </c>
      <c r="B31" s="79" t="s">
        <v>326</v>
      </c>
      <c r="C31" s="80">
        <v>58</v>
      </c>
      <c r="D31" s="80"/>
      <c r="E31" s="80"/>
      <c r="F31" s="80">
        <f>C31+D31+E31</f>
        <v>58</v>
      </c>
    </row>
    <row r="32" spans="1:6" ht="15" customHeight="1">
      <c r="A32" s="86" t="s">
        <v>327</v>
      </c>
      <c r="B32" s="87" t="s">
        <v>328</v>
      </c>
      <c r="C32" s="85">
        <f>C24+C30+C31</f>
        <v>813</v>
      </c>
      <c r="D32" s="85"/>
      <c r="E32" s="85"/>
      <c r="F32" s="85">
        <f>C32+D32+E32</f>
        <v>813</v>
      </c>
    </row>
    <row r="33" spans="1:6" ht="15" customHeight="1">
      <c r="A33" s="88" t="s">
        <v>329</v>
      </c>
      <c r="B33" s="79" t="s">
        <v>330</v>
      </c>
      <c r="C33" s="80">
        <v>1509</v>
      </c>
      <c r="D33" s="80"/>
      <c r="E33" s="80"/>
      <c r="F33" s="80">
        <f>C33+D33+E33</f>
        <v>1509</v>
      </c>
    </row>
    <row r="34" spans="1:6" ht="15" customHeight="1">
      <c r="A34" s="88" t="s">
        <v>331</v>
      </c>
      <c r="B34" s="79" t="s">
        <v>332</v>
      </c>
      <c r="C34" s="80">
        <v>996</v>
      </c>
      <c r="D34" s="80"/>
      <c r="E34" s="80"/>
      <c r="F34" s="80">
        <v>996</v>
      </c>
    </row>
    <row r="35" spans="1:6" ht="15" customHeight="1">
      <c r="A35" s="88" t="s">
        <v>333</v>
      </c>
      <c r="B35" s="79" t="s">
        <v>334</v>
      </c>
      <c r="C35" s="80"/>
      <c r="D35" s="80"/>
      <c r="E35" s="80"/>
      <c r="F35" s="80"/>
    </row>
    <row r="36" spans="1:6" ht="15" customHeight="1">
      <c r="A36" s="88" t="s">
        <v>335</v>
      </c>
      <c r="B36" s="79" t="s">
        <v>336</v>
      </c>
      <c r="C36" s="80">
        <v>701</v>
      </c>
      <c r="D36" s="80"/>
      <c r="E36" s="80"/>
      <c r="F36" s="80">
        <f>C36+D36+E36</f>
        <v>701</v>
      </c>
    </row>
    <row r="37" spans="1:6" ht="15" customHeight="1">
      <c r="A37" s="88" t="s">
        <v>337</v>
      </c>
      <c r="B37" s="79" t="s">
        <v>338</v>
      </c>
      <c r="C37" s="80"/>
      <c r="D37" s="80"/>
      <c r="E37" s="80"/>
      <c r="F37" s="80">
        <f>C37+D37+E37</f>
        <v>0</v>
      </c>
    </row>
    <row r="38" spans="1:6" ht="15" customHeight="1">
      <c r="A38" s="88" t="s">
        <v>339</v>
      </c>
      <c r="B38" s="79" t="s">
        <v>340</v>
      </c>
      <c r="C38" s="80"/>
      <c r="D38" s="80"/>
      <c r="E38" s="80"/>
      <c r="F38" s="80"/>
    </row>
    <row r="39" spans="1:6" ht="15" customHeight="1">
      <c r="A39" s="88" t="s">
        <v>341</v>
      </c>
      <c r="B39" s="79" t="s">
        <v>342</v>
      </c>
      <c r="C39" s="80"/>
      <c r="D39" s="80"/>
      <c r="E39" s="80"/>
      <c r="F39" s="80"/>
    </row>
    <row r="40" spans="1:6" ht="15" customHeight="1">
      <c r="A40" s="88" t="s">
        <v>343</v>
      </c>
      <c r="B40" s="79" t="s">
        <v>344</v>
      </c>
      <c r="C40" s="80">
        <v>1</v>
      </c>
      <c r="D40" s="80"/>
      <c r="E40" s="80"/>
      <c r="F40" s="80">
        <v>1</v>
      </c>
    </row>
    <row r="41" spans="1:6" ht="15" customHeight="1">
      <c r="A41" s="88" t="s">
        <v>345</v>
      </c>
      <c r="B41" s="79" t="s">
        <v>346</v>
      </c>
      <c r="C41" s="80"/>
      <c r="D41" s="80"/>
      <c r="E41" s="80"/>
      <c r="F41" s="80"/>
    </row>
    <row r="42" spans="1:6" ht="15" customHeight="1">
      <c r="A42" s="88" t="s">
        <v>347</v>
      </c>
      <c r="B42" s="79" t="s">
        <v>348</v>
      </c>
      <c r="C42" s="80"/>
      <c r="D42" s="80"/>
      <c r="E42" s="80"/>
      <c r="F42" s="80"/>
    </row>
    <row r="43" spans="1:6" ht="15" customHeight="1">
      <c r="A43" s="89" t="s">
        <v>349</v>
      </c>
      <c r="B43" s="87" t="s">
        <v>350</v>
      </c>
      <c r="C43" s="85">
        <f>SUM(C33:C42)</f>
        <v>3207</v>
      </c>
      <c r="D43" s="85"/>
      <c r="E43" s="85"/>
      <c r="F43" s="85">
        <f>SUM(F33:F42)</f>
        <v>3207</v>
      </c>
    </row>
    <row r="44" spans="1:6" ht="12.75">
      <c r="A44" s="88" t="s">
        <v>351</v>
      </c>
      <c r="B44" s="79" t="s">
        <v>352</v>
      </c>
      <c r="C44" s="80"/>
      <c r="D44" s="80"/>
      <c r="E44" s="80"/>
      <c r="F44" s="80"/>
    </row>
    <row r="45" spans="1:6" ht="12.75">
      <c r="A45" s="81" t="s">
        <v>353</v>
      </c>
      <c r="B45" s="79" t="s">
        <v>354</v>
      </c>
      <c r="C45" s="80">
        <v>933</v>
      </c>
      <c r="D45" s="80"/>
      <c r="E45" s="80"/>
      <c r="F45" s="80">
        <v>933</v>
      </c>
    </row>
    <row r="46" spans="1:6" ht="15" customHeight="1">
      <c r="A46" s="88" t="s">
        <v>355</v>
      </c>
      <c r="B46" s="79" t="s">
        <v>356</v>
      </c>
      <c r="C46" s="80"/>
      <c r="D46" s="80"/>
      <c r="E46" s="80"/>
      <c r="F46" s="80"/>
    </row>
    <row r="47" spans="1:6" ht="15" customHeight="1">
      <c r="A47" s="86" t="s">
        <v>357</v>
      </c>
      <c r="B47" s="87" t="s">
        <v>358</v>
      </c>
      <c r="C47" s="85">
        <f>SUM(C44:C46)</f>
        <v>933</v>
      </c>
      <c r="D47" s="85"/>
      <c r="E47" s="85"/>
      <c r="F47" s="85">
        <v>933</v>
      </c>
    </row>
    <row r="48" spans="1:6" ht="15" customHeight="1">
      <c r="A48" s="90" t="s">
        <v>171</v>
      </c>
      <c r="B48" s="91"/>
      <c r="C48" s="80"/>
      <c r="D48" s="80"/>
      <c r="E48" s="80"/>
      <c r="F48" s="80"/>
    </row>
    <row r="49" spans="1:6" ht="12.75">
      <c r="A49" s="81" t="s">
        <v>359</v>
      </c>
      <c r="B49" s="79" t="s">
        <v>360</v>
      </c>
      <c r="C49" s="80">
        <v>2950</v>
      </c>
      <c r="D49" s="80"/>
      <c r="E49" s="80"/>
      <c r="F49" s="80">
        <f>C49+D49+E49</f>
        <v>2950</v>
      </c>
    </row>
    <row r="50" spans="1:6" ht="12.75">
      <c r="A50" s="81" t="s">
        <v>361</v>
      </c>
      <c r="B50" s="79" t="s">
        <v>362</v>
      </c>
      <c r="C50" s="80"/>
      <c r="D50" s="80"/>
      <c r="E50" s="80"/>
      <c r="F50" s="80"/>
    </row>
    <row r="51" spans="1:6" ht="12.75">
      <c r="A51" s="81" t="s">
        <v>363</v>
      </c>
      <c r="B51" s="79" t="s">
        <v>364</v>
      </c>
      <c r="C51" s="80"/>
      <c r="D51" s="80"/>
      <c r="E51" s="80"/>
      <c r="F51" s="80"/>
    </row>
    <row r="52" spans="1:6" ht="12.75">
      <c r="A52" s="81" t="s">
        <v>365</v>
      </c>
      <c r="B52" s="79" t="s">
        <v>366</v>
      </c>
      <c r="C52" s="80"/>
      <c r="D52" s="80"/>
      <c r="E52" s="80"/>
      <c r="F52" s="80"/>
    </row>
    <row r="53" spans="1:6" ht="12.75">
      <c r="A53" s="81" t="s">
        <v>367</v>
      </c>
      <c r="B53" s="79" t="s">
        <v>368</v>
      </c>
      <c r="C53" s="80">
        <v>10026</v>
      </c>
      <c r="D53" s="80"/>
      <c r="E53" s="80"/>
      <c r="F53" s="80">
        <v>10026</v>
      </c>
    </row>
    <row r="54" spans="1:6" ht="12.75">
      <c r="A54" s="86" t="s">
        <v>369</v>
      </c>
      <c r="B54" s="87" t="s">
        <v>370</v>
      </c>
      <c r="C54" s="85">
        <f>SUM(C49:C53)</f>
        <v>12976</v>
      </c>
      <c r="D54" s="85"/>
      <c r="E54" s="85"/>
      <c r="F54" s="85">
        <f>F49+F53</f>
        <v>12976</v>
      </c>
    </row>
    <row r="55" spans="1:6" ht="15" customHeight="1">
      <c r="A55" s="88" t="s">
        <v>371</v>
      </c>
      <c r="B55" s="79" t="s">
        <v>372</v>
      </c>
      <c r="C55" s="80"/>
      <c r="D55" s="80"/>
      <c r="E55" s="80"/>
      <c r="F55" s="80"/>
    </row>
    <row r="56" spans="1:6" ht="15" customHeight="1">
      <c r="A56" s="88" t="s">
        <v>373</v>
      </c>
      <c r="B56" s="79" t="s">
        <v>374</v>
      </c>
      <c r="C56" s="80"/>
      <c r="D56" s="80"/>
      <c r="E56" s="80"/>
      <c r="F56" s="80"/>
    </row>
    <row r="57" spans="1:6" ht="15" customHeight="1">
      <c r="A57" s="88" t="s">
        <v>375</v>
      </c>
      <c r="B57" s="79" t="s">
        <v>376</v>
      </c>
      <c r="C57" s="80">
        <v>1550</v>
      </c>
      <c r="D57" s="80"/>
      <c r="E57" s="80"/>
      <c r="F57" s="80">
        <v>1550</v>
      </c>
    </row>
    <row r="58" spans="1:6" ht="15" customHeight="1">
      <c r="A58" s="88" t="s">
        <v>377</v>
      </c>
      <c r="B58" s="79" t="s">
        <v>378</v>
      </c>
      <c r="C58" s="80"/>
      <c r="D58" s="80"/>
      <c r="E58" s="80"/>
      <c r="F58" s="80"/>
    </row>
    <row r="59" spans="1:6" ht="15" customHeight="1">
      <c r="A59" s="88" t="s">
        <v>379</v>
      </c>
      <c r="B59" s="79" t="s">
        <v>380</v>
      </c>
      <c r="C59" s="80"/>
      <c r="D59" s="80"/>
      <c r="E59" s="80"/>
      <c r="F59" s="80"/>
    </row>
    <row r="60" spans="1:6" ht="15" customHeight="1">
      <c r="A60" s="86" t="s">
        <v>381</v>
      </c>
      <c r="B60" s="87" t="s">
        <v>382</v>
      </c>
      <c r="C60" s="85">
        <f>SUM(C55:C59)</f>
        <v>1550</v>
      </c>
      <c r="D60" s="85"/>
      <c r="E60" s="85"/>
      <c r="F60" s="85">
        <f>SUM(F55:F59)</f>
        <v>1550</v>
      </c>
    </row>
    <row r="61" spans="1:6" ht="12.75">
      <c r="A61" s="88" t="s">
        <v>383</v>
      </c>
      <c r="B61" s="79" t="s">
        <v>384</v>
      </c>
      <c r="C61" s="80"/>
      <c r="D61" s="80"/>
      <c r="E61" s="80"/>
      <c r="F61" s="80"/>
    </row>
    <row r="62" spans="1:6" ht="12.75">
      <c r="A62" s="81" t="s">
        <v>385</v>
      </c>
      <c r="B62" s="79" t="s">
        <v>386</v>
      </c>
      <c r="C62" s="80"/>
      <c r="D62" s="80"/>
      <c r="E62" s="80"/>
      <c r="F62" s="80"/>
    </row>
    <row r="63" spans="1:6" ht="15" customHeight="1">
      <c r="A63" s="88" t="s">
        <v>387</v>
      </c>
      <c r="B63" s="79" t="s">
        <v>388</v>
      </c>
      <c r="C63" s="80"/>
      <c r="D63" s="80"/>
      <c r="E63" s="80"/>
      <c r="F63" s="80"/>
    </row>
    <row r="64" spans="1:6" ht="15" customHeight="1">
      <c r="A64" s="86" t="s">
        <v>389</v>
      </c>
      <c r="B64" s="87" t="s">
        <v>390</v>
      </c>
      <c r="C64" s="85">
        <f>SUM(C61:C63)</f>
        <v>0</v>
      </c>
      <c r="D64" s="85"/>
      <c r="E64" s="85"/>
      <c r="F64" s="85">
        <v>0</v>
      </c>
    </row>
    <row r="65" spans="1:6" ht="15" customHeight="1">
      <c r="A65" s="92" t="s">
        <v>216</v>
      </c>
      <c r="B65" s="93"/>
      <c r="C65" s="94"/>
      <c r="D65" s="94"/>
      <c r="E65" s="94"/>
      <c r="F65" s="94"/>
    </row>
    <row r="66" spans="1:6" ht="12.75">
      <c r="A66" s="95" t="s">
        <v>391</v>
      </c>
      <c r="B66" s="96" t="s">
        <v>392</v>
      </c>
      <c r="C66" s="97">
        <f>C18+C32+C43+C47+C54+C64</f>
        <v>90852</v>
      </c>
      <c r="D66" s="97">
        <f>D18+D32+D43+D47+D54+D64</f>
        <v>0</v>
      </c>
      <c r="E66" s="97">
        <f>E18+E32+E43+E47+E54+E64</f>
        <v>0</v>
      </c>
      <c r="F66" s="97">
        <v>90852</v>
      </c>
    </row>
    <row r="67" spans="1:6" ht="12.75">
      <c r="A67" s="98" t="s">
        <v>393</v>
      </c>
      <c r="B67" s="99"/>
      <c r="C67" s="100"/>
      <c r="D67" s="100"/>
      <c r="E67" s="100"/>
      <c r="F67" s="100"/>
    </row>
    <row r="68" spans="1:6" ht="12.75">
      <c r="A68" s="101" t="s">
        <v>394</v>
      </c>
      <c r="B68" s="102"/>
      <c r="C68" s="80"/>
      <c r="D68" s="80"/>
      <c r="E68" s="80"/>
      <c r="F68" s="80"/>
    </row>
    <row r="69" spans="1:6" ht="12.75">
      <c r="A69" s="103" t="s">
        <v>395</v>
      </c>
      <c r="B69" s="81" t="s">
        <v>396</v>
      </c>
      <c r="C69" s="80"/>
      <c r="D69" s="80"/>
      <c r="E69" s="80"/>
      <c r="F69" s="80"/>
    </row>
    <row r="70" spans="1:6" ht="12.75">
      <c r="A70" s="88" t="s">
        <v>397</v>
      </c>
      <c r="B70" s="81" t="s">
        <v>398</v>
      </c>
      <c r="C70" s="80"/>
      <c r="D70" s="80"/>
      <c r="E70" s="80"/>
      <c r="F70" s="80"/>
    </row>
    <row r="71" spans="1:6" ht="12.75">
      <c r="A71" s="103" t="s">
        <v>399</v>
      </c>
      <c r="B71" s="81" t="s">
        <v>400</v>
      </c>
      <c r="C71" s="80">
        <v>6000</v>
      </c>
      <c r="D71" s="80"/>
      <c r="E71" s="80"/>
      <c r="F71" s="80">
        <v>6000</v>
      </c>
    </row>
    <row r="72" spans="1:6" ht="12.75">
      <c r="A72" s="104" t="s">
        <v>401</v>
      </c>
      <c r="B72" s="83" t="s">
        <v>402</v>
      </c>
      <c r="C72" s="85">
        <f>C69+C70+C71</f>
        <v>6000</v>
      </c>
      <c r="D72" s="80">
        <f>D69+D70+D71</f>
        <v>0</v>
      </c>
      <c r="E72" s="80">
        <f>E69+E70+E71</f>
        <v>0</v>
      </c>
      <c r="F72" s="85">
        <f>F69+F70+F71</f>
        <v>6000</v>
      </c>
    </row>
    <row r="73" spans="1:6" ht="12.75">
      <c r="A73" s="88" t="s">
        <v>403</v>
      </c>
      <c r="B73" s="81" t="s">
        <v>404</v>
      </c>
      <c r="C73" s="80"/>
      <c r="D73" s="80"/>
      <c r="E73" s="80"/>
      <c r="F73" s="80"/>
    </row>
    <row r="74" spans="1:6" ht="12.75">
      <c r="A74" s="103" t="s">
        <v>405</v>
      </c>
      <c r="B74" s="81" t="s">
        <v>406</v>
      </c>
      <c r="C74" s="80"/>
      <c r="D74" s="80"/>
      <c r="E74" s="80"/>
      <c r="F74" s="80"/>
    </row>
    <row r="75" spans="1:6" ht="12.75">
      <c r="A75" s="88" t="s">
        <v>407</v>
      </c>
      <c r="B75" s="81" t="s">
        <v>408</v>
      </c>
      <c r="C75" s="80"/>
      <c r="D75" s="80"/>
      <c r="E75" s="80"/>
      <c r="F75" s="80"/>
    </row>
    <row r="76" spans="1:6" ht="12.75">
      <c r="A76" s="103" t="s">
        <v>409</v>
      </c>
      <c r="B76" s="81" t="s">
        <v>410</v>
      </c>
      <c r="C76" s="80"/>
      <c r="D76" s="80"/>
      <c r="E76" s="80"/>
      <c r="F76" s="80"/>
    </row>
    <row r="77" spans="1:6" ht="12.75">
      <c r="A77" s="105" t="s">
        <v>411</v>
      </c>
      <c r="B77" s="83" t="s">
        <v>412</v>
      </c>
      <c r="C77" s="80"/>
      <c r="D77" s="80"/>
      <c r="E77" s="80"/>
      <c r="F77" s="80"/>
    </row>
    <row r="78" spans="1:6" ht="12.75">
      <c r="A78" s="81" t="s">
        <v>413</v>
      </c>
      <c r="B78" s="81" t="s">
        <v>414</v>
      </c>
      <c r="C78" s="80">
        <v>4915</v>
      </c>
      <c r="D78" s="80"/>
      <c r="E78" s="80"/>
      <c r="F78" s="80">
        <v>4915</v>
      </c>
    </row>
    <row r="79" spans="1:6" ht="12.75">
      <c r="A79" s="81" t="s">
        <v>415</v>
      </c>
      <c r="B79" s="81" t="s">
        <v>414</v>
      </c>
      <c r="C79" s="80">
        <v>962</v>
      </c>
      <c r="D79" s="80"/>
      <c r="E79" s="80"/>
      <c r="F79" s="80">
        <v>962</v>
      </c>
    </row>
    <row r="80" spans="1:6" ht="12.75">
      <c r="A80" s="81" t="s">
        <v>416</v>
      </c>
      <c r="B80" s="81" t="s">
        <v>417</v>
      </c>
      <c r="C80" s="80"/>
      <c r="D80" s="80"/>
      <c r="E80" s="80"/>
      <c r="F80" s="80"/>
    </row>
    <row r="81" spans="1:6" ht="12.75">
      <c r="A81" s="81" t="s">
        <v>418</v>
      </c>
      <c r="B81" s="81" t="s">
        <v>417</v>
      </c>
      <c r="C81" s="80"/>
      <c r="D81" s="80"/>
      <c r="E81" s="80"/>
      <c r="F81" s="80"/>
    </row>
    <row r="82" spans="1:6" ht="12.75">
      <c r="A82" s="83" t="s">
        <v>419</v>
      </c>
      <c r="B82" s="83" t="s">
        <v>420</v>
      </c>
      <c r="C82" s="85">
        <f>SUM(C78:C81)</f>
        <v>5877</v>
      </c>
      <c r="D82" s="80"/>
      <c r="E82" s="80"/>
      <c r="F82" s="85">
        <f>SUM(F78:F81)</f>
        <v>5877</v>
      </c>
    </row>
    <row r="83" spans="1:6" ht="12.75">
      <c r="A83" s="103" t="s">
        <v>421</v>
      </c>
      <c r="B83" s="81" t="s">
        <v>422</v>
      </c>
      <c r="C83" s="80">
        <v>1071</v>
      </c>
      <c r="D83" s="80"/>
      <c r="E83" s="80"/>
      <c r="F83" s="80">
        <v>1071</v>
      </c>
    </row>
    <row r="84" spans="1:6" ht="12.75">
      <c r="A84" s="103" t="s">
        <v>423</v>
      </c>
      <c r="B84" s="81" t="s">
        <v>424</v>
      </c>
      <c r="C84" s="80"/>
      <c r="D84" s="80"/>
      <c r="E84" s="80"/>
      <c r="F84" s="80"/>
    </row>
    <row r="85" spans="1:6" ht="12.75">
      <c r="A85" s="103" t="s">
        <v>425</v>
      </c>
      <c r="B85" s="81" t="s">
        <v>426</v>
      </c>
      <c r="C85" s="80"/>
      <c r="D85" s="80"/>
      <c r="E85" s="80"/>
      <c r="F85" s="80"/>
    </row>
    <row r="86" spans="1:6" ht="12.75">
      <c r="A86" s="103" t="s">
        <v>427</v>
      </c>
      <c r="B86" s="81" t="s">
        <v>428</v>
      </c>
      <c r="C86" s="80"/>
      <c r="D86" s="80"/>
      <c r="E86" s="80"/>
      <c r="F86" s="80"/>
    </row>
    <row r="87" spans="1:6" ht="12.75">
      <c r="A87" s="88" t="s">
        <v>429</v>
      </c>
      <c r="B87" s="81" t="s">
        <v>430</v>
      </c>
      <c r="C87" s="80"/>
      <c r="D87" s="80"/>
      <c r="E87" s="80"/>
      <c r="F87" s="80"/>
    </row>
    <row r="88" spans="1:6" ht="12.75">
      <c r="A88" s="104" t="s">
        <v>431</v>
      </c>
      <c r="B88" s="83" t="s">
        <v>432</v>
      </c>
      <c r="C88" s="85">
        <f>C72+C77+C82+C83+C84+C85+C86+C87</f>
        <v>12948</v>
      </c>
      <c r="D88" s="80">
        <f>D72+D77+D82</f>
        <v>0</v>
      </c>
      <c r="E88" s="80">
        <f>E72+E77+E82</f>
        <v>0</v>
      </c>
      <c r="F88" s="85">
        <f>F72+F77+F82+F83+F84+F85+F86+F87</f>
        <v>12948</v>
      </c>
    </row>
    <row r="89" spans="1:6" ht="12.75">
      <c r="A89" s="88" t="s">
        <v>433</v>
      </c>
      <c r="B89" s="81" t="s">
        <v>434</v>
      </c>
      <c r="C89" s="80"/>
      <c r="D89" s="80"/>
      <c r="E89" s="80"/>
      <c r="F89" s="80"/>
    </row>
    <row r="90" spans="1:6" ht="12.75">
      <c r="A90" s="88" t="s">
        <v>435</v>
      </c>
      <c r="B90" s="81" t="s">
        <v>436</v>
      </c>
      <c r="C90" s="80"/>
      <c r="D90" s="80"/>
      <c r="E90" s="80"/>
      <c r="F90" s="80"/>
    </row>
    <row r="91" spans="1:6" ht="12.75">
      <c r="A91" s="103" t="s">
        <v>437</v>
      </c>
      <c r="B91" s="81" t="s">
        <v>438</v>
      </c>
      <c r="C91" s="80"/>
      <c r="D91" s="80"/>
      <c r="E91" s="80"/>
      <c r="F91" s="80"/>
    </row>
    <row r="92" spans="1:6" ht="12.75">
      <c r="A92" s="103" t="s">
        <v>439</v>
      </c>
      <c r="B92" s="81" t="s">
        <v>440</v>
      </c>
      <c r="C92" s="80"/>
      <c r="D92" s="80"/>
      <c r="E92" s="80"/>
      <c r="F92" s="80"/>
    </row>
    <row r="93" spans="1:6" ht="12.75">
      <c r="A93" s="105" t="s">
        <v>441</v>
      </c>
      <c r="B93" s="83" t="s">
        <v>442</v>
      </c>
      <c r="C93" s="80"/>
      <c r="D93" s="80"/>
      <c r="E93" s="80"/>
      <c r="F93" s="80"/>
    </row>
    <row r="94" spans="1:6" ht="12.75">
      <c r="A94" s="106" t="s">
        <v>443</v>
      </c>
      <c r="B94" s="107" t="s">
        <v>444</v>
      </c>
      <c r="C94" s="94"/>
      <c r="D94" s="94"/>
      <c r="E94" s="94"/>
      <c r="F94" s="94"/>
    </row>
    <row r="95" spans="1:6" ht="12.75">
      <c r="A95" s="108"/>
      <c r="B95" s="109" t="s">
        <v>445</v>
      </c>
      <c r="C95" s="97">
        <f>C88</f>
        <v>12948</v>
      </c>
      <c r="D95" s="97"/>
      <c r="E95" s="97"/>
      <c r="F95" s="97">
        <v>12948</v>
      </c>
    </row>
    <row r="96" spans="1:6" ht="12.75">
      <c r="A96" s="110" t="s">
        <v>26</v>
      </c>
      <c r="B96" s="111"/>
      <c r="C96" s="97">
        <f>C66+C95</f>
        <v>103800</v>
      </c>
      <c r="D96" s="97"/>
      <c r="E96" s="97"/>
      <c r="F96" s="97">
        <f>F66+F95</f>
        <v>103800</v>
      </c>
    </row>
  </sheetData>
  <sheetProtection selectLockedCells="1" selectUnlockedCells="1"/>
  <mergeCells count="2">
    <mergeCell ref="A1:F1"/>
    <mergeCell ref="A2:F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5. melléklet a 3/2015. (IV. 1.)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96"/>
  <sheetViews>
    <sheetView view="pageBreakPreview" zoomScaleSheetLayoutView="100" workbookViewId="0" topLeftCell="A79">
      <selection activeCell="F97" sqref="F97"/>
    </sheetView>
  </sheetViews>
  <sheetFormatPr defaultColWidth="9.140625" defaultRowHeight="15"/>
  <cols>
    <col min="1" max="1" width="39.8515625" style="0" customWidth="1"/>
    <col min="3" max="3" width="13.00390625" style="0" customWidth="1"/>
    <col min="4" max="4" width="14.140625" style="0" customWidth="1"/>
    <col min="5" max="5" width="14.00390625" style="0" customWidth="1"/>
    <col min="6" max="6" width="13.140625" style="0" customWidth="1"/>
  </cols>
  <sheetData>
    <row r="1" spans="1:6" ht="24" customHeight="1">
      <c r="A1" s="12" t="s">
        <v>0</v>
      </c>
      <c r="B1" s="12"/>
      <c r="C1" s="12"/>
      <c r="D1" s="12"/>
      <c r="E1" s="12"/>
      <c r="F1" s="12"/>
    </row>
    <row r="2" spans="1:8" ht="24" customHeight="1">
      <c r="A2" s="13" t="s">
        <v>269</v>
      </c>
      <c r="B2" s="13"/>
      <c r="C2" s="13"/>
      <c r="D2" s="13"/>
      <c r="E2" s="13"/>
      <c r="F2" s="13"/>
      <c r="H2" s="73"/>
    </row>
    <row r="3" ht="12.75">
      <c r="A3" s="14"/>
    </row>
    <row r="4" ht="12.75">
      <c r="A4" s="15" t="s">
        <v>446</v>
      </c>
    </row>
    <row r="5" spans="1:6" ht="12.75">
      <c r="A5" s="74" t="s">
        <v>30</v>
      </c>
      <c r="B5" s="75" t="s">
        <v>271</v>
      </c>
      <c r="C5" s="76" t="s">
        <v>272</v>
      </c>
      <c r="D5" s="76" t="s">
        <v>273</v>
      </c>
      <c r="E5" s="76" t="s">
        <v>274</v>
      </c>
      <c r="F5" s="77" t="s">
        <v>268</v>
      </c>
    </row>
    <row r="6" spans="1:6" ht="15" customHeight="1">
      <c r="A6" s="78" t="s">
        <v>275</v>
      </c>
      <c r="B6" s="79" t="s">
        <v>276</v>
      </c>
      <c r="C6" s="80"/>
      <c r="D6" s="80"/>
      <c r="E6" s="80"/>
      <c r="F6" s="80"/>
    </row>
    <row r="7" spans="1:6" ht="12.75">
      <c r="A7" s="81" t="s">
        <v>277</v>
      </c>
      <c r="B7" s="79" t="s">
        <v>278</v>
      </c>
      <c r="C7" s="80"/>
      <c r="D7" s="80"/>
      <c r="E7" s="80"/>
      <c r="F7" s="80"/>
    </row>
    <row r="8" spans="1:6" ht="12.75">
      <c r="A8" s="81" t="s">
        <v>279</v>
      </c>
      <c r="B8" s="79" t="s">
        <v>280</v>
      </c>
      <c r="C8" s="80"/>
      <c r="D8" s="80"/>
      <c r="E8" s="80"/>
      <c r="F8" s="80"/>
    </row>
    <row r="9" spans="1:6" ht="12.75">
      <c r="A9" s="81" t="s">
        <v>281</v>
      </c>
      <c r="B9" s="79" t="s">
        <v>282</v>
      </c>
      <c r="C9" s="80"/>
      <c r="D9" s="80"/>
      <c r="E9" s="80"/>
      <c r="F9" s="80"/>
    </row>
    <row r="10" spans="1:6" ht="15" customHeight="1">
      <c r="A10" s="81" t="s">
        <v>283</v>
      </c>
      <c r="B10" s="79" t="s">
        <v>284</v>
      </c>
      <c r="C10" s="80"/>
      <c r="D10" s="80"/>
      <c r="E10" s="80"/>
      <c r="F10" s="80"/>
    </row>
    <row r="11" spans="1:6" ht="15" customHeight="1">
      <c r="A11" s="81" t="s">
        <v>285</v>
      </c>
      <c r="B11" s="79" t="s">
        <v>286</v>
      </c>
      <c r="C11" s="80"/>
      <c r="D11" s="80"/>
      <c r="E11" s="80"/>
      <c r="F11" s="80"/>
    </row>
    <row r="12" spans="1:6" ht="15" customHeight="1">
      <c r="A12" s="83" t="s">
        <v>287</v>
      </c>
      <c r="B12" s="84" t="s">
        <v>288</v>
      </c>
      <c r="C12" s="80"/>
      <c r="D12" s="80"/>
      <c r="E12" s="80"/>
      <c r="F12" s="80"/>
    </row>
    <row r="13" spans="1:6" ht="12.75">
      <c r="A13" s="81" t="s">
        <v>289</v>
      </c>
      <c r="B13" s="79" t="s">
        <v>290</v>
      </c>
      <c r="C13" s="80"/>
      <c r="D13" s="80"/>
      <c r="E13" s="80"/>
      <c r="F13" s="80"/>
    </row>
    <row r="14" spans="1:6" ht="12.75">
      <c r="A14" s="81" t="s">
        <v>291</v>
      </c>
      <c r="B14" s="79" t="s">
        <v>292</v>
      </c>
      <c r="C14" s="80"/>
      <c r="D14" s="80"/>
      <c r="E14" s="80"/>
      <c r="F14" s="80"/>
    </row>
    <row r="15" spans="1:6" ht="12.75">
      <c r="A15" s="81" t="s">
        <v>293</v>
      </c>
      <c r="B15" s="79" t="s">
        <v>294</v>
      </c>
      <c r="C15" s="80"/>
      <c r="D15" s="80"/>
      <c r="E15" s="80"/>
      <c r="F15" s="80"/>
    </row>
    <row r="16" spans="1:6" ht="12.75">
      <c r="A16" s="81" t="s">
        <v>295</v>
      </c>
      <c r="B16" s="79" t="s">
        <v>296</v>
      </c>
      <c r="C16" s="80"/>
      <c r="D16" s="80"/>
      <c r="E16" s="80"/>
      <c r="F16" s="80"/>
    </row>
    <row r="17" spans="1:6" ht="12.75">
      <c r="A17" s="81" t="s">
        <v>297</v>
      </c>
      <c r="B17" s="79" t="s">
        <v>298</v>
      </c>
      <c r="C17" s="80"/>
      <c r="D17" s="80"/>
      <c r="E17" s="80"/>
      <c r="F17" s="80"/>
    </row>
    <row r="18" spans="1:6" ht="12.75">
      <c r="A18" s="86" t="s">
        <v>299</v>
      </c>
      <c r="B18" s="87" t="s">
        <v>300</v>
      </c>
      <c r="C18" s="85"/>
      <c r="D18" s="85"/>
      <c r="E18" s="85"/>
      <c r="F18" s="85"/>
    </row>
    <row r="19" spans="1:6" ht="15" customHeight="1">
      <c r="A19" s="81" t="s">
        <v>301</v>
      </c>
      <c r="B19" s="79" t="s">
        <v>302</v>
      </c>
      <c r="C19" s="80"/>
      <c r="D19" s="80"/>
      <c r="E19" s="80"/>
      <c r="F19" s="80"/>
    </row>
    <row r="20" spans="1:6" ht="15" customHeight="1">
      <c r="A20" s="81" t="s">
        <v>303</v>
      </c>
      <c r="B20" s="79" t="s">
        <v>304</v>
      </c>
      <c r="C20" s="80"/>
      <c r="D20" s="80"/>
      <c r="E20" s="80"/>
      <c r="F20" s="80"/>
    </row>
    <row r="21" spans="1:6" ht="15" customHeight="1">
      <c r="A21" s="83" t="s">
        <v>305</v>
      </c>
      <c r="B21" s="84" t="s">
        <v>306</v>
      </c>
      <c r="C21" s="80"/>
      <c r="D21" s="80"/>
      <c r="E21" s="80"/>
      <c r="F21" s="80"/>
    </row>
    <row r="22" spans="1:6" ht="15" customHeight="1">
      <c r="A22" s="81" t="s">
        <v>307</v>
      </c>
      <c r="B22" s="79" t="s">
        <v>308</v>
      </c>
      <c r="C22" s="80"/>
      <c r="D22" s="80"/>
      <c r="E22" s="80"/>
      <c r="F22" s="80"/>
    </row>
    <row r="23" spans="1:6" ht="15" customHeight="1">
      <c r="A23" s="81" t="s">
        <v>309</v>
      </c>
      <c r="B23" s="79" t="s">
        <v>310</v>
      </c>
      <c r="C23" s="80"/>
      <c r="D23" s="80"/>
      <c r="E23" s="80"/>
      <c r="F23" s="80"/>
    </row>
    <row r="24" spans="1:6" ht="15" customHeight="1">
      <c r="A24" s="81" t="s">
        <v>311</v>
      </c>
      <c r="B24" s="79" t="s">
        <v>312</v>
      </c>
      <c r="C24" s="80"/>
      <c r="D24" s="80"/>
      <c r="E24" s="80"/>
      <c r="F24" s="80"/>
    </row>
    <row r="25" spans="1:6" ht="15" customHeight="1">
      <c r="A25" s="81" t="s">
        <v>313</v>
      </c>
      <c r="B25" s="79" t="s">
        <v>314</v>
      </c>
      <c r="C25" s="80"/>
      <c r="D25" s="80"/>
      <c r="E25" s="80"/>
      <c r="F25" s="80"/>
    </row>
    <row r="26" spans="1:6" ht="15" customHeight="1">
      <c r="A26" s="81" t="s">
        <v>315</v>
      </c>
      <c r="B26" s="79" t="s">
        <v>316</v>
      </c>
      <c r="C26" s="80"/>
      <c r="D26" s="80"/>
      <c r="E26" s="80"/>
      <c r="F26" s="80"/>
    </row>
    <row r="27" spans="1:6" ht="15" customHeight="1">
      <c r="A27" s="81" t="s">
        <v>317</v>
      </c>
      <c r="B27" s="79" t="s">
        <v>318</v>
      </c>
      <c r="C27" s="80"/>
      <c r="D27" s="80"/>
      <c r="E27" s="80"/>
      <c r="F27" s="80"/>
    </row>
    <row r="28" spans="1:6" ht="15" customHeight="1">
      <c r="A28" s="81" t="s">
        <v>319</v>
      </c>
      <c r="B28" s="79" t="s">
        <v>320</v>
      </c>
      <c r="C28" s="80"/>
      <c r="D28" s="80"/>
      <c r="E28" s="80"/>
      <c r="F28" s="80"/>
    </row>
    <row r="29" spans="1:6" ht="15" customHeight="1">
      <c r="A29" s="81" t="s">
        <v>321</v>
      </c>
      <c r="B29" s="79" t="s">
        <v>322</v>
      </c>
      <c r="C29" s="80"/>
      <c r="D29" s="80"/>
      <c r="E29" s="80"/>
      <c r="F29" s="80"/>
    </row>
    <row r="30" spans="1:6" ht="15" customHeight="1">
      <c r="A30" s="83" t="s">
        <v>323</v>
      </c>
      <c r="B30" s="84" t="s">
        <v>324</v>
      </c>
      <c r="C30" s="80"/>
      <c r="D30" s="80"/>
      <c r="E30" s="80"/>
      <c r="F30" s="80"/>
    </row>
    <row r="31" spans="1:6" ht="15" customHeight="1">
      <c r="A31" s="81" t="s">
        <v>325</v>
      </c>
      <c r="B31" s="79" t="s">
        <v>326</v>
      </c>
      <c r="C31" s="80"/>
      <c r="D31" s="80"/>
      <c r="E31" s="80"/>
      <c r="F31" s="80"/>
    </row>
    <row r="32" spans="1:6" ht="15" customHeight="1">
      <c r="A32" s="86" t="s">
        <v>327</v>
      </c>
      <c r="B32" s="87" t="s">
        <v>328</v>
      </c>
      <c r="C32" s="85"/>
      <c r="D32" s="85"/>
      <c r="E32" s="85"/>
      <c r="F32" s="85"/>
    </row>
    <row r="33" spans="1:6" ht="15" customHeight="1">
      <c r="A33" s="88" t="s">
        <v>329</v>
      </c>
      <c r="B33" s="79" t="s">
        <v>330</v>
      </c>
      <c r="C33" s="80"/>
      <c r="D33" s="80"/>
      <c r="E33" s="80"/>
      <c r="F33" s="80"/>
    </row>
    <row r="34" spans="1:6" ht="15" customHeight="1">
      <c r="A34" s="88" t="s">
        <v>331</v>
      </c>
      <c r="B34" s="79" t="s">
        <v>332</v>
      </c>
      <c r="C34" s="80"/>
      <c r="D34" s="80"/>
      <c r="E34" s="80"/>
      <c r="F34" s="80"/>
    </row>
    <row r="35" spans="1:6" ht="15" customHeight="1">
      <c r="A35" s="88" t="s">
        <v>333</v>
      </c>
      <c r="B35" s="79" t="s">
        <v>334</v>
      </c>
      <c r="C35" s="80"/>
      <c r="D35" s="80"/>
      <c r="E35" s="80"/>
      <c r="F35" s="80"/>
    </row>
    <row r="36" spans="1:6" ht="15" customHeight="1">
      <c r="A36" s="88" t="s">
        <v>335</v>
      </c>
      <c r="B36" s="79" t="s">
        <v>336</v>
      </c>
      <c r="C36" s="80"/>
      <c r="D36" s="80"/>
      <c r="E36" s="80"/>
      <c r="F36" s="80"/>
    </row>
    <row r="37" spans="1:6" ht="15" customHeight="1">
      <c r="A37" s="88" t="s">
        <v>337</v>
      </c>
      <c r="B37" s="79" t="s">
        <v>338</v>
      </c>
      <c r="C37" s="80">
        <v>105</v>
      </c>
      <c r="D37" s="80"/>
      <c r="E37" s="80"/>
      <c r="F37" s="80">
        <f>SUM(C37:E37)</f>
        <v>105</v>
      </c>
    </row>
    <row r="38" spans="1:6" ht="15" customHeight="1">
      <c r="A38" s="88" t="s">
        <v>339</v>
      </c>
      <c r="B38" s="79" t="s">
        <v>340</v>
      </c>
      <c r="C38" s="80"/>
      <c r="D38" s="80"/>
      <c r="E38" s="80"/>
      <c r="F38" s="80"/>
    </row>
    <row r="39" spans="1:6" ht="15" customHeight="1">
      <c r="A39" s="88" t="s">
        <v>341</v>
      </c>
      <c r="B39" s="79" t="s">
        <v>342</v>
      </c>
      <c r="C39" s="80"/>
      <c r="D39" s="80"/>
      <c r="E39" s="80"/>
      <c r="F39" s="80"/>
    </row>
    <row r="40" spans="1:6" ht="15" customHeight="1">
      <c r="A40" s="88" t="s">
        <v>343</v>
      </c>
      <c r="B40" s="79" t="s">
        <v>344</v>
      </c>
      <c r="C40" s="80"/>
      <c r="D40" s="80"/>
      <c r="E40" s="80"/>
      <c r="F40" s="80"/>
    </row>
    <row r="41" spans="1:6" ht="15" customHeight="1">
      <c r="A41" s="88" t="s">
        <v>345</v>
      </c>
      <c r="B41" s="79" t="s">
        <v>346</v>
      </c>
      <c r="C41" s="80"/>
      <c r="D41" s="80"/>
      <c r="E41" s="80"/>
      <c r="F41" s="80"/>
    </row>
    <row r="42" spans="1:6" ht="15" customHeight="1">
      <c r="A42" s="88" t="s">
        <v>347</v>
      </c>
      <c r="B42" s="79" t="s">
        <v>348</v>
      </c>
      <c r="C42" s="80"/>
      <c r="D42" s="80"/>
      <c r="E42" s="80"/>
      <c r="F42" s="80"/>
    </row>
    <row r="43" spans="1:6" ht="15" customHeight="1">
      <c r="A43" s="89" t="s">
        <v>349</v>
      </c>
      <c r="B43" s="87" t="s">
        <v>350</v>
      </c>
      <c r="C43" s="85">
        <f>SUM(C33:C42)</f>
        <v>105</v>
      </c>
      <c r="D43" s="85"/>
      <c r="E43" s="85"/>
      <c r="F43" s="85">
        <f>SUM(F33:F42)</f>
        <v>105</v>
      </c>
    </row>
    <row r="44" spans="1:6" ht="12.75">
      <c r="A44" s="88" t="s">
        <v>351</v>
      </c>
      <c r="B44" s="79" t="s">
        <v>352</v>
      </c>
      <c r="C44" s="80"/>
      <c r="D44" s="80"/>
      <c r="E44" s="80"/>
      <c r="F44" s="80"/>
    </row>
    <row r="45" spans="1:6" ht="12.75">
      <c r="A45" s="81" t="s">
        <v>353</v>
      </c>
      <c r="B45" s="79" t="s">
        <v>354</v>
      </c>
      <c r="C45" s="80"/>
      <c r="D45" s="80"/>
      <c r="E45" s="80"/>
      <c r="F45" s="80"/>
    </row>
    <row r="46" spans="1:6" ht="15" customHeight="1">
      <c r="A46" s="88" t="s">
        <v>355</v>
      </c>
      <c r="B46" s="79" t="s">
        <v>356</v>
      </c>
      <c r="C46" s="80"/>
      <c r="D46" s="80"/>
      <c r="E46" s="80"/>
      <c r="F46" s="80"/>
    </row>
    <row r="47" spans="1:6" ht="15" customHeight="1">
      <c r="A47" s="86" t="s">
        <v>357</v>
      </c>
      <c r="B47" s="87" t="s">
        <v>358</v>
      </c>
      <c r="C47" s="85"/>
      <c r="D47" s="85"/>
      <c r="E47" s="85"/>
      <c r="F47" s="85"/>
    </row>
    <row r="48" spans="1:6" ht="15" customHeight="1">
      <c r="A48" s="90" t="s">
        <v>171</v>
      </c>
      <c r="B48" s="91"/>
      <c r="C48" s="80"/>
      <c r="D48" s="80"/>
      <c r="E48" s="80"/>
      <c r="F48" s="80"/>
    </row>
    <row r="49" spans="1:6" ht="12.75">
      <c r="A49" s="81" t="s">
        <v>359</v>
      </c>
      <c r="B49" s="79" t="s">
        <v>360</v>
      </c>
      <c r="C49" s="80"/>
      <c r="D49" s="80"/>
      <c r="E49" s="80"/>
      <c r="F49" s="80"/>
    </row>
    <row r="50" spans="1:6" ht="12.75">
      <c r="A50" s="81" t="s">
        <v>361</v>
      </c>
      <c r="B50" s="79" t="s">
        <v>362</v>
      </c>
      <c r="C50" s="80"/>
      <c r="D50" s="80"/>
      <c r="E50" s="80"/>
      <c r="F50" s="80"/>
    </row>
    <row r="51" spans="1:6" ht="12.75">
      <c r="A51" s="81" t="s">
        <v>363</v>
      </c>
      <c r="B51" s="79" t="s">
        <v>364</v>
      </c>
      <c r="C51" s="80"/>
      <c r="D51" s="80"/>
      <c r="E51" s="80"/>
      <c r="F51" s="80"/>
    </row>
    <row r="52" spans="1:6" ht="12.75">
      <c r="A52" s="81" t="s">
        <v>365</v>
      </c>
      <c r="B52" s="79" t="s">
        <v>366</v>
      </c>
      <c r="C52" s="80"/>
      <c r="D52" s="80"/>
      <c r="E52" s="80"/>
      <c r="F52" s="80"/>
    </row>
    <row r="53" spans="1:6" ht="12.75">
      <c r="A53" s="81" t="s">
        <v>367</v>
      </c>
      <c r="B53" s="79" t="s">
        <v>368</v>
      </c>
      <c r="C53" s="80"/>
      <c r="D53" s="80"/>
      <c r="E53" s="80"/>
      <c r="F53" s="80"/>
    </row>
    <row r="54" spans="1:6" ht="15" customHeight="1">
      <c r="A54" s="86" t="s">
        <v>369</v>
      </c>
      <c r="B54" s="87" t="s">
        <v>370</v>
      </c>
      <c r="C54" s="85"/>
      <c r="D54" s="85"/>
      <c r="E54" s="85"/>
      <c r="F54" s="85"/>
    </row>
    <row r="55" spans="1:6" ht="15" customHeight="1">
      <c r="A55" s="88" t="s">
        <v>371</v>
      </c>
      <c r="B55" s="79" t="s">
        <v>372</v>
      </c>
      <c r="C55" s="80"/>
      <c r="D55" s="80"/>
      <c r="E55" s="80"/>
      <c r="F55" s="80"/>
    </row>
    <row r="56" spans="1:6" ht="15" customHeight="1">
      <c r="A56" s="88" t="s">
        <v>373</v>
      </c>
      <c r="B56" s="79" t="s">
        <v>374</v>
      </c>
      <c r="C56" s="80"/>
      <c r="D56" s="80"/>
      <c r="E56" s="80"/>
      <c r="F56" s="80"/>
    </row>
    <row r="57" spans="1:6" ht="15" customHeight="1">
      <c r="A57" s="88" t="s">
        <v>375</v>
      </c>
      <c r="B57" s="79" t="s">
        <v>376</v>
      </c>
      <c r="C57" s="80"/>
      <c r="D57" s="80"/>
      <c r="E57" s="80"/>
      <c r="F57" s="80"/>
    </row>
    <row r="58" spans="1:6" ht="15" customHeight="1">
      <c r="A58" s="88" t="s">
        <v>377</v>
      </c>
      <c r="B58" s="79" t="s">
        <v>378</v>
      </c>
      <c r="C58" s="80"/>
      <c r="D58" s="80"/>
      <c r="E58" s="80"/>
      <c r="F58" s="80"/>
    </row>
    <row r="59" spans="1:6" ht="15" customHeight="1">
      <c r="A59" s="88" t="s">
        <v>379</v>
      </c>
      <c r="B59" s="79" t="s">
        <v>380</v>
      </c>
      <c r="C59" s="80"/>
      <c r="D59" s="80"/>
      <c r="E59" s="80"/>
      <c r="F59" s="80"/>
    </row>
    <row r="60" spans="1:6" ht="15" customHeight="1">
      <c r="A60" s="86" t="s">
        <v>381</v>
      </c>
      <c r="B60" s="87" t="s">
        <v>382</v>
      </c>
      <c r="C60" s="85"/>
      <c r="D60" s="85"/>
      <c r="E60" s="85"/>
      <c r="F60" s="85"/>
    </row>
    <row r="61" spans="1:6" ht="12.75">
      <c r="A61" s="88" t="s">
        <v>383</v>
      </c>
      <c r="B61" s="79" t="s">
        <v>384</v>
      </c>
      <c r="C61" s="80"/>
      <c r="D61" s="80"/>
      <c r="E61" s="80"/>
      <c r="F61" s="80"/>
    </row>
    <row r="62" spans="1:6" ht="12.75">
      <c r="A62" s="81" t="s">
        <v>385</v>
      </c>
      <c r="B62" s="79" t="s">
        <v>386</v>
      </c>
      <c r="C62" s="80"/>
      <c r="D62" s="80"/>
      <c r="E62" s="80"/>
      <c r="F62" s="80"/>
    </row>
    <row r="63" spans="1:6" ht="15" customHeight="1">
      <c r="A63" s="88" t="s">
        <v>387</v>
      </c>
      <c r="B63" s="79" t="s">
        <v>388</v>
      </c>
      <c r="C63" s="80"/>
      <c r="D63" s="80"/>
      <c r="E63" s="80"/>
      <c r="F63" s="80"/>
    </row>
    <row r="64" spans="1:6" ht="15" customHeight="1">
      <c r="A64" s="86" t="s">
        <v>389</v>
      </c>
      <c r="B64" s="87" t="s">
        <v>390</v>
      </c>
      <c r="C64" s="85"/>
      <c r="D64" s="85"/>
      <c r="E64" s="85"/>
      <c r="F64" s="85"/>
    </row>
    <row r="65" spans="1:6" ht="15" customHeight="1">
      <c r="A65" s="92" t="s">
        <v>216</v>
      </c>
      <c r="B65" s="93"/>
      <c r="C65" s="94"/>
      <c r="D65" s="94"/>
      <c r="E65" s="94"/>
      <c r="F65" s="94"/>
    </row>
    <row r="66" spans="1:6" ht="12.75">
      <c r="A66" s="95" t="s">
        <v>391</v>
      </c>
      <c r="B66" s="96" t="s">
        <v>392</v>
      </c>
      <c r="C66" s="97">
        <f>SUM(C43)</f>
        <v>105</v>
      </c>
      <c r="D66" s="97"/>
      <c r="E66" s="97"/>
      <c r="F66" s="97">
        <f>SUM(F43)</f>
        <v>105</v>
      </c>
    </row>
    <row r="67" spans="1:6" ht="12.75">
      <c r="A67" s="98" t="s">
        <v>393</v>
      </c>
      <c r="B67" s="99"/>
      <c r="C67" s="100"/>
      <c r="D67" s="100"/>
      <c r="E67" s="100"/>
      <c r="F67" s="100"/>
    </row>
    <row r="68" spans="1:6" ht="12.75">
      <c r="A68" s="101" t="s">
        <v>394</v>
      </c>
      <c r="B68" s="102"/>
      <c r="C68" s="80"/>
      <c r="D68" s="80"/>
      <c r="E68" s="80"/>
      <c r="F68" s="80"/>
    </row>
    <row r="69" spans="1:6" ht="12.75">
      <c r="A69" s="103" t="s">
        <v>395</v>
      </c>
      <c r="B69" s="81" t="s">
        <v>396</v>
      </c>
      <c r="C69" s="80"/>
      <c r="D69" s="80"/>
      <c r="E69" s="80"/>
      <c r="F69" s="80"/>
    </row>
    <row r="70" spans="1:6" ht="12.75">
      <c r="A70" s="88" t="s">
        <v>397</v>
      </c>
      <c r="B70" s="81" t="s">
        <v>398</v>
      </c>
      <c r="C70" s="80"/>
      <c r="D70" s="80"/>
      <c r="E70" s="80"/>
      <c r="F70" s="80"/>
    </row>
    <row r="71" spans="1:6" ht="12.75">
      <c r="A71" s="103" t="s">
        <v>399</v>
      </c>
      <c r="B71" s="81" t="s">
        <v>400</v>
      </c>
      <c r="C71" s="80"/>
      <c r="D71" s="80"/>
      <c r="E71" s="80"/>
      <c r="F71" s="80"/>
    </row>
    <row r="72" spans="1:6" ht="12.75">
      <c r="A72" s="104" t="s">
        <v>401</v>
      </c>
      <c r="B72" s="83" t="s">
        <v>402</v>
      </c>
      <c r="C72" s="80"/>
      <c r="D72" s="80"/>
      <c r="E72" s="80"/>
      <c r="F72" s="80"/>
    </row>
    <row r="73" spans="1:6" ht="12.75">
      <c r="A73" s="88" t="s">
        <v>403</v>
      </c>
      <c r="B73" s="81" t="s">
        <v>404</v>
      </c>
      <c r="C73" s="80"/>
      <c r="D73" s="80"/>
      <c r="E73" s="80"/>
      <c r="F73" s="80"/>
    </row>
    <row r="74" spans="1:6" ht="12.75">
      <c r="A74" s="103" t="s">
        <v>405</v>
      </c>
      <c r="B74" s="81" t="s">
        <v>406</v>
      </c>
      <c r="C74" s="80"/>
      <c r="D74" s="80"/>
      <c r="E74" s="80"/>
      <c r="F74" s="80"/>
    </row>
    <row r="75" spans="1:6" ht="12.75">
      <c r="A75" s="88" t="s">
        <v>407</v>
      </c>
      <c r="B75" s="81" t="s">
        <v>408</v>
      </c>
      <c r="C75" s="80"/>
      <c r="D75" s="80"/>
      <c r="E75" s="80"/>
      <c r="F75" s="80"/>
    </row>
    <row r="76" spans="1:6" ht="12.75">
      <c r="A76" s="103" t="s">
        <v>409</v>
      </c>
      <c r="B76" s="81" t="s">
        <v>410</v>
      </c>
      <c r="C76" s="80"/>
      <c r="D76" s="80"/>
      <c r="E76" s="80"/>
      <c r="F76" s="80"/>
    </row>
    <row r="77" spans="1:6" ht="12.75">
      <c r="A77" s="105" t="s">
        <v>411</v>
      </c>
      <c r="B77" s="83" t="s">
        <v>412</v>
      </c>
      <c r="C77" s="80"/>
      <c r="D77" s="80"/>
      <c r="E77" s="80"/>
      <c r="F77" s="80"/>
    </row>
    <row r="78" spans="1:6" ht="12.75">
      <c r="A78" s="81" t="s">
        <v>413</v>
      </c>
      <c r="B78" s="81" t="s">
        <v>414</v>
      </c>
      <c r="C78" s="80">
        <v>35</v>
      </c>
      <c r="D78" s="80"/>
      <c r="E78" s="80"/>
      <c r="F78" s="80">
        <f>SUM(C78:E78)</f>
        <v>35</v>
      </c>
    </row>
    <row r="79" spans="1:6" ht="12.75">
      <c r="A79" s="81" t="s">
        <v>415</v>
      </c>
      <c r="B79" s="81" t="s">
        <v>414</v>
      </c>
      <c r="C79" s="80"/>
      <c r="D79" s="80"/>
      <c r="E79" s="80"/>
      <c r="F79" s="80"/>
    </row>
    <row r="80" spans="1:6" ht="12.75">
      <c r="A80" s="81" t="s">
        <v>416</v>
      </c>
      <c r="B80" s="81" t="s">
        <v>417</v>
      </c>
      <c r="C80" s="80"/>
      <c r="D80" s="80"/>
      <c r="E80" s="80"/>
      <c r="F80" s="80"/>
    </row>
    <row r="81" spans="1:6" ht="12.75">
      <c r="A81" s="81" t="s">
        <v>418</v>
      </c>
      <c r="B81" s="81" t="s">
        <v>417</v>
      </c>
      <c r="C81" s="80"/>
      <c r="D81" s="80"/>
      <c r="E81" s="80"/>
      <c r="F81" s="80"/>
    </row>
    <row r="82" spans="1:6" ht="12.75">
      <c r="A82" s="83" t="s">
        <v>419</v>
      </c>
      <c r="B82" s="83" t="s">
        <v>420</v>
      </c>
      <c r="C82" s="80">
        <f>SUM(C78:C81)</f>
        <v>35</v>
      </c>
      <c r="D82" s="80"/>
      <c r="E82" s="80"/>
      <c r="F82" s="80">
        <f>SUM(F78:F81)</f>
        <v>35</v>
      </c>
    </row>
    <row r="83" spans="1:6" ht="12.75">
      <c r="A83" s="103" t="s">
        <v>421</v>
      </c>
      <c r="B83" s="81" t="s">
        <v>422</v>
      </c>
      <c r="C83" s="80"/>
      <c r="D83" s="80"/>
      <c r="E83" s="80"/>
      <c r="F83" s="80"/>
    </row>
    <row r="84" spans="1:6" ht="12.75">
      <c r="A84" s="103" t="s">
        <v>423</v>
      </c>
      <c r="B84" s="81" t="s">
        <v>424</v>
      </c>
      <c r="C84" s="80"/>
      <c r="D84" s="80"/>
      <c r="E84" s="80"/>
      <c r="F84" s="80"/>
    </row>
    <row r="85" spans="1:6" ht="12.75">
      <c r="A85" s="103" t="s">
        <v>425</v>
      </c>
      <c r="B85" s="81" t="s">
        <v>426</v>
      </c>
      <c r="C85" s="80">
        <v>14313</v>
      </c>
      <c r="D85" s="80"/>
      <c r="E85" s="80"/>
      <c r="F85" s="80">
        <f>SUM(C85:E85)</f>
        <v>14313</v>
      </c>
    </row>
    <row r="86" spans="1:6" ht="12.75">
      <c r="A86" s="103" t="s">
        <v>427</v>
      </c>
      <c r="B86" s="81" t="s">
        <v>428</v>
      </c>
      <c r="C86" s="80" t="s">
        <v>447</v>
      </c>
      <c r="D86" s="80"/>
      <c r="E86" s="80"/>
      <c r="F86" s="80"/>
    </row>
    <row r="87" spans="1:6" ht="12.75">
      <c r="A87" s="88" t="s">
        <v>429</v>
      </c>
      <c r="B87" s="81" t="s">
        <v>430</v>
      </c>
      <c r="C87" s="80"/>
      <c r="D87" s="80"/>
      <c r="E87" s="80"/>
      <c r="F87" s="80"/>
    </row>
    <row r="88" spans="1:6" ht="12.75">
      <c r="A88" s="104" t="s">
        <v>431</v>
      </c>
      <c r="B88" s="83" t="s">
        <v>432</v>
      </c>
      <c r="C88" s="85">
        <f>C72+C77+C82+C85</f>
        <v>14348</v>
      </c>
      <c r="D88" s="85"/>
      <c r="E88" s="85"/>
      <c r="F88" s="85">
        <f>F72+F77+F82+F85</f>
        <v>14348</v>
      </c>
    </row>
    <row r="89" spans="1:6" ht="12.75">
      <c r="A89" s="88" t="s">
        <v>433</v>
      </c>
      <c r="B89" s="81" t="s">
        <v>434</v>
      </c>
      <c r="C89" s="80"/>
      <c r="D89" s="80"/>
      <c r="E89" s="80"/>
      <c r="F89" s="80"/>
    </row>
    <row r="90" spans="1:6" ht="12.75">
      <c r="A90" s="88" t="s">
        <v>435</v>
      </c>
      <c r="B90" s="81" t="s">
        <v>436</v>
      </c>
      <c r="C90" s="80"/>
      <c r="D90" s="80"/>
      <c r="E90" s="80"/>
      <c r="F90" s="80"/>
    </row>
    <row r="91" spans="1:6" ht="12.75">
      <c r="A91" s="103" t="s">
        <v>437</v>
      </c>
      <c r="B91" s="81" t="s">
        <v>438</v>
      </c>
      <c r="C91" s="80"/>
      <c r="D91" s="80"/>
      <c r="E91" s="80"/>
      <c r="F91" s="80"/>
    </row>
    <row r="92" spans="1:6" ht="12.75">
      <c r="A92" s="103" t="s">
        <v>439</v>
      </c>
      <c r="B92" s="81" t="s">
        <v>440</v>
      </c>
      <c r="C92" s="80"/>
      <c r="D92" s="80"/>
      <c r="E92" s="80"/>
      <c r="F92" s="80"/>
    </row>
    <row r="93" spans="1:6" ht="12.75">
      <c r="A93" s="105" t="s">
        <v>441</v>
      </c>
      <c r="B93" s="83" t="s">
        <v>442</v>
      </c>
      <c r="C93" s="85"/>
      <c r="D93" s="85"/>
      <c r="E93" s="85"/>
      <c r="F93" s="85"/>
    </row>
    <row r="94" spans="1:6" ht="12.75">
      <c r="A94" s="106" t="s">
        <v>443</v>
      </c>
      <c r="B94" s="107" t="s">
        <v>444</v>
      </c>
      <c r="C94" s="112"/>
      <c r="D94" s="112"/>
      <c r="E94" s="112"/>
      <c r="F94" s="112"/>
    </row>
    <row r="95" spans="1:6" ht="12.75">
      <c r="A95" s="108" t="s">
        <v>448</v>
      </c>
      <c r="B95" s="109" t="s">
        <v>445</v>
      </c>
      <c r="C95" s="97">
        <f>SUM(C88:C94)</f>
        <v>14348</v>
      </c>
      <c r="D95" s="97"/>
      <c r="E95" s="97"/>
      <c r="F95" s="97">
        <f>SUM(F88:F94)</f>
        <v>14348</v>
      </c>
    </row>
    <row r="96" spans="1:6" ht="12.75">
      <c r="A96" s="110" t="s">
        <v>26</v>
      </c>
      <c r="B96" s="111"/>
      <c r="C96" s="97">
        <f>C66+C95</f>
        <v>14453</v>
      </c>
      <c r="D96" s="97"/>
      <c r="E96" s="97"/>
      <c r="F96" s="97">
        <v>14453</v>
      </c>
    </row>
  </sheetData>
  <sheetProtection selectLockedCells="1" selectUnlockedCells="1"/>
  <mergeCells count="2">
    <mergeCell ref="A1:F1"/>
    <mergeCell ref="A2:F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6. melléklet a 3/2015. (IV. 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96"/>
  <sheetViews>
    <sheetView view="pageBreakPreview" zoomScaleSheetLayoutView="100" workbookViewId="0" topLeftCell="A67">
      <selection activeCell="E96" sqref="E96"/>
    </sheetView>
  </sheetViews>
  <sheetFormatPr defaultColWidth="9.140625" defaultRowHeight="15"/>
  <cols>
    <col min="1" max="1" width="68.8515625" style="0" customWidth="1"/>
    <col min="3" max="3" width="13.00390625" style="0" customWidth="1"/>
    <col min="4" max="4" width="7.140625" style="0" customWidth="1"/>
    <col min="5" max="5" width="13.140625" style="0" customWidth="1"/>
  </cols>
  <sheetData>
    <row r="1" spans="1:5" ht="24" customHeight="1">
      <c r="A1" s="12" t="s">
        <v>0</v>
      </c>
      <c r="B1" s="12"/>
      <c r="C1" s="12"/>
      <c r="D1" s="12"/>
      <c r="E1" s="12"/>
    </row>
    <row r="2" spans="1:7" ht="24" customHeight="1">
      <c r="A2" s="13" t="s">
        <v>269</v>
      </c>
      <c r="B2" s="13"/>
      <c r="C2" s="13"/>
      <c r="D2" s="13"/>
      <c r="E2" s="13"/>
      <c r="G2" s="73"/>
    </row>
    <row r="3" ht="12.75">
      <c r="A3" s="14"/>
    </row>
    <row r="4" ht="12.75">
      <c r="A4" s="15" t="s">
        <v>265</v>
      </c>
    </row>
    <row r="5" spans="1:5" ht="12.75">
      <c r="A5" s="74" t="s">
        <v>30</v>
      </c>
      <c r="B5" s="75" t="s">
        <v>271</v>
      </c>
      <c r="C5" s="76" t="s">
        <v>266</v>
      </c>
      <c r="D5" s="76" t="s">
        <v>267</v>
      </c>
      <c r="E5" s="77" t="s">
        <v>268</v>
      </c>
    </row>
    <row r="6" spans="1:5" ht="15" customHeight="1">
      <c r="A6" s="78" t="s">
        <v>275</v>
      </c>
      <c r="B6" s="79" t="s">
        <v>276</v>
      </c>
      <c r="C6" s="80">
        <v>11865</v>
      </c>
      <c r="D6" s="80"/>
      <c r="E6" s="80">
        <f>SUM(C6:D6)</f>
        <v>11865</v>
      </c>
    </row>
    <row r="7" spans="1:5" ht="15" customHeight="1">
      <c r="A7" s="81" t="s">
        <v>277</v>
      </c>
      <c r="B7" s="79" t="s">
        <v>278</v>
      </c>
      <c r="C7" s="80">
        <v>9868</v>
      </c>
      <c r="D7" s="80"/>
      <c r="E7" s="80">
        <f aca="true" t="shared" si="0" ref="E7:E70">SUM(C7:D7)</f>
        <v>9868</v>
      </c>
    </row>
    <row r="8" spans="1:5" ht="15" customHeight="1">
      <c r="A8" s="81" t="s">
        <v>279</v>
      </c>
      <c r="B8" s="79" t="s">
        <v>280</v>
      </c>
      <c r="C8" s="80">
        <v>20870</v>
      </c>
      <c r="D8" s="80"/>
      <c r="E8" s="80">
        <f t="shared" si="0"/>
        <v>20870</v>
      </c>
    </row>
    <row r="9" spans="1:5" ht="15" customHeight="1">
      <c r="A9" s="81" t="s">
        <v>281</v>
      </c>
      <c r="B9" s="79" t="s">
        <v>282</v>
      </c>
      <c r="C9" s="80">
        <v>226</v>
      </c>
      <c r="D9" s="80"/>
      <c r="E9" s="80">
        <f t="shared" si="0"/>
        <v>226</v>
      </c>
    </row>
    <row r="10" spans="1:5" ht="15" customHeight="1">
      <c r="A10" s="81" t="s">
        <v>283</v>
      </c>
      <c r="B10" s="79" t="s">
        <v>284</v>
      </c>
      <c r="C10" s="80">
        <v>2774</v>
      </c>
      <c r="D10" s="80"/>
      <c r="E10" s="80">
        <f t="shared" si="0"/>
        <v>2774</v>
      </c>
    </row>
    <row r="11" spans="1:5" ht="15" customHeight="1">
      <c r="A11" s="81" t="s">
        <v>285</v>
      </c>
      <c r="B11" s="79" t="s">
        <v>286</v>
      </c>
      <c r="C11" s="80">
        <v>2157</v>
      </c>
      <c r="D11" s="80"/>
      <c r="E11" s="80">
        <f t="shared" si="0"/>
        <v>2157</v>
      </c>
    </row>
    <row r="12" spans="1:5" ht="15" customHeight="1">
      <c r="A12" s="83" t="s">
        <v>287</v>
      </c>
      <c r="B12" s="84" t="s">
        <v>288</v>
      </c>
      <c r="C12" s="85">
        <f>SUM(C6:C11)</f>
        <v>47760</v>
      </c>
      <c r="D12" s="85"/>
      <c r="E12" s="80">
        <f t="shared" si="0"/>
        <v>47760</v>
      </c>
    </row>
    <row r="13" spans="1:5" ht="15" customHeight="1">
      <c r="A13" s="81" t="s">
        <v>289</v>
      </c>
      <c r="B13" s="79" t="s">
        <v>290</v>
      </c>
      <c r="C13" s="80"/>
      <c r="D13" s="80"/>
      <c r="E13" s="80">
        <f t="shared" si="0"/>
        <v>0</v>
      </c>
    </row>
    <row r="14" spans="1:5" ht="15" customHeight="1">
      <c r="A14" s="81" t="s">
        <v>291</v>
      </c>
      <c r="B14" s="79" t="s">
        <v>292</v>
      </c>
      <c r="C14" s="80"/>
      <c r="D14" s="80"/>
      <c r="E14" s="80">
        <f t="shared" si="0"/>
        <v>0</v>
      </c>
    </row>
    <row r="15" spans="1:5" ht="15" customHeight="1">
      <c r="A15" s="81" t="s">
        <v>293</v>
      </c>
      <c r="B15" s="79" t="s">
        <v>294</v>
      </c>
      <c r="C15" s="80"/>
      <c r="D15" s="80"/>
      <c r="E15" s="80">
        <f t="shared" si="0"/>
        <v>0</v>
      </c>
    </row>
    <row r="16" spans="1:5" ht="15" customHeight="1">
      <c r="A16" s="81" t="s">
        <v>295</v>
      </c>
      <c r="B16" s="79" t="s">
        <v>296</v>
      </c>
      <c r="C16" s="80">
        <v>10000</v>
      </c>
      <c r="D16" s="80"/>
      <c r="E16" s="80">
        <f t="shared" si="0"/>
        <v>10000</v>
      </c>
    </row>
    <row r="17" spans="1:5" ht="15" customHeight="1">
      <c r="A17" s="81" t="s">
        <v>297</v>
      </c>
      <c r="B17" s="79" t="s">
        <v>298</v>
      </c>
      <c r="C17" s="80">
        <v>15163</v>
      </c>
      <c r="D17" s="80"/>
      <c r="E17" s="80">
        <f t="shared" si="0"/>
        <v>15163</v>
      </c>
    </row>
    <row r="18" spans="1:5" ht="15" customHeight="1">
      <c r="A18" s="86" t="s">
        <v>299</v>
      </c>
      <c r="B18" s="87" t="s">
        <v>300</v>
      </c>
      <c r="C18" s="85">
        <f>SUM(C12:C17)</f>
        <v>72923</v>
      </c>
      <c r="D18" s="85"/>
      <c r="E18" s="80">
        <f t="shared" si="0"/>
        <v>72923</v>
      </c>
    </row>
    <row r="19" spans="1:5" ht="15" customHeight="1">
      <c r="A19" s="81" t="s">
        <v>301</v>
      </c>
      <c r="B19" s="79" t="s">
        <v>302</v>
      </c>
      <c r="C19" s="80"/>
      <c r="D19" s="80"/>
      <c r="E19" s="80">
        <f t="shared" si="0"/>
        <v>0</v>
      </c>
    </row>
    <row r="20" spans="1:5" ht="15" customHeight="1">
      <c r="A20" s="81" t="s">
        <v>303</v>
      </c>
      <c r="B20" s="79" t="s">
        <v>304</v>
      </c>
      <c r="C20" s="80"/>
      <c r="D20" s="80"/>
      <c r="E20" s="80">
        <f t="shared" si="0"/>
        <v>0</v>
      </c>
    </row>
    <row r="21" spans="1:5" ht="15" customHeight="1">
      <c r="A21" s="83" t="s">
        <v>305</v>
      </c>
      <c r="B21" s="84" t="s">
        <v>306</v>
      </c>
      <c r="C21" s="80"/>
      <c r="D21" s="80"/>
      <c r="E21" s="80">
        <f t="shared" si="0"/>
        <v>0</v>
      </c>
    </row>
    <row r="22" spans="1:5" ht="15" customHeight="1">
      <c r="A22" s="81" t="s">
        <v>307</v>
      </c>
      <c r="B22" s="79" t="s">
        <v>308</v>
      </c>
      <c r="C22" s="80"/>
      <c r="D22" s="80"/>
      <c r="E22" s="80">
        <f t="shared" si="0"/>
        <v>0</v>
      </c>
    </row>
    <row r="23" spans="1:5" ht="15" customHeight="1">
      <c r="A23" s="81" t="s">
        <v>309</v>
      </c>
      <c r="B23" s="79" t="s">
        <v>310</v>
      </c>
      <c r="C23" s="80"/>
      <c r="D23" s="80"/>
      <c r="E23" s="80">
        <f t="shared" si="0"/>
        <v>0</v>
      </c>
    </row>
    <row r="24" spans="1:5" ht="15" customHeight="1">
      <c r="A24" s="81" t="s">
        <v>311</v>
      </c>
      <c r="B24" s="79" t="s">
        <v>312</v>
      </c>
      <c r="C24" s="80">
        <v>46</v>
      </c>
      <c r="D24" s="80"/>
      <c r="E24" s="80">
        <f t="shared" si="0"/>
        <v>46</v>
      </c>
    </row>
    <row r="25" spans="1:5" ht="15" customHeight="1">
      <c r="A25" s="81" t="s">
        <v>313</v>
      </c>
      <c r="B25" s="79" t="s">
        <v>314</v>
      </c>
      <c r="C25" s="80"/>
      <c r="D25" s="80"/>
      <c r="E25" s="80">
        <f t="shared" si="0"/>
        <v>0</v>
      </c>
    </row>
    <row r="26" spans="1:5" ht="15" customHeight="1">
      <c r="A26" s="81" t="s">
        <v>315</v>
      </c>
      <c r="B26" s="79" t="s">
        <v>316</v>
      </c>
      <c r="C26" s="80"/>
      <c r="D26" s="80"/>
      <c r="E26" s="80">
        <f t="shared" si="0"/>
        <v>0</v>
      </c>
    </row>
    <row r="27" spans="1:5" ht="15" customHeight="1">
      <c r="A27" s="81" t="s">
        <v>317</v>
      </c>
      <c r="B27" s="79" t="s">
        <v>318</v>
      </c>
      <c r="C27" s="80"/>
      <c r="D27" s="80"/>
      <c r="E27" s="80">
        <f t="shared" si="0"/>
        <v>0</v>
      </c>
    </row>
    <row r="28" spans="1:5" ht="15" customHeight="1">
      <c r="A28" s="81" t="s">
        <v>319</v>
      </c>
      <c r="B28" s="79" t="s">
        <v>320</v>
      </c>
      <c r="C28" s="80">
        <v>709</v>
      </c>
      <c r="D28" s="80"/>
      <c r="E28" s="80">
        <f t="shared" si="0"/>
        <v>709</v>
      </c>
    </row>
    <row r="29" spans="1:5" ht="15" customHeight="1">
      <c r="A29" s="81" t="s">
        <v>321</v>
      </c>
      <c r="B29" s="79" t="s">
        <v>322</v>
      </c>
      <c r="C29" s="80"/>
      <c r="D29" s="80"/>
      <c r="E29" s="80">
        <f t="shared" si="0"/>
        <v>0</v>
      </c>
    </row>
    <row r="30" spans="1:5" ht="15" customHeight="1">
      <c r="A30" s="83" t="s">
        <v>323</v>
      </c>
      <c r="B30" s="84" t="s">
        <v>324</v>
      </c>
      <c r="C30" s="85">
        <f>SUM(C25:C29)</f>
        <v>709</v>
      </c>
      <c r="D30" s="80"/>
      <c r="E30" s="80">
        <f t="shared" si="0"/>
        <v>709</v>
      </c>
    </row>
    <row r="31" spans="1:5" ht="15" customHeight="1">
      <c r="A31" s="81" t="s">
        <v>325</v>
      </c>
      <c r="B31" s="79" t="s">
        <v>326</v>
      </c>
      <c r="C31" s="80">
        <v>58</v>
      </c>
      <c r="D31" s="80"/>
      <c r="E31" s="80">
        <v>16</v>
      </c>
    </row>
    <row r="32" spans="1:5" ht="15" customHeight="1">
      <c r="A32" s="86" t="s">
        <v>327</v>
      </c>
      <c r="B32" s="87" t="s">
        <v>328</v>
      </c>
      <c r="C32" s="85">
        <f>SUM(C21+C24+C30+C31)</f>
        <v>813</v>
      </c>
      <c r="D32" s="85"/>
      <c r="E32" s="80">
        <f t="shared" si="0"/>
        <v>813</v>
      </c>
    </row>
    <row r="33" spans="1:5" ht="15" customHeight="1">
      <c r="A33" s="88" t="s">
        <v>329</v>
      </c>
      <c r="B33" s="79" t="s">
        <v>330</v>
      </c>
      <c r="C33" s="80">
        <v>1509</v>
      </c>
      <c r="D33" s="80"/>
      <c r="E33" s="80">
        <f t="shared" si="0"/>
        <v>1509</v>
      </c>
    </row>
    <row r="34" spans="1:5" ht="15" customHeight="1">
      <c r="A34" s="88" t="s">
        <v>331</v>
      </c>
      <c r="B34" s="79" t="s">
        <v>332</v>
      </c>
      <c r="C34" s="80">
        <v>996</v>
      </c>
      <c r="D34" s="80"/>
      <c r="E34" s="80">
        <f t="shared" si="0"/>
        <v>996</v>
      </c>
    </row>
    <row r="35" spans="1:5" ht="15" customHeight="1">
      <c r="A35" s="88" t="s">
        <v>333</v>
      </c>
      <c r="B35" s="79" t="s">
        <v>334</v>
      </c>
      <c r="C35" s="80">
        <v>0</v>
      </c>
      <c r="D35" s="80"/>
      <c r="E35" s="80">
        <f t="shared" si="0"/>
        <v>0</v>
      </c>
    </row>
    <row r="36" spans="1:5" ht="15" customHeight="1">
      <c r="A36" s="88" t="s">
        <v>335</v>
      </c>
      <c r="B36" s="79" t="s">
        <v>336</v>
      </c>
      <c r="C36" s="80">
        <v>701</v>
      </c>
      <c r="D36" s="80"/>
      <c r="E36" s="80">
        <f t="shared" si="0"/>
        <v>701</v>
      </c>
    </row>
    <row r="37" spans="1:5" ht="15" customHeight="1">
      <c r="A37" s="88" t="s">
        <v>337</v>
      </c>
      <c r="B37" s="79" t="s">
        <v>338</v>
      </c>
      <c r="C37" s="80"/>
      <c r="D37" s="80">
        <v>105</v>
      </c>
      <c r="E37" s="80">
        <f t="shared" si="0"/>
        <v>105</v>
      </c>
    </row>
    <row r="38" spans="1:5" ht="15" customHeight="1">
      <c r="A38" s="88" t="s">
        <v>339</v>
      </c>
      <c r="B38" s="79" t="s">
        <v>340</v>
      </c>
      <c r="C38" s="80"/>
      <c r="D38" s="80"/>
      <c r="E38" s="80">
        <f t="shared" si="0"/>
        <v>0</v>
      </c>
    </row>
    <row r="39" spans="1:5" ht="15" customHeight="1">
      <c r="A39" s="88" t="s">
        <v>341</v>
      </c>
      <c r="B39" s="79" t="s">
        <v>342</v>
      </c>
      <c r="C39" s="80"/>
      <c r="D39" s="80"/>
      <c r="E39" s="80">
        <f t="shared" si="0"/>
        <v>0</v>
      </c>
    </row>
    <row r="40" spans="1:5" ht="15" customHeight="1">
      <c r="A40" s="88" t="s">
        <v>343</v>
      </c>
      <c r="B40" s="79" t="s">
        <v>344</v>
      </c>
      <c r="C40" s="80">
        <v>1</v>
      </c>
      <c r="D40" s="80"/>
      <c r="E40" s="80">
        <f t="shared" si="0"/>
        <v>1</v>
      </c>
    </row>
    <row r="41" spans="1:5" ht="15" customHeight="1">
      <c r="A41" s="88" t="s">
        <v>345</v>
      </c>
      <c r="B41" s="79" t="s">
        <v>346</v>
      </c>
      <c r="C41" s="80"/>
      <c r="D41" s="80"/>
      <c r="E41" s="80">
        <f t="shared" si="0"/>
        <v>0</v>
      </c>
    </row>
    <row r="42" spans="1:5" ht="15" customHeight="1">
      <c r="A42" s="88" t="s">
        <v>347</v>
      </c>
      <c r="B42" s="79" t="s">
        <v>348</v>
      </c>
      <c r="C42" s="80"/>
      <c r="D42" s="80"/>
      <c r="E42" s="80">
        <f t="shared" si="0"/>
        <v>0</v>
      </c>
    </row>
    <row r="43" spans="1:5" ht="15" customHeight="1">
      <c r="A43" s="89" t="s">
        <v>349</v>
      </c>
      <c r="B43" s="87" t="s">
        <v>350</v>
      </c>
      <c r="C43" s="85">
        <f>SUM(C33:C42)</f>
        <v>3207</v>
      </c>
      <c r="D43" s="85">
        <f>SUM(D33:D42)</f>
        <v>105</v>
      </c>
      <c r="E43" s="80">
        <f t="shared" si="0"/>
        <v>3312</v>
      </c>
    </row>
    <row r="44" spans="1:5" ht="15" customHeight="1">
      <c r="A44" s="88" t="s">
        <v>351</v>
      </c>
      <c r="B44" s="79" t="s">
        <v>352</v>
      </c>
      <c r="C44" s="80"/>
      <c r="D44" s="80"/>
      <c r="E44" s="80">
        <f t="shared" si="0"/>
        <v>0</v>
      </c>
    </row>
    <row r="45" spans="1:5" ht="15" customHeight="1">
      <c r="A45" s="81" t="s">
        <v>353</v>
      </c>
      <c r="B45" s="79" t="s">
        <v>354</v>
      </c>
      <c r="C45" s="80">
        <v>933</v>
      </c>
      <c r="D45" s="80"/>
      <c r="E45" s="80">
        <f t="shared" si="0"/>
        <v>933</v>
      </c>
    </row>
    <row r="46" spans="1:5" ht="15" customHeight="1">
      <c r="A46" s="88" t="s">
        <v>355</v>
      </c>
      <c r="B46" s="79" t="s">
        <v>356</v>
      </c>
      <c r="C46" s="80"/>
      <c r="D46" s="80"/>
      <c r="E46" s="80">
        <f t="shared" si="0"/>
        <v>0</v>
      </c>
    </row>
    <row r="47" spans="1:5" ht="15" customHeight="1">
      <c r="A47" s="86" t="s">
        <v>357</v>
      </c>
      <c r="B47" s="87" t="s">
        <v>358</v>
      </c>
      <c r="C47" s="85">
        <f>SUM(C44:C46)</f>
        <v>933</v>
      </c>
      <c r="D47" s="85"/>
      <c r="E47" s="80">
        <f t="shared" si="0"/>
        <v>933</v>
      </c>
    </row>
    <row r="48" spans="1:5" ht="15" customHeight="1">
      <c r="A48" s="90" t="s">
        <v>171</v>
      </c>
      <c r="B48" s="91"/>
      <c r="C48" s="80"/>
      <c r="D48" s="80"/>
      <c r="E48" s="80">
        <f t="shared" si="0"/>
        <v>0</v>
      </c>
    </row>
    <row r="49" spans="1:5" ht="15" customHeight="1">
      <c r="A49" s="81" t="s">
        <v>359</v>
      </c>
      <c r="B49" s="79" t="s">
        <v>360</v>
      </c>
      <c r="C49" s="80">
        <v>2950</v>
      </c>
      <c r="D49" s="80"/>
      <c r="E49" s="80">
        <f t="shared" si="0"/>
        <v>2950</v>
      </c>
    </row>
    <row r="50" spans="1:5" ht="15" customHeight="1">
      <c r="A50" s="81" t="s">
        <v>361</v>
      </c>
      <c r="B50" s="79" t="s">
        <v>362</v>
      </c>
      <c r="C50" s="80"/>
      <c r="D50" s="80"/>
      <c r="E50" s="80">
        <f t="shared" si="0"/>
        <v>0</v>
      </c>
    </row>
    <row r="51" spans="1:5" ht="15" customHeight="1">
      <c r="A51" s="81" t="s">
        <v>363</v>
      </c>
      <c r="B51" s="79" t="s">
        <v>364</v>
      </c>
      <c r="C51" s="80"/>
      <c r="D51" s="80"/>
      <c r="E51" s="80">
        <f t="shared" si="0"/>
        <v>0</v>
      </c>
    </row>
    <row r="52" spans="1:5" ht="15" customHeight="1">
      <c r="A52" s="81" t="s">
        <v>365</v>
      </c>
      <c r="B52" s="79" t="s">
        <v>366</v>
      </c>
      <c r="C52" s="80"/>
      <c r="D52" s="80"/>
      <c r="E52" s="80">
        <f t="shared" si="0"/>
        <v>0</v>
      </c>
    </row>
    <row r="53" spans="1:5" ht="15" customHeight="1">
      <c r="A53" s="81" t="s">
        <v>367</v>
      </c>
      <c r="B53" s="79" t="s">
        <v>368</v>
      </c>
      <c r="C53" s="80">
        <v>10026</v>
      </c>
      <c r="D53" s="80"/>
      <c r="E53" s="80">
        <f t="shared" si="0"/>
        <v>10026</v>
      </c>
    </row>
    <row r="54" spans="1:5" ht="15" customHeight="1">
      <c r="A54" s="86" t="s">
        <v>369</v>
      </c>
      <c r="B54" s="87" t="s">
        <v>370</v>
      </c>
      <c r="C54" s="85">
        <f>SUM(C49:C53)</f>
        <v>12976</v>
      </c>
      <c r="D54" s="85"/>
      <c r="E54" s="80">
        <f t="shared" si="0"/>
        <v>12976</v>
      </c>
    </row>
    <row r="55" spans="1:5" ht="15" customHeight="1">
      <c r="A55" s="88" t="s">
        <v>371</v>
      </c>
      <c r="B55" s="79" t="s">
        <v>372</v>
      </c>
      <c r="C55" s="80"/>
      <c r="D55" s="80"/>
      <c r="E55" s="80">
        <f t="shared" si="0"/>
        <v>0</v>
      </c>
    </row>
    <row r="56" spans="1:5" ht="15" customHeight="1">
      <c r="A56" s="88" t="s">
        <v>373</v>
      </c>
      <c r="B56" s="79" t="s">
        <v>374</v>
      </c>
      <c r="C56" s="80"/>
      <c r="D56" s="80"/>
      <c r="E56" s="80">
        <f t="shared" si="0"/>
        <v>0</v>
      </c>
    </row>
    <row r="57" spans="1:5" ht="15" customHeight="1">
      <c r="A57" s="88" t="s">
        <v>375</v>
      </c>
      <c r="B57" s="79" t="s">
        <v>376</v>
      </c>
      <c r="C57" s="80">
        <v>1550</v>
      </c>
      <c r="D57" s="80"/>
      <c r="E57" s="80">
        <f t="shared" si="0"/>
        <v>1550</v>
      </c>
    </row>
    <row r="58" spans="1:5" ht="15" customHeight="1">
      <c r="A58" s="88" t="s">
        <v>377</v>
      </c>
      <c r="B58" s="79" t="s">
        <v>378</v>
      </c>
      <c r="C58" s="80"/>
      <c r="D58" s="80"/>
      <c r="E58" s="80">
        <f t="shared" si="0"/>
        <v>0</v>
      </c>
    </row>
    <row r="59" spans="1:5" ht="15" customHeight="1">
      <c r="A59" s="88" t="s">
        <v>379</v>
      </c>
      <c r="B59" s="79" t="s">
        <v>380</v>
      </c>
      <c r="C59" s="80"/>
      <c r="D59" s="80"/>
      <c r="E59" s="80">
        <f t="shared" si="0"/>
        <v>0</v>
      </c>
    </row>
    <row r="60" spans="1:5" ht="15" customHeight="1">
      <c r="A60" s="86" t="s">
        <v>381</v>
      </c>
      <c r="B60" s="87" t="s">
        <v>382</v>
      </c>
      <c r="C60" s="85">
        <f>SUM(C55:C59)</f>
        <v>1550</v>
      </c>
      <c r="D60" s="85"/>
      <c r="E60" s="80">
        <f t="shared" si="0"/>
        <v>1550</v>
      </c>
    </row>
    <row r="61" spans="1:5" ht="15" customHeight="1">
      <c r="A61" s="88" t="s">
        <v>383</v>
      </c>
      <c r="B61" s="79" t="s">
        <v>384</v>
      </c>
      <c r="C61" s="80"/>
      <c r="D61" s="80"/>
      <c r="E61" s="80">
        <f t="shared" si="0"/>
        <v>0</v>
      </c>
    </row>
    <row r="62" spans="1:5" ht="15" customHeight="1">
      <c r="A62" s="81" t="s">
        <v>385</v>
      </c>
      <c r="B62" s="79" t="s">
        <v>386</v>
      </c>
      <c r="C62" s="80"/>
      <c r="D62" s="80"/>
      <c r="E62" s="80">
        <f t="shared" si="0"/>
        <v>0</v>
      </c>
    </row>
    <row r="63" spans="1:5" ht="15" customHeight="1">
      <c r="A63" s="88" t="s">
        <v>387</v>
      </c>
      <c r="B63" s="79" t="s">
        <v>388</v>
      </c>
      <c r="C63" s="80"/>
      <c r="D63" s="80"/>
      <c r="E63" s="80">
        <f t="shared" si="0"/>
        <v>0</v>
      </c>
    </row>
    <row r="64" spans="1:5" ht="15" customHeight="1">
      <c r="A64" s="86" t="s">
        <v>389</v>
      </c>
      <c r="B64" s="87" t="s">
        <v>390</v>
      </c>
      <c r="C64" s="85">
        <f>SUM(C61:C63)</f>
        <v>0</v>
      </c>
      <c r="D64" s="85"/>
      <c r="E64" s="80">
        <f t="shared" si="0"/>
        <v>0</v>
      </c>
    </row>
    <row r="65" spans="1:5" ht="15" customHeight="1">
      <c r="A65" s="92" t="s">
        <v>216</v>
      </c>
      <c r="B65" s="93"/>
      <c r="C65" s="94"/>
      <c r="D65" s="94"/>
      <c r="E65" s="80">
        <f t="shared" si="0"/>
        <v>0</v>
      </c>
    </row>
    <row r="66" spans="1:5" ht="12.75">
      <c r="A66" s="95" t="s">
        <v>391</v>
      </c>
      <c r="B66" s="96" t="s">
        <v>392</v>
      </c>
      <c r="C66" s="97">
        <f>C18+C32+C43+C47+C54+C60+C64</f>
        <v>92402</v>
      </c>
      <c r="D66" s="97">
        <f>SUM(D18+D32+D43+D54+D60+D64)</f>
        <v>105</v>
      </c>
      <c r="E66" s="85">
        <f t="shared" si="0"/>
        <v>92507</v>
      </c>
    </row>
    <row r="67" spans="1:5" ht="12.75">
      <c r="A67" s="98" t="s">
        <v>393</v>
      </c>
      <c r="B67" s="99"/>
      <c r="C67" s="100"/>
      <c r="D67" s="100"/>
      <c r="E67" s="80">
        <f t="shared" si="0"/>
        <v>0</v>
      </c>
    </row>
    <row r="68" spans="1:5" ht="12.75">
      <c r="A68" s="101" t="s">
        <v>394</v>
      </c>
      <c r="B68" s="102"/>
      <c r="C68" s="80"/>
      <c r="D68" s="80"/>
      <c r="E68" s="80">
        <f t="shared" si="0"/>
        <v>0</v>
      </c>
    </row>
    <row r="69" spans="1:5" ht="12.75">
      <c r="A69" s="103" t="s">
        <v>395</v>
      </c>
      <c r="B69" s="81" t="s">
        <v>396</v>
      </c>
      <c r="C69" s="80"/>
      <c r="D69" s="80"/>
      <c r="E69" s="80">
        <f t="shared" si="0"/>
        <v>0</v>
      </c>
    </row>
    <row r="70" spans="1:5" ht="12.75">
      <c r="A70" s="88" t="s">
        <v>397</v>
      </c>
      <c r="B70" s="81" t="s">
        <v>398</v>
      </c>
      <c r="C70" s="80"/>
      <c r="D70" s="80"/>
      <c r="E70" s="80">
        <f t="shared" si="0"/>
        <v>0</v>
      </c>
    </row>
    <row r="71" spans="1:5" ht="12.75">
      <c r="A71" s="103" t="s">
        <v>399</v>
      </c>
      <c r="B71" s="81" t="s">
        <v>400</v>
      </c>
      <c r="C71" s="80">
        <v>6000</v>
      </c>
      <c r="D71" s="80"/>
      <c r="E71" s="80">
        <f aca="true" t="shared" si="1" ref="E71:E94">SUM(C71:D71)</f>
        <v>6000</v>
      </c>
    </row>
    <row r="72" spans="1:5" ht="12.75">
      <c r="A72" s="104" t="s">
        <v>401</v>
      </c>
      <c r="B72" s="83" t="s">
        <v>402</v>
      </c>
      <c r="C72" s="85">
        <f>C69+C70+C71</f>
        <v>6000</v>
      </c>
      <c r="D72" s="80"/>
      <c r="E72" s="85">
        <f t="shared" si="1"/>
        <v>6000</v>
      </c>
    </row>
    <row r="73" spans="1:5" ht="12.75">
      <c r="A73" s="88" t="s">
        <v>403</v>
      </c>
      <c r="B73" s="81" t="s">
        <v>404</v>
      </c>
      <c r="C73" s="80"/>
      <c r="D73" s="80"/>
      <c r="E73" s="80">
        <f t="shared" si="1"/>
        <v>0</v>
      </c>
    </row>
    <row r="74" spans="1:5" ht="12.75">
      <c r="A74" s="103" t="s">
        <v>405</v>
      </c>
      <c r="B74" s="81" t="s">
        <v>406</v>
      </c>
      <c r="C74" s="80"/>
      <c r="D74" s="80"/>
      <c r="E74" s="80">
        <f t="shared" si="1"/>
        <v>0</v>
      </c>
    </row>
    <row r="75" spans="1:5" ht="12.75">
      <c r="A75" s="88" t="s">
        <v>407</v>
      </c>
      <c r="B75" s="81" t="s">
        <v>408</v>
      </c>
      <c r="C75" s="80"/>
      <c r="D75" s="80"/>
      <c r="E75" s="80">
        <f t="shared" si="1"/>
        <v>0</v>
      </c>
    </row>
    <row r="76" spans="1:5" ht="12.75">
      <c r="A76" s="103" t="s">
        <v>409</v>
      </c>
      <c r="B76" s="81" t="s">
        <v>410</v>
      </c>
      <c r="C76" s="80"/>
      <c r="D76" s="80"/>
      <c r="E76" s="80">
        <f t="shared" si="1"/>
        <v>0</v>
      </c>
    </row>
    <row r="77" spans="1:5" ht="12.75">
      <c r="A77" s="105" t="s">
        <v>411</v>
      </c>
      <c r="B77" s="83" t="s">
        <v>412</v>
      </c>
      <c r="C77" s="80"/>
      <c r="D77" s="80"/>
      <c r="E77" s="80">
        <f t="shared" si="1"/>
        <v>0</v>
      </c>
    </row>
    <row r="78" spans="1:5" ht="12.75">
      <c r="A78" s="81" t="s">
        <v>413</v>
      </c>
      <c r="B78" s="81" t="s">
        <v>414</v>
      </c>
      <c r="C78" s="80">
        <v>4915</v>
      </c>
      <c r="D78" s="80">
        <v>35</v>
      </c>
      <c r="E78" s="80">
        <f t="shared" si="1"/>
        <v>4950</v>
      </c>
    </row>
    <row r="79" spans="1:5" ht="12.75">
      <c r="A79" s="81" t="s">
        <v>415</v>
      </c>
      <c r="B79" s="81" t="s">
        <v>414</v>
      </c>
      <c r="C79" s="80">
        <v>962</v>
      </c>
      <c r="D79" s="80"/>
      <c r="E79" s="80">
        <f t="shared" si="1"/>
        <v>962</v>
      </c>
    </row>
    <row r="80" spans="1:5" ht="12.75">
      <c r="A80" s="81" t="s">
        <v>416</v>
      </c>
      <c r="B80" s="81" t="s">
        <v>417</v>
      </c>
      <c r="C80" s="80"/>
      <c r="D80" s="80"/>
      <c r="E80" s="80">
        <f t="shared" si="1"/>
        <v>0</v>
      </c>
    </row>
    <row r="81" spans="1:5" ht="12.75">
      <c r="A81" s="81" t="s">
        <v>418</v>
      </c>
      <c r="B81" s="81" t="s">
        <v>417</v>
      </c>
      <c r="C81" s="80"/>
      <c r="D81" s="80"/>
      <c r="E81" s="80">
        <f t="shared" si="1"/>
        <v>0</v>
      </c>
    </row>
    <row r="82" spans="1:5" ht="12.75">
      <c r="A82" s="83" t="s">
        <v>419</v>
      </c>
      <c r="B82" s="83" t="s">
        <v>420</v>
      </c>
      <c r="C82" s="85">
        <f>SUM(C78:C81)</f>
        <v>5877</v>
      </c>
      <c r="D82" s="85">
        <f>SUM(D78:D81)</f>
        <v>35</v>
      </c>
      <c r="E82" s="85">
        <f t="shared" si="1"/>
        <v>5912</v>
      </c>
    </row>
    <row r="83" spans="1:5" ht="12.75">
      <c r="A83" s="103" t="s">
        <v>421</v>
      </c>
      <c r="B83" s="81" t="s">
        <v>422</v>
      </c>
      <c r="C83" s="80">
        <v>1071</v>
      </c>
      <c r="D83" s="80"/>
      <c r="E83" s="80">
        <f t="shared" si="1"/>
        <v>1071</v>
      </c>
    </row>
    <row r="84" spans="1:5" ht="12.75">
      <c r="A84" s="103" t="s">
        <v>423</v>
      </c>
      <c r="B84" s="81" t="s">
        <v>424</v>
      </c>
      <c r="C84" s="80"/>
      <c r="D84" s="80"/>
      <c r="E84" s="80">
        <f t="shared" si="1"/>
        <v>0</v>
      </c>
    </row>
    <row r="85" spans="1:5" ht="12.75">
      <c r="A85" s="103" t="s">
        <v>425</v>
      </c>
      <c r="B85" s="81" t="s">
        <v>426</v>
      </c>
      <c r="C85" s="80"/>
      <c r="D85" s="80">
        <v>14313</v>
      </c>
      <c r="E85" s="80">
        <v>0</v>
      </c>
    </row>
    <row r="86" spans="1:5" ht="12.75">
      <c r="A86" s="103" t="s">
        <v>427</v>
      </c>
      <c r="B86" s="81" t="s">
        <v>428</v>
      </c>
      <c r="C86" s="80"/>
      <c r="D86" s="80"/>
      <c r="E86" s="80">
        <f t="shared" si="1"/>
        <v>0</v>
      </c>
    </row>
    <row r="87" spans="1:5" ht="12.75">
      <c r="A87" s="88" t="s">
        <v>429</v>
      </c>
      <c r="B87" s="81" t="s">
        <v>430</v>
      </c>
      <c r="C87" s="80"/>
      <c r="D87" s="80"/>
      <c r="E87" s="80">
        <f t="shared" si="1"/>
        <v>0</v>
      </c>
    </row>
    <row r="88" spans="1:5" ht="12.75">
      <c r="A88" s="104" t="s">
        <v>431</v>
      </c>
      <c r="B88" s="83" t="s">
        <v>432</v>
      </c>
      <c r="C88" s="85">
        <f>C72+C77+C82+C83</f>
        <v>12948</v>
      </c>
      <c r="D88" s="85">
        <f>SUM(D83:D87)</f>
        <v>14313</v>
      </c>
      <c r="E88" s="85">
        <f>E72+E77+E82+E83</f>
        <v>12983</v>
      </c>
    </row>
    <row r="89" spans="1:5" ht="12.75">
      <c r="A89" s="88" t="s">
        <v>433</v>
      </c>
      <c r="B89" s="81" t="s">
        <v>434</v>
      </c>
      <c r="C89" s="80"/>
      <c r="D89" s="80"/>
      <c r="E89" s="80"/>
    </row>
    <row r="90" spans="1:5" ht="12.75">
      <c r="A90" s="88" t="s">
        <v>435</v>
      </c>
      <c r="B90" s="81" t="s">
        <v>436</v>
      </c>
      <c r="C90" s="80"/>
      <c r="D90" s="80"/>
      <c r="E90" s="80">
        <f t="shared" si="1"/>
        <v>0</v>
      </c>
    </row>
    <row r="91" spans="1:5" ht="12.75">
      <c r="A91" s="103" t="s">
        <v>437</v>
      </c>
      <c r="B91" s="81" t="s">
        <v>438</v>
      </c>
      <c r="C91" s="80"/>
      <c r="D91" s="80"/>
      <c r="E91" s="80">
        <f t="shared" si="1"/>
        <v>0</v>
      </c>
    </row>
    <row r="92" spans="1:5" ht="12.75">
      <c r="A92" s="103" t="s">
        <v>439</v>
      </c>
      <c r="B92" s="81" t="s">
        <v>440</v>
      </c>
      <c r="C92" s="80"/>
      <c r="D92" s="80"/>
      <c r="E92" s="80">
        <f t="shared" si="1"/>
        <v>0</v>
      </c>
    </row>
    <row r="93" spans="1:5" ht="12.75">
      <c r="A93" s="105" t="s">
        <v>441</v>
      </c>
      <c r="B93" s="83" t="s">
        <v>442</v>
      </c>
      <c r="C93" s="80"/>
      <c r="D93" s="85"/>
      <c r="E93" s="80">
        <f t="shared" si="1"/>
        <v>0</v>
      </c>
    </row>
    <row r="94" spans="1:5" ht="12.75">
      <c r="A94" s="106" t="s">
        <v>443</v>
      </c>
      <c r="B94" s="107" t="s">
        <v>444</v>
      </c>
      <c r="C94" s="94"/>
      <c r="D94" s="112"/>
      <c r="E94" s="80">
        <f t="shared" si="1"/>
        <v>0</v>
      </c>
    </row>
    <row r="95" spans="1:5" ht="12.75">
      <c r="A95" s="108" t="s">
        <v>448</v>
      </c>
      <c r="B95" s="109" t="s">
        <v>445</v>
      </c>
      <c r="C95" s="97">
        <f>SUM(C88+C93+C94)</f>
        <v>12948</v>
      </c>
      <c r="D95" s="97">
        <f>SUM(D72+D77++D88+D82+D93+D94)</f>
        <v>14348</v>
      </c>
      <c r="E95" s="85">
        <v>12983</v>
      </c>
    </row>
    <row r="96" spans="1:5" ht="12.75">
      <c r="A96" s="110" t="s">
        <v>26</v>
      </c>
      <c r="B96" s="111"/>
      <c r="C96" s="97">
        <f>SUM(C66+C95)</f>
        <v>105350</v>
      </c>
      <c r="D96" s="97">
        <v>14453</v>
      </c>
      <c r="E96" s="85">
        <f>SUM(E66+E95)</f>
        <v>105490</v>
      </c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7. melléklet a 3/2015. (IV. 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view="pageBreakPreview" zoomScaleSheetLayoutView="100" workbookViewId="0" topLeftCell="B7">
      <selection activeCell="F22" sqref="F22"/>
    </sheetView>
  </sheetViews>
  <sheetFormatPr defaultColWidth="9.140625" defaultRowHeight="15"/>
  <cols>
    <col min="1" max="1" width="64.7109375" style="0" customWidth="1"/>
    <col min="2" max="2" width="9.28125" style="0" customWidth="1"/>
    <col min="3" max="3" width="22.28125" style="0" customWidth="1"/>
    <col min="4" max="4" width="18.8515625" style="0" customWidth="1"/>
    <col min="5" max="6" width="18.7109375" style="0" customWidth="1"/>
  </cols>
  <sheetData>
    <row r="1" spans="1:6" ht="21.75" customHeight="1">
      <c r="A1" s="12" t="s">
        <v>0</v>
      </c>
      <c r="B1" s="12"/>
      <c r="C1" s="12"/>
      <c r="D1" s="12"/>
      <c r="E1" s="12"/>
      <c r="F1" s="12"/>
    </row>
    <row r="2" spans="1:6" ht="26.25" customHeight="1">
      <c r="A2" s="13" t="s">
        <v>449</v>
      </c>
      <c r="B2" s="13"/>
      <c r="C2" s="13"/>
      <c r="D2" s="13"/>
      <c r="E2" s="13"/>
      <c r="F2" s="13"/>
    </row>
    <row r="4" spans="1:6" ht="12.75">
      <c r="A4" s="74" t="s">
        <v>30</v>
      </c>
      <c r="B4" s="75" t="s">
        <v>31</v>
      </c>
      <c r="C4" s="113" t="s">
        <v>270</v>
      </c>
      <c r="D4" s="114"/>
      <c r="E4" s="114"/>
      <c r="F4" s="115" t="s">
        <v>450</v>
      </c>
    </row>
    <row r="5" spans="1:6" ht="12.75">
      <c r="A5" s="3"/>
      <c r="B5" s="3"/>
      <c r="C5" s="116"/>
      <c r="D5" s="3"/>
      <c r="E5" s="3"/>
      <c r="F5" s="117"/>
    </row>
    <row r="6" spans="1:6" ht="12.75">
      <c r="A6" s="3"/>
      <c r="B6" s="3"/>
      <c r="C6" s="116"/>
      <c r="D6" s="3"/>
      <c r="E6" s="3"/>
      <c r="F6" s="117"/>
    </row>
    <row r="7" spans="1:6" ht="12.75">
      <c r="A7" s="3"/>
      <c r="B7" s="3"/>
      <c r="C7" s="116"/>
      <c r="D7" s="3"/>
      <c r="E7" s="3"/>
      <c r="F7" s="117"/>
    </row>
    <row r="8" spans="1:6" ht="12.75">
      <c r="A8" s="3"/>
      <c r="B8" s="3"/>
      <c r="C8" s="116"/>
      <c r="D8" s="3"/>
      <c r="E8" s="3"/>
      <c r="F8" s="117"/>
    </row>
    <row r="9" spans="1:6" ht="12.75">
      <c r="A9" s="88" t="s">
        <v>172</v>
      </c>
      <c r="B9" s="79" t="s">
        <v>173</v>
      </c>
      <c r="C9" s="118"/>
      <c r="D9" s="80"/>
      <c r="E9" s="80"/>
      <c r="F9" s="119"/>
    </row>
    <row r="10" spans="1:6" ht="12.75">
      <c r="A10" s="88"/>
      <c r="B10" s="79"/>
      <c r="C10" s="118"/>
      <c r="D10" s="80"/>
      <c r="E10" s="80"/>
      <c r="F10" s="119"/>
    </row>
    <row r="11" spans="1:6" ht="12.75">
      <c r="A11" s="88" t="s">
        <v>451</v>
      </c>
      <c r="B11" s="79" t="s">
        <v>175</v>
      </c>
      <c r="C11" s="118"/>
      <c r="D11" s="80"/>
      <c r="E11" s="80"/>
      <c r="F11" s="119"/>
    </row>
    <row r="12" spans="1:6" ht="12.75">
      <c r="A12" s="88"/>
      <c r="B12" s="79"/>
      <c r="C12" s="118"/>
      <c r="D12" s="80"/>
      <c r="E12" s="80"/>
      <c r="F12" s="119"/>
    </row>
    <row r="13" spans="1:6" ht="12.75">
      <c r="A13" s="81" t="s">
        <v>176</v>
      </c>
      <c r="B13" s="79" t="s">
        <v>177</v>
      </c>
      <c r="C13" s="120">
        <v>330</v>
      </c>
      <c r="D13" s="80"/>
      <c r="E13" s="80"/>
      <c r="F13" s="121">
        <v>330</v>
      </c>
    </row>
    <row r="14" spans="1:6" ht="12.75">
      <c r="A14" s="81"/>
      <c r="B14" s="79"/>
      <c r="C14" s="118"/>
      <c r="D14" s="80"/>
      <c r="E14" s="80"/>
      <c r="F14" s="119"/>
    </row>
    <row r="15" spans="1:6" ht="12.75">
      <c r="A15" s="88" t="s">
        <v>178</v>
      </c>
      <c r="B15" s="79" t="s">
        <v>179</v>
      </c>
      <c r="C15" s="120">
        <v>10524</v>
      </c>
      <c r="D15" s="80"/>
      <c r="E15" s="80"/>
      <c r="F15" s="121">
        <v>10524</v>
      </c>
    </row>
    <row r="16" spans="1:6" ht="12.75">
      <c r="A16" s="88" t="s">
        <v>452</v>
      </c>
      <c r="B16" s="79"/>
      <c r="C16" s="118">
        <v>535</v>
      </c>
      <c r="D16" s="80"/>
      <c r="E16" s="80"/>
      <c r="F16" s="119">
        <v>535</v>
      </c>
    </row>
    <row r="17" spans="1:6" ht="12.75">
      <c r="A17" s="88" t="s">
        <v>453</v>
      </c>
      <c r="B17" s="79"/>
      <c r="C17" s="118">
        <v>9989</v>
      </c>
      <c r="D17" s="80"/>
      <c r="E17" s="80"/>
      <c r="F17" s="119">
        <v>9989</v>
      </c>
    </row>
    <row r="18" spans="1:6" ht="12.75">
      <c r="A18" s="88" t="s">
        <v>180</v>
      </c>
      <c r="B18" s="79" t="s">
        <v>181</v>
      </c>
      <c r="C18" s="118"/>
      <c r="D18" s="80"/>
      <c r="E18" s="80"/>
      <c r="F18" s="119"/>
    </row>
    <row r="19" spans="1:6" ht="12.75">
      <c r="A19" s="81" t="s">
        <v>182</v>
      </c>
      <c r="B19" s="79" t="s">
        <v>183</v>
      </c>
      <c r="C19" s="118"/>
      <c r="D19" s="80"/>
      <c r="E19" s="80"/>
      <c r="F19" s="119"/>
    </row>
    <row r="20" spans="1:6" ht="12.75">
      <c r="A20" s="122" t="s">
        <v>184</v>
      </c>
      <c r="B20" s="123" t="s">
        <v>185</v>
      </c>
      <c r="C20" s="124">
        <v>2894</v>
      </c>
      <c r="D20" s="94"/>
      <c r="E20" s="94"/>
      <c r="F20" s="125">
        <v>2894</v>
      </c>
    </row>
    <row r="21" spans="1:6" ht="12.75">
      <c r="A21" s="126" t="s">
        <v>186</v>
      </c>
      <c r="B21" s="127" t="s">
        <v>187</v>
      </c>
      <c r="C21" s="128">
        <f>C9+C11+C13+C15+C18+C19+C20</f>
        <v>13748</v>
      </c>
      <c r="D21" s="97"/>
      <c r="E21" s="97"/>
      <c r="F21" s="129">
        <v>13748</v>
      </c>
    </row>
    <row r="22" spans="1:6" ht="12.75">
      <c r="A22" s="130"/>
      <c r="B22" s="131"/>
      <c r="C22" s="132"/>
      <c r="D22" s="100"/>
      <c r="E22" s="100"/>
      <c r="F22" s="133"/>
    </row>
    <row r="23" spans="1:6" ht="12.75">
      <c r="A23" s="88" t="s">
        <v>188</v>
      </c>
      <c r="B23" s="79" t="s">
        <v>189</v>
      </c>
      <c r="C23" s="120">
        <v>10253</v>
      </c>
      <c r="D23" s="80"/>
      <c r="E23" s="80"/>
      <c r="F23" s="121">
        <v>10253</v>
      </c>
    </row>
    <row r="24" spans="1:6" ht="12.75">
      <c r="A24" s="88" t="s">
        <v>454</v>
      </c>
      <c r="B24" s="79"/>
      <c r="C24" s="118">
        <v>10253</v>
      </c>
      <c r="D24" s="80"/>
      <c r="E24" s="80"/>
      <c r="F24" s="119">
        <v>10253</v>
      </c>
    </row>
    <row r="25" spans="1:6" ht="12.75">
      <c r="A25" s="88"/>
      <c r="B25" s="79"/>
      <c r="C25" s="118"/>
      <c r="D25" s="80"/>
      <c r="E25" s="80"/>
      <c r="F25" s="119"/>
    </row>
    <row r="26" spans="1:6" ht="12.75">
      <c r="A26" s="88" t="s">
        <v>190</v>
      </c>
      <c r="B26" s="79" t="s">
        <v>191</v>
      </c>
      <c r="C26" s="118"/>
      <c r="D26" s="80"/>
      <c r="E26" s="80"/>
      <c r="F26" s="119"/>
    </row>
    <row r="27" spans="1:6" ht="12.75">
      <c r="A27" s="88"/>
      <c r="B27" s="79"/>
      <c r="C27" s="118"/>
      <c r="D27" s="80"/>
      <c r="E27" s="80"/>
      <c r="F27" s="119"/>
    </row>
    <row r="28" spans="1:6" ht="12.75">
      <c r="A28" s="88" t="s">
        <v>192</v>
      </c>
      <c r="B28" s="79" t="s">
        <v>193</v>
      </c>
      <c r="C28" s="118"/>
      <c r="D28" s="80"/>
      <c r="E28" s="80"/>
      <c r="F28" s="119"/>
    </row>
    <row r="29" spans="1:6" ht="12.75">
      <c r="A29" s="134" t="s">
        <v>194</v>
      </c>
      <c r="B29" s="123" t="s">
        <v>195</v>
      </c>
      <c r="C29" s="124">
        <v>2720</v>
      </c>
      <c r="D29" s="94"/>
      <c r="E29" s="94"/>
      <c r="F29" s="135">
        <v>2720</v>
      </c>
    </row>
    <row r="30" spans="1:6" ht="12.75">
      <c r="A30" s="126" t="s">
        <v>196</v>
      </c>
      <c r="B30" s="127" t="s">
        <v>197</v>
      </c>
      <c r="C30" s="128">
        <f>C23+C26+C28+C29</f>
        <v>12973</v>
      </c>
      <c r="D30" s="97"/>
      <c r="E30" s="97"/>
      <c r="F30" s="129">
        <v>12973</v>
      </c>
    </row>
    <row r="33" spans="1:5" ht="12.75">
      <c r="A33" s="7"/>
      <c r="B33" s="7"/>
      <c r="C33" s="7"/>
      <c r="D33" s="7"/>
      <c r="E33" s="7"/>
    </row>
    <row r="34" spans="1:5" ht="12.75">
      <c r="A34" s="7"/>
      <c r="B34" s="7"/>
      <c r="C34" s="7"/>
      <c r="D34" s="7"/>
      <c r="E34" s="7"/>
    </row>
    <row r="35" spans="1:5" ht="12.75">
      <c r="A35" s="7"/>
      <c r="B35" s="7"/>
      <c r="C35" s="7"/>
      <c r="D35" s="7"/>
      <c r="E35" s="7"/>
    </row>
    <row r="36" spans="1:5" ht="12.75">
      <c r="A36" s="7"/>
      <c r="B36" s="7"/>
      <c r="C36" s="7"/>
      <c r="D36" s="7"/>
      <c r="E36" s="7"/>
    </row>
    <row r="37" spans="1:5" ht="12.75">
      <c r="A37" s="7"/>
      <c r="B37" s="7"/>
      <c r="C37" s="7"/>
      <c r="D37" s="7"/>
      <c r="E37" s="7"/>
    </row>
    <row r="38" spans="1:5" ht="12.75">
      <c r="A38" s="7"/>
      <c r="B38" s="7"/>
      <c r="C38" s="7"/>
      <c r="D38" s="7"/>
      <c r="E38" s="7"/>
    </row>
    <row r="39" ht="12.75">
      <c r="E39" s="7"/>
    </row>
    <row r="40" ht="12.75">
      <c r="E40" s="7"/>
    </row>
    <row r="41" ht="12.75">
      <c r="E41" s="7"/>
    </row>
    <row r="42" ht="12.75">
      <c r="E42" s="7"/>
    </row>
    <row r="43" ht="12.75">
      <c r="E43" s="7"/>
    </row>
    <row r="44" ht="12.75">
      <c r="E44" s="7"/>
    </row>
    <row r="45" ht="12.75">
      <c r="E45" s="7"/>
    </row>
    <row r="46" ht="12.75">
      <c r="E46" s="7"/>
    </row>
    <row r="47" ht="12.75">
      <c r="E47" s="7"/>
    </row>
    <row r="48" ht="12.75">
      <c r="E48" s="7"/>
    </row>
    <row r="49" ht="12.75">
      <c r="E49" s="7"/>
    </row>
    <row r="50" ht="12.75">
      <c r="E50" s="7"/>
    </row>
    <row r="51" ht="12.75">
      <c r="E51" s="7"/>
    </row>
    <row r="52" ht="12.75">
      <c r="E52" s="7"/>
    </row>
    <row r="53" ht="12.75">
      <c r="E53" s="7"/>
    </row>
    <row r="54" ht="12.75">
      <c r="E54" s="7"/>
    </row>
    <row r="55" ht="12.75">
      <c r="E55" s="7"/>
    </row>
    <row r="56" ht="12.75">
      <c r="E56" s="7"/>
    </row>
    <row r="57" ht="12.75">
      <c r="E57" s="7"/>
    </row>
    <row r="58" ht="12.75">
      <c r="E58" s="7"/>
    </row>
    <row r="59" ht="12.75">
      <c r="E59" s="7"/>
    </row>
    <row r="60" ht="12.75">
      <c r="E60" s="7"/>
    </row>
    <row r="61" ht="12.75">
      <c r="E61" s="7"/>
    </row>
    <row r="62" ht="12.75">
      <c r="E62" s="7"/>
    </row>
    <row r="63" ht="12.75">
      <c r="E63" s="7"/>
    </row>
    <row r="64" ht="12.75">
      <c r="E64" s="7"/>
    </row>
    <row r="65" ht="12.75">
      <c r="E65" s="7"/>
    </row>
    <row r="66" ht="12.75">
      <c r="E66" s="7"/>
    </row>
    <row r="67" ht="12.75">
      <c r="E67" s="7"/>
    </row>
    <row r="68" ht="12.75">
      <c r="E68" s="7"/>
    </row>
    <row r="69" ht="12.75">
      <c r="E69" s="7"/>
    </row>
    <row r="70" ht="12.75">
      <c r="E70" s="7"/>
    </row>
    <row r="71" ht="12.75">
      <c r="E71" s="7"/>
    </row>
    <row r="72" ht="12.75">
      <c r="E72" s="7"/>
    </row>
    <row r="73" ht="12.75">
      <c r="E73" s="7"/>
    </row>
    <row r="74" ht="12.75">
      <c r="E74" s="7"/>
    </row>
  </sheetData>
  <sheetProtection selectLockedCells="1" selectUnlockedCells="1"/>
  <mergeCells count="2">
    <mergeCell ref="A1:F1"/>
    <mergeCell ref="A2:F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/>
  <headerFooter alignWithMargins="0">
    <oddHeader>&amp;C&amp;"Times New Roman,Normál"&amp;12 8.melléklet a 3/2015. (IV. 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view="pageBreakPreview" zoomScaleSheetLayoutView="100" workbookViewId="0" topLeftCell="A1">
      <selection activeCell="E10" sqref="E10"/>
    </sheetView>
  </sheetViews>
  <sheetFormatPr defaultColWidth="9.140625" defaultRowHeight="15"/>
  <cols>
    <col min="1" max="1" width="36.28125" style="0" customWidth="1"/>
    <col min="2" max="2" width="10.140625" style="0" customWidth="1"/>
    <col min="3" max="3" width="18.8515625" style="0" customWidth="1"/>
    <col min="4" max="5" width="17.7109375" style="0" customWidth="1"/>
  </cols>
  <sheetData>
    <row r="1" spans="1:5" ht="24" customHeight="1">
      <c r="A1" s="12" t="s">
        <v>0</v>
      </c>
      <c r="B1" s="12"/>
      <c r="C1" s="12"/>
      <c r="D1" s="12"/>
      <c r="E1" s="12"/>
    </row>
    <row r="2" spans="1:5" ht="23.25" customHeight="1">
      <c r="A2" s="13" t="s">
        <v>455</v>
      </c>
      <c r="B2" s="13"/>
      <c r="C2" s="13"/>
      <c r="D2" s="13"/>
      <c r="E2" s="13"/>
    </row>
    <row r="3" ht="12.75">
      <c r="A3" s="14"/>
    </row>
    <row r="5" spans="1:5" ht="12.75">
      <c r="A5" s="74" t="s">
        <v>30</v>
      </c>
      <c r="B5" s="75" t="s">
        <v>31</v>
      </c>
      <c r="C5" s="114" t="s">
        <v>270</v>
      </c>
      <c r="D5" s="114" t="s">
        <v>456</v>
      </c>
      <c r="E5" s="136" t="s">
        <v>450</v>
      </c>
    </row>
    <row r="6" spans="1:5" ht="12.75">
      <c r="A6" s="3"/>
      <c r="B6" s="3"/>
      <c r="C6" s="3"/>
      <c r="D6" s="3"/>
      <c r="E6" s="3"/>
    </row>
    <row r="7" spans="1:5" ht="12.75">
      <c r="A7" s="3"/>
      <c r="B7" s="3"/>
      <c r="C7" s="3"/>
      <c r="D7" s="3"/>
      <c r="E7" s="3"/>
    </row>
    <row r="8" spans="1:5" ht="12.75">
      <c r="A8" s="3"/>
      <c r="B8" s="3"/>
      <c r="C8" s="3"/>
      <c r="D8" s="3"/>
      <c r="E8" s="3"/>
    </row>
    <row r="9" spans="1:5" ht="12.75">
      <c r="A9" s="3"/>
      <c r="B9" s="3"/>
      <c r="C9" s="3"/>
      <c r="D9" s="3"/>
      <c r="E9" s="3"/>
    </row>
    <row r="10" spans="1:5" ht="12.75">
      <c r="A10" s="104" t="s">
        <v>457</v>
      </c>
      <c r="B10" s="84" t="s">
        <v>167</v>
      </c>
      <c r="C10" s="85">
        <v>0</v>
      </c>
      <c r="D10" s="85">
        <v>0</v>
      </c>
      <c r="E10" s="85">
        <v>0</v>
      </c>
    </row>
    <row r="11" spans="1:5" ht="12.75">
      <c r="A11" s="104"/>
      <c r="B11" s="84"/>
      <c r="C11" s="80"/>
      <c r="D11" s="80"/>
      <c r="E11" s="80"/>
    </row>
    <row r="12" spans="1:5" ht="12.75">
      <c r="A12" s="104"/>
      <c r="B12" s="84"/>
      <c r="C12" s="80"/>
      <c r="D12" s="80"/>
      <c r="E12" s="80"/>
    </row>
    <row r="13" spans="1:5" ht="12.75">
      <c r="A13" s="104"/>
      <c r="B13" s="84"/>
      <c r="C13" s="80"/>
      <c r="D13" s="80"/>
      <c r="E13" s="80"/>
    </row>
    <row r="14" spans="1:5" ht="12.75">
      <c r="A14" s="104"/>
      <c r="B14" s="84"/>
      <c r="C14" s="80"/>
      <c r="D14" s="80"/>
      <c r="E14" s="80"/>
    </row>
    <row r="15" spans="1:5" ht="12.75">
      <c r="A15" s="104" t="s">
        <v>458</v>
      </c>
      <c r="B15" s="84" t="s">
        <v>167</v>
      </c>
      <c r="C15" s="80">
        <v>0</v>
      </c>
      <c r="D15" s="80">
        <v>0</v>
      </c>
      <c r="E15" s="80">
        <v>0</v>
      </c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/>
  <headerFooter alignWithMargins="0">
    <oddHeader>&amp;C&amp;"Times New Roman,Normál"&amp;12 9. melléklet a 3/2015. (IV. 1.)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32"/>
  <sheetViews>
    <sheetView tabSelected="1" view="pageBreakPreview" zoomScaleSheetLayoutView="100" workbookViewId="0" topLeftCell="A16">
      <selection activeCell="C23" sqref="C23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12" t="s">
        <v>0</v>
      </c>
      <c r="B1" s="12"/>
      <c r="C1" s="12"/>
    </row>
    <row r="2" spans="1:3" ht="26.25" customHeight="1">
      <c r="A2" s="13" t="s">
        <v>459</v>
      </c>
      <c r="B2" s="13"/>
      <c r="C2" s="13"/>
    </row>
    <row r="4" spans="1:3" ht="12.75">
      <c r="A4" s="9" t="s">
        <v>460</v>
      </c>
      <c r="B4" s="75" t="s">
        <v>31</v>
      </c>
      <c r="C4" s="137" t="s">
        <v>2</v>
      </c>
    </row>
    <row r="5" spans="1:3" ht="12.75">
      <c r="A5" s="81" t="s">
        <v>461</v>
      </c>
      <c r="B5" s="81" t="s">
        <v>312</v>
      </c>
      <c r="C5" s="80"/>
    </row>
    <row r="6" spans="1:3" ht="12.75">
      <c r="A6" s="81" t="s">
        <v>462</v>
      </c>
      <c r="B6" s="81" t="s">
        <v>312</v>
      </c>
      <c r="C6" s="80"/>
    </row>
    <row r="7" spans="1:3" ht="12.75">
      <c r="A7" s="81" t="s">
        <v>463</v>
      </c>
      <c r="B7" s="81" t="s">
        <v>312</v>
      </c>
      <c r="C7" s="80">
        <v>46</v>
      </c>
    </row>
    <row r="8" spans="1:3" ht="12.75">
      <c r="A8" s="122" t="s">
        <v>464</v>
      </c>
      <c r="B8" s="122" t="s">
        <v>312</v>
      </c>
      <c r="C8" s="94"/>
    </row>
    <row r="9" spans="1:3" ht="12.75">
      <c r="A9" s="138" t="s">
        <v>311</v>
      </c>
      <c r="B9" s="139" t="s">
        <v>312</v>
      </c>
      <c r="C9" s="97">
        <f>SUM(C5:C8)</f>
        <v>46</v>
      </c>
    </row>
    <row r="10" spans="1:3" ht="12.75">
      <c r="A10" s="138" t="s">
        <v>313</v>
      </c>
      <c r="B10" s="139" t="s">
        <v>314</v>
      </c>
      <c r="C10" s="97"/>
    </row>
    <row r="11" spans="1:3" ht="12.75">
      <c r="A11" s="140" t="s">
        <v>465</v>
      </c>
      <c r="B11" s="140" t="s">
        <v>314</v>
      </c>
      <c r="C11" s="100"/>
    </row>
    <row r="12" spans="1:3" ht="12.75">
      <c r="A12" s="141" t="s">
        <v>466</v>
      </c>
      <c r="B12" s="141" t="s">
        <v>314</v>
      </c>
      <c r="C12" s="94"/>
    </row>
    <row r="13" spans="1:3" ht="12.75">
      <c r="A13" s="138" t="s">
        <v>319</v>
      </c>
      <c r="B13" s="139" t="s">
        <v>320</v>
      </c>
      <c r="C13" s="97">
        <v>709</v>
      </c>
    </row>
    <row r="14" spans="1:3" ht="12.75">
      <c r="A14" s="140" t="s">
        <v>467</v>
      </c>
      <c r="B14" s="140" t="s">
        <v>320</v>
      </c>
      <c r="C14" s="100"/>
    </row>
    <row r="15" spans="1:3" ht="12.75">
      <c r="A15" s="142" t="s">
        <v>468</v>
      </c>
      <c r="B15" s="142" t="s">
        <v>320</v>
      </c>
      <c r="C15" s="80">
        <v>709</v>
      </c>
    </row>
    <row r="16" spans="1:3" ht="12.75">
      <c r="A16" s="142" t="s">
        <v>469</v>
      </c>
      <c r="B16" s="142" t="s">
        <v>320</v>
      </c>
      <c r="C16" s="80"/>
    </row>
    <row r="17" spans="1:3" ht="12.75">
      <c r="A17" s="141" t="s">
        <v>470</v>
      </c>
      <c r="B17" s="141" t="s">
        <v>320</v>
      </c>
      <c r="C17" s="94"/>
    </row>
    <row r="18" spans="1:3" ht="12.75">
      <c r="A18" s="138" t="s">
        <v>471</v>
      </c>
      <c r="B18" s="139" t="s">
        <v>322</v>
      </c>
      <c r="C18" s="97">
        <f>SUM(C19+C20)</f>
        <v>0</v>
      </c>
    </row>
    <row r="19" spans="1:3" ht="12.75">
      <c r="A19" s="140" t="s">
        <v>472</v>
      </c>
      <c r="B19" s="140" t="s">
        <v>322</v>
      </c>
      <c r="C19" s="100"/>
    </row>
    <row r="20" spans="1:3" ht="12.75">
      <c r="A20" s="141" t="s">
        <v>473</v>
      </c>
      <c r="B20" s="141" t="s">
        <v>322</v>
      </c>
      <c r="C20" s="94"/>
    </row>
    <row r="21" spans="1:3" ht="12.75">
      <c r="A21" s="138" t="s">
        <v>323</v>
      </c>
      <c r="B21" s="139" t="s">
        <v>324</v>
      </c>
      <c r="C21" s="97">
        <f>SUM(C10+C13+C18)</f>
        <v>709</v>
      </c>
    </row>
    <row r="22" spans="1:3" ht="12.75">
      <c r="A22" s="143" t="s">
        <v>474</v>
      </c>
      <c r="B22" s="143" t="s">
        <v>326</v>
      </c>
      <c r="C22" s="100">
        <v>58</v>
      </c>
    </row>
    <row r="23" spans="1:3" ht="12.75">
      <c r="A23" s="81" t="s">
        <v>475</v>
      </c>
      <c r="B23" s="81" t="s">
        <v>326</v>
      </c>
      <c r="C23" s="80"/>
    </row>
    <row r="24" spans="1:3" ht="12.75">
      <c r="A24" s="81" t="s">
        <v>476</v>
      </c>
      <c r="B24" s="81" t="s">
        <v>326</v>
      </c>
      <c r="C24" s="80"/>
    </row>
    <row r="25" spans="1:3" ht="12.75">
      <c r="A25" s="81" t="s">
        <v>477</v>
      </c>
      <c r="B25" s="81" t="s">
        <v>326</v>
      </c>
      <c r="C25" s="80"/>
    </row>
    <row r="26" spans="1:3" ht="12.75">
      <c r="A26" s="81" t="s">
        <v>478</v>
      </c>
      <c r="B26" s="81" t="s">
        <v>326</v>
      </c>
      <c r="C26" s="80"/>
    </row>
    <row r="27" spans="1:3" ht="12.75">
      <c r="A27" s="81" t="s">
        <v>479</v>
      </c>
      <c r="B27" s="81" t="s">
        <v>326</v>
      </c>
      <c r="C27" s="80"/>
    </row>
    <row r="28" spans="1:3" ht="12.75">
      <c r="A28" s="81" t="s">
        <v>480</v>
      </c>
      <c r="B28" s="81" t="s">
        <v>326</v>
      </c>
      <c r="C28" s="80"/>
    </row>
    <row r="29" spans="1:3" ht="12.75">
      <c r="A29" s="81" t="s">
        <v>481</v>
      </c>
      <c r="B29" s="81" t="s">
        <v>326</v>
      </c>
      <c r="C29" s="80"/>
    </row>
    <row r="30" spans="1:3" ht="12.75">
      <c r="A30" s="81" t="s">
        <v>482</v>
      </c>
      <c r="B30" s="81" t="s">
        <v>326</v>
      </c>
      <c r="C30" s="80"/>
    </row>
    <row r="31" spans="1:3" ht="12.75">
      <c r="A31" s="122" t="s">
        <v>483</v>
      </c>
      <c r="B31" s="122" t="s">
        <v>326</v>
      </c>
      <c r="C31" s="94"/>
    </row>
    <row r="32" spans="1:3" ht="12.75">
      <c r="A32" s="138" t="s">
        <v>325</v>
      </c>
      <c r="B32" s="139" t="s">
        <v>326</v>
      </c>
      <c r="C32" s="97">
        <f>SUM(C22:C31)</f>
        <v>58</v>
      </c>
    </row>
  </sheetData>
  <sheetProtection selectLockedCells="1" selectUnlockedCells="1"/>
  <mergeCells count="2">
    <mergeCell ref="A1:C1"/>
    <mergeCell ref="A2:C2"/>
  </mergeCells>
  <printOptions/>
  <pageMargins left="0.7" right="0.7" top="0.7645833333333333" bottom="0.75" header="0.5993055555555555" footer="0.5118055555555555"/>
  <pageSetup horizontalDpi="300" verticalDpi="300" orientation="portrait" paperSize="9" scale="80"/>
  <headerFooter alignWithMargins="0">
    <oddHeader>&amp;C&amp;"Times New Roman,Normál"&amp;12 10. melléklet 3/2015. (IV. 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2015-03-31T09:28:32Z</cp:lastPrinted>
  <dcterms:created xsi:type="dcterms:W3CDTF">2014-02-13T12:08:08Z</dcterms:created>
  <dcterms:modified xsi:type="dcterms:W3CDTF">2015-03-31T09:29:37Z</dcterms:modified>
  <cp:category/>
  <cp:version/>
  <cp:contentType/>
  <cp:contentStatus/>
</cp:coreProperties>
</file>