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1.sz.mell." sheetId="1" r:id="rId1"/>
  </sheets>
  <definedNames>
    <definedName name="_xlnm.Print_Area" localSheetId="0">'1.1.sz.mell.'!$A$1:$C$155</definedName>
  </definedNames>
  <calcPr calcId="145621"/>
</workbook>
</file>

<file path=xl/calcChain.xml><?xml version="1.0" encoding="utf-8"?>
<calcChain xmlns="http://schemas.openxmlformats.org/spreadsheetml/2006/main">
  <c r="D57" i="1" l="1"/>
  <c r="D114" i="1" l="1"/>
  <c r="D140" i="1" l="1"/>
  <c r="D98" i="1" l="1"/>
  <c r="D93" i="1" s="1"/>
  <c r="D129" i="1"/>
  <c r="D153" i="1" s="1"/>
  <c r="D72" i="1"/>
  <c r="D63" i="1"/>
  <c r="D52" i="1"/>
  <c r="D46" i="1"/>
  <c r="D34" i="1"/>
  <c r="D27" i="1"/>
  <c r="D26" i="1" s="1"/>
  <c r="D19" i="1"/>
  <c r="D12" i="1"/>
  <c r="D5" i="1"/>
  <c r="C145" i="1"/>
  <c r="C140" i="1"/>
  <c r="C133" i="1"/>
  <c r="C129" i="1"/>
  <c r="C114" i="1"/>
  <c r="C93" i="1"/>
  <c r="C79" i="1"/>
  <c r="C75" i="1"/>
  <c r="C72" i="1"/>
  <c r="C67" i="1"/>
  <c r="C63" i="1"/>
  <c r="C86" i="1" s="1"/>
  <c r="C57" i="1"/>
  <c r="C52" i="1"/>
  <c r="C46" i="1"/>
  <c r="C34" i="1"/>
  <c r="C27" i="1"/>
  <c r="C26" i="1" s="1"/>
  <c r="C19" i="1"/>
  <c r="C12" i="1"/>
  <c r="C5" i="1"/>
  <c r="C62" i="1" s="1"/>
  <c r="C91" i="1"/>
  <c r="D86" i="1" l="1"/>
  <c r="D62" i="1"/>
  <c r="C128" i="1"/>
  <c r="C154" i="1" s="1"/>
  <c r="C153" i="1"/>
  <c r="D128" i="1"/>
  <c r="D154" i="1" s="1"/>
  <c r="C87" i="1"/>
  <c r="D87" i="1" l="1"/>
</calcChain>
</file>

<file path=xl/sharedStrings.xml><?xml version="1.0" encoding="utf-8"?>
<sst xmlns="http://schemas.openxmlformats.org/spreadsheetml/2006/main" count="308" uniqueCount="267">
  <si>
    <t>B E V É T E L E K</t>
  </si>
  <si>
    <t>1. sz. táblázat</t>
  </si>
  <si>
    <t>Ezer forintban</t>
  </si>
  <si>
    <t>Sor-
szám</t>
  </si>
  <si>
    <t>Bevételi jogcím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</si>
  <si>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</si>
  <si>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</si>
  <si>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</si>
  <si>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</si>
  <si>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</si>
  <si>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</si>
  <si>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</si>
  <si>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</si>
  <si>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</si>
  <si>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</si>
  <si>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</si>
  <si>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</si>
  <si>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</si>
  <si>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</si>
  <si>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</si>
  <si>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</si>
  <si>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</si>
  <si>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</si>
  <si>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</si>
  <si>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</si>
  <si>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</si>
  <si>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</si>
  <si>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</si>
  <si>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</si>
  <si>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</si>
  <si>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</si>
  <si>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</si>
  <si>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</si>
  <si>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</si>
  <si>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</si>
  <si>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</si>
  <si>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</si>
  <si>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</si>
  <si>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</si>
  <si>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</si>
  <si>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</si>
  <si>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</si>
  <si>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</si>
  <si>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</si>
  <si>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</si>
  <si>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</si>
  <si>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</si>
  <si>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</si>
  <si>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</si>
  <si>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</si>
  <si>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</si>
  <si>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</si>
  <si>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</si>
  <si>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</si>
  <si>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</si>
  <si>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</si>
  <si>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</si>
  <si>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</si>
  <si>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</si>
  <si>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</si>
  <si>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</si>
  <si>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</si>
  <si>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</si>
  <si>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</si>
  <si>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</si>
  <si>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</si>
  <si>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</si>
  <si>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</si>
  <si>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</si>
  <si>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</si>
  <si>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</si>
  <si>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</si>
  <si>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</si>
  <si>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</si>
  <si>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</si>
  <si>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</si>
  <si>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</si>
  <si>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</si>
  <si>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</si>
  <si>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</si>
  <si>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</si>
  <si>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</si>
  <si>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</si>
  <si>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</si>
  <si>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</si>
  <si>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</si>
  <si>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</si>
  <si>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</si>
  <si>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</si>
  <si>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</si>
  <si>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</si>
  <si>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</si>
  <si>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</si>
  <si>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</si>
  <si>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</si>
  <si>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</si>
  <si>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</si>
  <si>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</si>
  <si>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</si>
  <si>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</si>
  <si>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</si>
  <si>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</si>
  <si>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</si>
  <si>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</si>
  <si>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</si>
  <si>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</si>
  <si>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</si>
  <si>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</si>
  <si>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</si>
  <si>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</si>
  <si>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</si>
  <si>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</si>
  <si>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</si>
  <si>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</si>
  <si>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</si>
  <si>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</si>
  <si>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</si>
  <si>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</si>
  <si>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</si>
  <si>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</si>
  <si>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</si>
  <si>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</si>
  <si>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</si>
  <si>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</si>
  <si>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</si>
  <si>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</si>
  <si>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</si>
  <si>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</si>
  <si>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</si>
  <si>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</si>
  <si>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</si>
  <si>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</si>
  <si>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</si>
  <si>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</si>
  <si>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</si>
  <si>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</si>
  <si>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</si>
  <si>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</si>
  <si>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</si>
  <si>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</si>
  <si>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</si>
  <si>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</si>
  <si>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</si>
  <si>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</si>
  <si>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</si>
  <si>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</si>
  <si>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</si>
  <si>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</si>
  <si>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</si>
  <si>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</si>
  <si>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</si>
  <si>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</si>
  <si>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</si>
  <si>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</si>
  <si>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</si>
  <si>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</si>
  <si>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</si>
  <si>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</si>
  <si>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</si>
  <si>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</si>
  <si>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</si>
  <si>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</si>
  <si>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</si>
  <si>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</si>
  <si>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</si>
  <si>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</si>
  <si>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</si>
  <si>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</si>
  <si>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</si>
  <si>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</si>
  <si>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</si>
  <si>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</si>
  <si>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</si>
  <si>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</si>
  <si>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</si>
  <si>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</si>
  <si>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</si>
  <si>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</si>
  <si>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</si>
  <si>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</si>
  <si>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</si>
  <si>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</si>
  <si>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</si>
  <si>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</si>
  <si>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</si>
  <si>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</si>
  <si>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</si>
  <si>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</si>
  <si>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</si>
  <si>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</si>
  <si>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</si>
  <si>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</si>
  <si>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</si>
  <si>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</si>
  <si>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</si>
  <si>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</si>
  <si>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</si>
  <si>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</si>
  <si>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</si>
  <si>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</si>
  <si>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</si>
  <si>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</si>
  <si>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</si>
  <si>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</si>
  <si>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</si>
  <si>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</si>
  <si>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</si>
  <si>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</si>
  <si>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</si>
  <si>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</si>
  <si>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</si>
  <si>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</si>
  <si>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</si>
  <si>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</si>
  <si>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</si>
  <si>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</si>
  <si>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</si>
  <si>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</si>
  <si>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</si>
  <si>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</si>
  <si>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</si>
  <si>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</si>
  <si>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</si>
  <si>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</si>
  <si>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</si>
  <si>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</si>
  <si>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</si>
  <si>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</si>
  <si>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</si>
  <si>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</si>
  <si>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</si>
  <si>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</si>
  <si>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</si>
  <si>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</si>
  <si>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</si>
  <si>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</si>
  <si>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</si>
  <si>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</si>
  <si>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</si>
  <si>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</si>
  <si>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</si>
  <si>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</si>
  <si>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</si>
  <si>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</si>
  <si>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</si>
  <si>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</si>
  <si>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</si>
  <si>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</si>
  <si>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</si>
  <si>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</si>
  <si>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</si>
  <si>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</si>
  <si>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</si>
  <si>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</si>
  <si>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</si>
  <si>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</si>
  <si>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</si>
  <si>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</si>
  <si>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</si>
  <si>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</si>
  <si>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</si>
  <si>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</si>
  <si>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</si>
  <si>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</si>
  <si>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</si>
  <si>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Eredei előirányzat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</si>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</sst>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1" applyFill="1" applyProtection="1"/>
    <xf numFmtId="0" fontId="7" fillId="0" borderId="0" xfId="1" applyFont="1" applyFill="1" applyProtection="1"/>
    <xf numFmtId="0" fontId="8" fillId="0" borderId="0" xfId="1" applyFont="1" applyFill="1" applyProtection="1"/>
    <xf numFmtId="0" fontId="9" fillId="0" borderId="1" xfId="0" applyFont="1" applyBorder="1" applyAlignment="1" applyProtection="1">
      <alignment horizontal="left" wrapText="1" indent="1"/>
    </xf>
    <xf numFmtId="0" fontId="9" fillId="0" borderId="1" xfId="0" applyFont="1" applyBorder="1" applyAlignment="1" applyProtection="1">
      <alignment horizontal="left" vertical="center" wrapText="1" indent="1"/>
    </xf>
    <xf numFmtId="0" fontId="9" fillId="0" borderId="1" xfId="0" quotePrefix="1" applyFont="1" applyBorder="1" applyAlignment="1" applyProtection="1">
      <alignment horizontal="lef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indent="6"/>
    </xf>
    <xf numFmtId="0" fontId="7" fillId="0" borderId="1" xfId="1" applyFont="1" applyFill="1" applyBorder="1" applyAlignment="1" applyProtection="1">
      <alignment horizontal="left" vertical="center" wrapText="1" indent="6"/>
    </xf>
    <xf numFmtId="0" fontId="14" fillId="0" borderId="0" xfId="1" applyFont="1" applyFill="1" applyProtection="1"/>
    <xf numFmtId="0" fontId="15" fillId="0" borderId="0" xfId="1" applyFont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49" fontId="7" fillId="0" borderId="1" xfId="1" applyNumberFormat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 indent="7"/>
    </xf>
    <xf numFmtId="0" fontId="11" fillId="0" borderId="1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" xfId="0" quotePrefix="1" applyNumberFormat="1" applyFont="1" applyBorder="1" applyAlignment="1" applyProtection="1">
      <alignment horizontal="righ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3" fontId="18" fillId="0" borderId="0" xfId="1" applyNumberFormat="1" applyFont="1" applyFill="1" applyAlignment="1" applyProtection="1">
      <alignment horizontal="right" vertical="center"/>
    </xf>
    <xf numFmtId="3" fontId="19" fillId="0" borderId="1" xfId="1" applyNumberFormat="1" applyFont="1" applyFill="1" applyBorder="1" applyAlignment="1" applyProtection="1">
      <alignment horizontal="center" vertical="center" wrapText="1"/>
    </xf>
    <xf numFmtId="3" fontId="18" fillId="0" borderId="1" xfId="1" applyNumberFormat="1" applyFont="1" applyFill="1" applyBorder="1" applyAlignment="1" applyProtection="1">
      <alignment horizontal="righ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left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5"/>
  <sheetViews>
    <sheetView tabSelected="1" view="pageLayout" zoomScale="80" zoomScaleNormal="130" zoomScaleSheetLayoutView="100" zoomScalePageLayoutView="80" workbookViewId="0">
      <selection activeCell="D118" sqref="D118"/>
    </sheetView>
  </sheetViews>
  <sheetFormatPr defaultRowHeight="15.75" x14ac:dyDescent="0.25"/>
  <cols>
    <col min="1" max="1" width="9.5" style="16" customWidth="1"/>
    <col min="2" max="2" width="87.83203125" style="16" customWidth="1"/>
    <col min="3" max="3" width="15.5" style="17" customWidth="1"/>
    <col min="4" max="4" width="15.5" style="43" customWidth="1"/>
    <col min="5" max="5" width="12" style="1" bestFit="1" customWidth="1"/>
    <col min="6" max="16384" width="9.33203125" style="1"/>
  </cols>
  <sheetData>
    <row r="1" spans="1:5" ht="15.95" customHeight="1" x14ac:dyDescent="0.25">
      <c r="A1" s="46" t="s">
        <v>0</v>
      </c>
      <c r="B1" s="46"/>
      <c r="C1" s="46"/>
    </row>
    <row r="2" spans="1:5" ht="15.95" customHeight="1" x14ac:dyDescent="0.25">
      <c r="A2" s="47" t="s">
        <v>1</v>
      </c>
      <c r="B2" s="47"/>
      <c r="C2" s="18" t="s">
        <v>2</v>
      </c>
    </row>
    <row r="3" spans="1:5" ht="38.1" customHeight="1" x14ac:dyDescent="0.25">
      <c r="A3" s="19" t="s">
        <v>3</v>
      </c>
      <c r="B3" s="19" t="s">
        <v>4</v>
      </c>
      <c r="C3" s="19" t="s">
        <v>265</v>
      </c>
      <c r="D3" s="44" t="s">
        <v>266</v>
      </c>
    </row>
    <row r="4" spans="1:5" s="2" customFormat="1" ht="12" customHeight="1" x14ac:dyDescent="0.2">
      <c r="A4" s="20" t="s">
        <v>5</v>
      </c>
      <c r="B4" s="20" t="s">
        <v>6</v>
      </c>
      <c r="C4" s="20" t="s">
        <v>7</v>
      </c>
      <c r="D4" s="45"/>
    </row>
    <row r="5" spans="1:5" s="3" customFormat="1" ht="12" customHeight="1" x14ac:dyDescent="0.25">
      <c r="A5" s="21" t="s">
        <v>8</v>
      </c>
      <c r="B5" s="21" t="s">
        <v>9</v>
      </c>
      <c r="C5" s="22">
        <f>+C6+C7+C8+C9+C10+C11</f>
        <v>689019</v>
      </c>
      <c r="D5" s="22">
        <f>+D6+D7+D8+D9+D10+D11</f>
        <v>602792</v>
      </c>
      <c r="E5" s="1"/>
    </row>
    <row r="6" spans="1:5" s="3" customFormat="1" ht="12" customHeight="1" x14ac:dyDescent="0.25">
      <c r="A6" s="23" t="s">
        <v>10</v>
      </c>
      <c r="B6" s="4" t="s">
        <v>11</v>
      </c>
      <c r="C6" s="24">
        <v>156687</v>
      </c>
      <c r="D6" s="45">
        <v>151648</v>
      </c>
      <c r="E6" s="1"/>
    </row>
    <row r="7" spans="1:5" s="3" customFormat="1" ht="12" customHeight="1" x14ac:dyDescent="0.25">
      <c r="A7" s="23" t="s">
        <v>12</v>
      </c>
      <c r="B7" s="4" t="s">
        <v>13</v>
      </c>
      <c r="C7" s="24">
        <v>74561</v>
      </c>
      <c r="D7" s="45">
        <v>82028</v>
      </c>
      <c r="E7" s="1"/>
    </row>
    <row r="8" spans="1:5" s="3" customFormat="1" ht="12" customHeight="1" x14ac:dyDescent="0.25">
      <c r="A8" s="23" t="s">
        <v>14</v>
      </c>
      <c r="B8" s="4" t="s">
        <v>15</v>
      </c>
      <c r="C8" s="24">
        <v>269597</v>
      </c>
      <c r="D8" s="45">
        <v>284120</v>
      </c>
      <c r="E8" s="1"/>
    </row>
    <row r="9" spans="1:5" s="3" customFormat="1" ht="12" customHeight="1" x14ac:dyDescent="0.25">
      <c r="A9" s="23" t="s">
        <v>16</v>
      </c>
      <c r="B9" s="4" t="s">
        <v>17</v>
      </c>
      <c r="C9" s="24">
        <v>16000</v>
      </c>
      <c r="D9" s="45">
        <v>16584</v>
      </c>
      <c r="E9" s="1"/>
    </row>
    <row r="10" spans="1:5" s="3" customFormat="1" ht="12" customHeight="1" x14ac:dyDescent="0.25">
      <c r="A10" s="23" t="s">
        <v>18</v>
      </c>
      <c r="B10" s="5" t="s">
        <v>19</v>
      </c>
      <c r="C10" s="24">
        <v>172174</v>
      </c>
      <c r="D10" s="45">
        <v>68412</v>
      </c>
      <c r="E10" s="1"/>
    </row>
    <row r="11" spans="1:5" s="3" customFormat="1" ht="12" customHeight="1" x14ac:dyDescent="0.25">
      <c r="A11" s="23" t="s">
        <v>20</v>
      </c>
      <c r="B11" s="5" t="s">
        <v>21</v>
      </c>
      <c r="C11" s="24"/>
      <c r="D11" s="45"/>
      <c r="E11" s="1"/>
    </row>
    <row r="12" spans="1:5" s="3" customFormat="1" ht="12" customHeight="1" x14ac:dyDescent="0.25">
      <c r="A12" s="21" t="s">
        <v>22</v>
      </c>
      <c r="B12" s="25" t="s">
        <v>23</v>
      </c>
      <c r="C12" s="22">
        <f>+C13+C14+C15+C16+C17</f>
        <v>65543</v>
      </c>
      <c r="D12" s="22">
        <f>+D13+D14+D15+D16+D17</f>
        <v>243089</v>
      </c>
      <c r="E12" s="1"/>
    </row>
    <row r="13" spans="1:5" s="3" customFormat="1" ht="12" customHeight="1" x14ac:dyDescent="0.25">
      <c r="A13" s="23" t="s">
        <v>24</v>
      </c>
      <c r="B13" s="4" t="s">
        <v>25</v>
      </c>
      <c r="C13" s="24"/>
      <c r="D13" s="45"/>
      <c r="E13" s="1"/>
    </row>
    <row r="14" spans="1:5" s="3" customFormat="1" ht="12" customHeight="1" x14ac:dyDescent="0.25">
      <c r="A14" s="23" t="s">
        <v>26</v>
      </c>
      <c r="B14" s="4" t="s">
        <v>27</v>
      </c>
      <c r="C14" s="24"/>
      <c r="D14" s="45"/>
      <c r="E14" s="1"/>
    </row>
    <row r="15" spans="1:5" s="3" customFormat="1" ht="12" customHeight="1" x14ac:dyDescent="0.25">
      <c r="A15" s="23" t="s">
        <v>28</v>
      </c>
      <c r="B15" s="4" t="s">
        <v>29</v>
      </c>
      <c r="C15" s="24"/>
      <c r="D15" s="45"/>
      <c r="E15" s="1"/>
    </row>
    <row r="16" spans="1:5" s="3" customFormat="1" ht="12" customHeight="1" x14ac:dyDescent="0.25">
      <c r="A16" s="23" t="s">
        <v>30</v>
      </c>
      <c r="B16" s="4" t="s">
        <v>31</v>
      </c>
      <c r="C16" s="24"/>
      <c r="D16" s="45"/>
      <c r="E16" s="1"/>
    </row>
    <row r="17" spans="1:5" s="3" customFormat="1" ht="12" customHeight="1" x14ac:dyDescent="0.25">
      <c r="A17" s="23" t="s">
        <v>32</v>
      </c>
      <c r="B17" s="4" t="s">
        <v>33</v>
      </c>
      <c r="C17" s="24">
        <v>65543</v>
      </c>
      <c r="D17" s="45">
        <v>243089</v>
      </c>
      <c r="E17" s="1"/>
    </row>
    <row r="18" spans="1:5" s="3" customFormat="1" ht="12" customHeight="1" x14ac:dyDescent="0.25">
      <c r="A18" s="23" t="s">
        <v>34</v>
      </c>
      <c r="B18" s="5" t="s">
        <v>35</v>
      </c>
      <c r="C18" s="24">
        <v>39794</v>
      </c>
      <c r="D18" s="45">
        <v>39794</v>
      </c>
      <c r="E18" s="1"/>
    </row>
    <row r="19" spans="1:5" s="3" customFormat="1" ht="12" customHeight="1" x14ac:dyDescent="0.25">
      <c r="A19" s="21" t="s">
        <v>36</v>
      </c>
      <c r="B19" s="21" t="s">
        <v>37</v>
      </c>
      <c r="C19" s="22">
        <f>+C20+C21+C22+C23+C24</f>
        <v>705180</v>
      </c>
      <c r="D19" s="22">
        <f>+D20+D21+D22+D23+D24</f>
        <v>706090</v>
      </c>
      <c r="E19" s="1"/>
    </row>
    <row r="20" spans="1:5" s="3" customFormat="1" ht="12" customHeight="1" x14ac:dyDescent="0.25">
      <c r="A20" s="23" t="s">
        <v>38</v>
      </c>
      <c r="B20" s="4" t="s">
        <v>39</v>
      </c>
      <c r="C20" s="24">
        <v>18683</v>
      </c>
      <c r="D20" s="45">
        <v>68807</v>
      </c>
      <c r="E20" s="1"/>
    </row>
    <row r="21" spans="1:5" s="3" customFormat="1" ht="12" customHeight="1" x14ac:dyDescent="0.25">
      <c r="A21" s="23" t="s">
        <v>40</v>
      </c>
      <c r="B21" s="4" t="s">
        <v>41</v>
      </c>
      <c r="C21" s="24"/>
      <c r="D21" s="45"/>
      <c r="E21" s="1"/>
    </row>
    <row r="22" spans="1:5" s="3" customFormat="1" ht="12" customHeight="1" x14ac:dyDescent="0.25">
      <c r="A22" s="23" t="s">
        <v>42</v>
      </c>
      <c r="B22" s="4" t="s">
        <v>43</v>
      </c>
      <c r="C22" s="24"/>
      <c r="D22" s="45"/>
      <c r="E22" s="1"/>
    </row>
    <row r="23" spans="1:5" s="3" customFormat="1" ht="12" customHeight="1" x14ac:dyDescent="0.25">
      <c r="A23" s="23" t="s">
        <v>44</v>
      </c>
      <c r="B23" s="4" t="s">
        <v>45</v>
      </c>
      <c r="C23" s="24"/>
      <c r="D23" s="45"/>
      <c r="E23" s="1"/>
    </row>
    <row r="24" spans="1:5" s="3" customFormat="1" ht="12" customHeight="1" x14ac:dyDescent="0.25">
      <c r="A24" s="23" t="s">
        <v>46</v>
      </c>
      <c r="B24" s="4" t="s">
        <v>47</v>
      </c>
      <c r="C24" s="24">
        <v>686497</v>
      </c>
      <c r="D24" s="45">
        <v>637283</v>
      </c>
      <c r="E24" s="1"/>
    </row>
    <row r="25" spans="1:5" s="3" customFormat="1" ht="12" customHeight="1" x14ac:dyDescent="0.25">
      <c r="A25" s="23" t="s">
        <v>48</v>
      </c>
      <c r="B25" s="4" t="s">
        <v>49</v>
      </c>
      <c r="C25" s="24">
        <v>599498</v>
      </c>
      <c r="D25" s="45">
        <v>599498</v>
      </c>
      <c r="E25" s="1"/>
    </row>
    <row r="26" spans="1:5" s="3" customFormat="1" ht="12" customHeight="1" x14ac:dyDescent="0.25">
      <c r="A26" s="21" t="s">
        <v>50</v>
      </c>
      <c r="B26" s="21" t="s">
        <v>51</v>
      </c>
      <c r="C26" s="26">
        <f>+C27+C31+C32+C33</f>
        <v>97120</v>
      </c>
      <c r="D26" s="26">
        <f>+D27+D31+D32+D33</f>
        <v>129904</v>
      </c>
      <c r="E26" s="1"/>
    </row>
    <row r="27" spans="1:5" s="3" customFormat="1" ht="12" customHeight="1" x14ac:dyDescent="0.25">
      <c r="A27" s="23" t="s">
        <v>52</v>
      </c>
      <c r="B27" s="4" t="s">
        <v>53</v>
      </c>
      <c r="C27" s="27">
        <f>+C28+C29+C30</f>
        <v>70500</v>
      </c>
      <c r="D27" s="27">
        <f>+D28+D29+D30</f>
        <v>93277</v>
      </c>
      <c r="E27" s="1"/>
    </row>
    <row r="28" spans="1:5" s="3" customFormat="1" ht="12" customHeight="1" x14ac:dyDescent="0.25">
      <c r="A28" s="23" t="s">
        <v>54</v>
      </c>
      <c r="B28" s="4" t="s">
        <v>55</v>
      </c>
      <c r="C28" s="24">
        <v>5500</v>
      </c>
      <c r="D28" s="24">
        <v>5718</v>
      </c>
      <c r="E28" s="1"/>
    </row>
    <row r="29" spans="1:5" s="3" customFormat="1" ht="12" customHeight="1" x14ac:dyDescent="0.25">
      <c r="A29" s="23" t="s">
        <v>56</v>
      </c>
      <c r="B29" s="4" t="s">
        <v>57</v>
      </c>
      <c r="C29" s="24"/>
      <c r="D29" s="24"/>
      <c r="E29" s="1"/>
    </row>
    <row r="30" spans="1:5" s="3" customFormat="1" ht="12" customHeight="1" x14ac:dyDescent="0.25">
      <c r="A30" s="23" t="s">
        <v>58</v>
      </c>
      <c r="B30" s="6" t="s">
        <v>59</v>
      </c>
      <c r="C30" s="24">
        <v>65000</v>
      </c>
      <c r="D30" s="24">
        <v>87559</v>
      </c>
      <c r="E30" s="1"/>
    </row>
    <row r="31" spans="1:5" s="3" customFormat="1" ht="12" customHeight="1" x14ac:dyDescent="0.25">
      <c r="A31" s="23" t="s">
        <v>60</v>
      </c>
      <c r="B31" s="4" t="s">
        <v>61</v>
      </c>
      <c r="C31" s="24">
        <v>10520</v>
      </c>
      <c r="D31" s="24">
        <v>11521</v>
      </c>
      <c r="E31" s="1"/>
    </row>
    <row r="32" spans="1:5" s="3" customFormat="1" ht="12" customHeight="1" x14ac:dyDescent="0.25">
      <c r="A32" s="23" t="s">
        <v>62</v>
      </c>
      <c r="B32" s="4" t="s">
        <v>63</v>
      </c>
      <c r="C32" s="24">
        <v>9600</v>
      </c>
      <c r="D32" s="24">
        <v>13012</v>
      </c>
      <c r="E32" s="1"/>
    </row>
    <row r="33" spans="1:5" s="3" customFormat="1" ht="12" customHeight="1" x14ac:dyDescent="0.25">
      <c r="A33" s="23" t="s">
        <v>64</v>
      </c>
      <c r="B33" s="4" t="s">
        <v>65</v>
      </c>
      <c r="C33" s="24">
        <v>6500</v>
      </c>
      <c r="D33" s="24">
        <v>12094</v>
      </c>
      <c r="E33" s="1"/>
    </row>
    <row r="34" spans="1:5" s="3" customFormat="1" ht="12" customHeight="1" x14ac:dyDescent="0.25">
      <c r="A34" s="21" t="s">
        <v>66</v>
      </c>
      <c r="B34" s="21" t="s">
        <v>67</v>
      </c>
      <c r="C34" s="22">
        <f>SUM(C35:C45)</f>
        <v>319975</v>
      </c>
      <c r="D34" s="22">
        <f>SUM(D35:D45)</f>
        <v>350976</v>
      </c>
      <c r="E34" s="1"/>
    </row>
    <row r="35" spans="1:5" s="3" customFormat="1" ht="12" customHeight="1" x14ac:dyDescent="0.25">
      <c r="A35" s="23" t="s">
        <v>68</v>
      </c>
      <c r="B35" s="4" t="s">
        <v>69</v>
      </c>
      <c r="C35" s="24"/>
      <c r="D35" s="45"/>
      <c r="E35" s="1"/>
    </row>
    <row r="36" spans="1:5" s="3" customFormat="1" ht="12" customHeight="1" x14ac:dyDescent="0.25">
      <c r="A36" s="23" t="s">
        <v>70</v>
      </c>
      <c r="B36" s="4" t="s">
        <v>71</v>
      </c>
      <c r="C36" s="24">
        <v>21314</v>
      </c>
      <c r="D36" s="24">
        <v>123181</v>
      </c>
      <c r="E36" s="1"/>
    </row>
    <row r="37" spans="1:5" s="3" customFormat="1" ht="12" customHeight="1" x14ac:dyDescent="0.25">
      <c r="A37" s="23" t="s">
        <v>72</v>
      </c>
      <c r="B37" s="4" t="s">
        <v>73</v>
      </c>
      <c r="C37" s="24">
        <v>100177</v>
      </c>
      <c r="D37" s="24">
        <v>3425</v>
      </c>
      <c r="E37" s="1"/>
    </row>
    <row r="38" spans="1:5" s="3" customFormat="1" ht="12" customHeight="1" x14ac:dyDescent="0.25">
      <c r="A38" s="23" t="s">
        <v>74</v>
      </c>
      <c r="B38" s="4" t="s">
        <v>75</v>
      </c>
      <c r="C38" s="24"/>
      <c r="D38" s="24">
        <v>14387</v>
      </c>
      <c r="E38" s="1"/>
    </row>
    <row r="39" spans="1:5" s="3" customFormat="1" ht="12" customHeight="1" x14ac:dyDescent="0.25">
      <c r="A39" s="23" t="s">
        <v>76</v>
      </c>
      <c r="B39" s="4" t="s">
        <v>77</v>
      </c>
      <c r="C39" s="24">
        <v>163962</v>
      </c>
      <c r="D39" s="24">
        <v>171942</v>
      </c>
      <c r="E39" s="1"/>
    </row>
    <row r="40" spans="1:5" s="3" customFormat="1" ht="12" customHeight="1" x14ac:dyDescent="0.25">
      <c r="A40" s="23" t="s">
        <v>78</v>
      </c>
      <c r="B40" s="4" t="s">
        <v>79</v>
      </c>
      <c r="C40" s="24">
        <v>29122</v>
      </c>
      <c r="D40" s="24">
        <v>33979</v>
      </c>
      <c r="E40" s="1"/>
    </row>
    <row r="41" spans="1:5" s="3" customFormat="1" ht="12" customHeight="1" x14ac:dyDescent="0.25">
      <c r="A41" s="23" t="s">
        <v>80</v>
      </c>
      <c r="B41" s="4" t="s">
        <v>81</v>
      </c>
      <c r="C41" s="24"/>
      <c r="D41" s="24"/>
      <c r="E41" s="1"/>
    </row>
    <row r="42" spans="1:5" s="3" customFormat="1" ht="12" customHeight="1" x14ac:dyDescent="0.25">
      <c r="A42" s="23" t="s">
        <v>82</v>
      </c>
      <c r="B42" s="4" t="s">
        <v>83</v>
      </c>
      <c r="C42" s="24">
        <v>4000</v>
      </c>
      <c r="D42" s="24">
        <v>126</v>
      </c>
      <c r="E42" s="1"/>
    </row>
    <row r="43" spans="1:5" s="3" customFormat="1" ht="12" customHeight="1" x14ac:dyDescent="0.25">
      <c r="A43" s="23" t="s">
        <v>84</v>
      </c>
      <c r="B43" s="4" t="s">
        <v>85</v>
      </c>
      <c r="C43" s="28"/>
      <c r="D43" s="28"/>
      <c r="E43" s="1"/>
    </row>
    <row r="44" spans="1:5" s="3" customFormat="1" ht="12" customHeight="1" x14ac:dyDescent="0.25">
      <c r="A44" s="23" t="s">
        <v>86</v>
      </c>
      <c r="B44" s="4" t="s">
        <v>87</v>
      </c>
      <c r="C44" s="28"/>
      <c r="D44" s="28"/>
      <c r="E44" s="1"/>
    </row>
    <row r="45" spans="1:5" s="3" customFormat="1" ht="12" customHeight="1" x14ac:dyDescent="0.25">
      <c r="A45" s="23" t="s">
        <v>88</v>
      </c>
      <c r="B45" s="5" t="s">
        <v>89</v>
      </c>
      <c r="C45" s="28">
        <v>1400</v>
      </c>
      <c r="D45" s="28">
        <v>3936</v>
      </c>
      <c r="E45" s="1"/>
    </row>
    <row r="46" spans="1:5" s="3" customFormat="1" ht="12" customHeight="1" x14ac:dyDescent="0.25">
      <c r="A46" s="21" t="s">
        <v>90</v>
      </c>
      <c r="B46" s="21" t="s">
        <v>91</v>
      </c>
      <c r="C46" s="22">
        <f>SUM(C47:C51)</f>
        <v>1000</v>
      </c>
      <c r="D46" s="22">
        <f>SUM(D47:D51)</f>
        <v>182129</v>
      </c>
      <c r="E46" s="1"/>
    </row>
    <row r="47" spans="1:5" s="3" customFormat="1" ht="12" customHeight="1" x14ac:dyDescent="0.25">
      <c r="A47" s="23" t="s">
        <v>92</v>
      </c>
      <c r="B47" s="4" t="s">
        <v>93</v>
      </c>
      <c r="C47" s="28"/>
      <c r="D47" s="45">
        <v>701</v>
      </c>
      <c r="E47" s="1"/>
    </row>
    <row r="48" spans="1:5" s="3" customFormat="1" ht="12" customHeight="1" x14ac:dyDescent="0.25">
      <c r="A48" s="23" t="s">
        <v>94</v>
      </c>
      <c r="B48" s="4" t="s">
        <v>95</v>
      </c>
      <c r="C48" s="28">
        <v>1000</v>
      </c>
      <c r="D48" s="45">
        <v>181428</v>
      </c>
      <c r="E48" s="1"/>
    </row>
    <row r="49" spans="1:5" s="3" customFormat="1" ht="12" customHeight="1" x14ac:dyDescent="0.25">
      <c r="A49" s="23" t="s">
        <v>96</v>
      </c>
      <c r="B49" s="4" t="s">
        <v>97</v>
      </c>
      <c r="C49" s="28"/>
      <c r="D49" s="45"/>
      <c r="E49" s="1"/>
    </row>
    <row r="50" spans="1:5" s="3" customFormat="1" ht="12" customHeight="1" x14ac:dyDescent="0.25">
      <c r="A50" s="23" t="s">
        <v>98</v>
      </c>
      <c r="B50" s="4" t="s">
        <v>99</v>
      </c>
      <c r="C50" s="28"/>
      <c r="D50" s="45"/>
      <c r="E50" s="1"/>
    </row>
    <row r="51" spans="1:5" s="3" customFormat="1" ht="12" customHeight="1" x14ac:dyDescent="0.25">
      <c r="A51" s="23" t="s">
        <v>100</v>
      </c>
      <c r="B51" s="5" t="s">
        <v>101</v>
      </c>
      <c r="C51" s="28"/>
      <c r="D51" s="45"/>
      <c r="E51" s="1"/>
    </row>
    <row r="52" spans="1:5" s="3" customFormat="1" ht="12" customHeight="1" x14ac:dyDescent="0.25">
      <c r="A52" s="21" t="s">
        <v>102</v>
      </c>
      <c r="B52" s="21" t="s">
        <v>103</v>
      </c>
      <c r="C52" s="22">
        <f>SUM(C53:C55)</f>
        <v>0</v>
      </c>
      <c r="D52" s="22">
        <f>SUM(D53:D55)</f>
        <v>525</v>
      </c>
      <c r="E52" s="1"/>
    </row>
    <row r="53" spans="1:5" s="3" customFormat="1" ht="12" customHeight="1" x14ac:dyDescent="0.25">
      <c r="A53" s="23" t="s">
        <v>104</v>
      </c>
      <c r="B53" s="4" t="s">
        <v>105</v>
      </c>
      <c r="C53" s="24"/>
      <c r="D53" s="45"/>
      <c r="E53" s="1"/>
    </row>
    <row r="54" spans="1:5" s="3" customFormat="1" ht="12" customHeight="1" x14ac:dyDescent="0.25">
      <c r="A54" s="23" t="s">
        <v>106</v>
      </c>
      <c r="B54" s="4" t="s">
        <v>107</v>
      </c>
      <c r="C54" s="24"/>
      <c r="D54" s="45"/>
      <c r="E54" s="1"/>
    </row>
    <row r="55" spans="1:5" s="3" customFormat="1" ht="12" customHeight="1" x14ac:dyDescent="0.25">
      <c r="A55" s="23" t="s">
        <v>108</v>
      </c>
      <c r="B55" s="4" t="s">
        <v>109</v>
      </c>
      <c r="C55" s="24"/>
      <c r="D55" s="45">
        <v>525</v>
      </c>
      <c r="E55" s="1"/>
    </row>
    <row r="56" spans="1:5" s="3" customFormat="1" ht="12" customHeight="1" x14ac:dyDescent="0.25">
      <c r="A56" s="23" t="s">
        <v>110</v>
      </c>
      <c r="B56" s="5" t="s">
        <v>111</v>
      </c>
      <c r="C56" s="24"/>
      <c r="D56" s="45"/>
      <c r="E56" s="1"/>
    </row>
    <row r="57" spans="1:5" s="3" customFormat="1" ht="12" customHeight="1" x14ac:dyDescent="0.25">
      <c r="A57" s="21" t="s">
        <v>112</v>
      </c>
      <c r="B57" s="25" t="s">
        <v>113</v>
      </c>
      <c r="C57" s="22">
        <f>SUM(C58:C60)</f>
        <v>0</v>
      </c>
      <c r="D57" s="22">
        <f>SUM(D58:D60)</f>
        <v>13747</v>
      </c>
      <c r="E57" s="1"/>
    </row>
    <row r="58" spans="1:5" s="3" customFormat="1" ht="12" customHeight="1" x14ac:dyDescent="0.25">
      <c r="A58" s="23" t="s">
        <v>114</v>
      </c>
      <c r="B58" s="4" t="s">
        <v>115</v>
      </c>
      <c r="C58" s="28"/>
      <c r="D58" s="45"/>
      <c r="E58" s="1"/>
    </row>
    <row r="59" spans="1:5" s="3" customFormat="1" ht="12" customHeight="1" x14ac:dyDescent="0.25">
      <c r="A59" s="23" t="s">
        <v>116</v>
      </c>
      <c r="B59" s="4" t="s">
        <v>117</v>
      </c>
      <c r="C59" s="28"/>
      <c r="D59" s="45"/>
      <c r="E59" s="1"/>
    </row>
    <row r="60" spans="1:5" s="3" customFormat="1" ht="12" customHeight="1" x14ac:dyDescent="0.25">
      <c r="A60" s="23" t="s">
        <v>118</v>
      </c>
      <c r="B60" s="4" t="s">
        <v>119</v>
      </c>
      <c r="C60" s="28"/>
      <c r="D60" s="45">
        <v>13747</v>
      </c>
      <c r="E60" s="1"/>
    </row>
    <row r="61" spans="1:5" s="3" customFormat="1" ht="12" customHeight="1" x14ac:dyDescent="0.25">
      <c r="A61" s="23" t="s">
        <v>120</v>
      </c>
      <c r="B61" s="5" t="s">
        <v>121</v>
      </c>
      <c r="C61" s="28"/>
      <c r="D61" s="45"/>
      <c r="E61" s="1"/>
    </row>
    <row r="62" spans="1:5" s="3" customFormat="1" ht="12" customHeight="1" x14ac:dyDescent="0.25">
      <c r="A62" s="29" t="s">
        <v>122</v>
      </c>
      <c r="B62" s="21" t="s">
        <v>123</v>
      </c>
      <c r="C62" s="26">
        <f>+C5+C12+C19+C26+C34+C46+C52+C57</f>
        <v>1877837</v>
      </c>
      <c r="D62" s="26">
        <f>+D5+D12+D19+D26+D34+D46+D52+D57</f>
        <v>2229252</v>
      </c>
      <c r="E62" s="1"/>
    </row>
    <row r="63" spans="1:5" s="3" customFormat="1" ht="12" customHeight="1" x14ac:dyDescent="0.25">
      <c r="A63" s="30" t="s">
        <v>124</v>
      </c>
      <c r="B63" s="25" t="s">
        <v>125</v>
      </c>
      <c r="C63" s="22">
        <f>SUM(C64:C66)</f>
        <v>62819</v>
      </c>
      <c r="D63" s="22">
        <f>SUM(D64:D66)</f>
        <v>245404</v>
      </c>
      <c r="E63" s="1"/>
    </row>
    <row r="64" spans="1:5" s="3" customFormat="1" ht="12" customHeight="1" x14ac:dyDescent="0.25">
      <c r="A64" s="23" t="s">
        <v>126</v>
      </c>
      <c r="B64" s="4" t="s">
        <v>127</v>
      </c>
      <c r="C64" s="28">
        <v>62819</v>
      </c>
      <c r="D64" s="45">
        <v>4210</v>
      </c>
      <c r="E64" s="1"/>
    </row>
    <row r="65" spans="1:5" s="3" customFormat="1" ht="12" customHeight="1" x14ac:dyDescent="0.25">
      <c r="A65" s="23" t="s">
        <v>128</v>
      </c>
      <c r="B65" s="4" t="s">
        <v>129</v>
      </c>
      <c r="C65" s="28"/>
      <c r="D65" s="45">
        <v>241194</v>
      </c>
      <c r="E65" s="1"/>
    </row>
    <row r="66" spans="1:5" s="3" customFormat="1" ht="12" customHeight="1" x14ac:dyDescent="0.25">
      <c r="A66" s="23" t="s">
        <v>130</v>
      </c>
      <c r="B66" s="31" t="s">
        <v>131</v>
      </c>
      <c r="C66" s="28"/>
      <c r="D66" s="45"/>
      <c r="E66" s="1"/>
    </row>
    <row r="67" spans="1:5" s="3" customFormat="1" ht="12" customHeight="1" x14ac:dyDescent="0.25">
      <c r="A67" s="30" t="s">
        <v>132</v>
      </c>
      <c r="B67" s="25" t="s">
        <v>133</v>
      </c>
      <c r="C67" s="22">
        <f>SUM(C68:C71)</f>
        <v>0</v>
      </c>
      <c r="D67" s="45"/>
      <c r="E67" s="1"/>
    </row>
    <row r="68" spans="1:5" s="3" customFormat="1" ht="12" customHeight="1" x14ac:dyDescent="0.25">
      <c r="A68" s="23" t="s">
        <v>134</v>
      </c>
      <c r="B68" s="4" t="s">
        <v>135</v>
      </c>
      <c r="C68" s="28"/>
      <c r="D68" s="45"/>
      <c r="E68" s="1"/>
    </row>
    <row r="69" spans="1:5" s="3" customFormat="1" ht="12" customHeight="1" x14ac:dyDescent="0.25">
      <c r="A69" s="23" t="s">
        <v>136</v>
      </c>
      <c r="B69" s="4" t="s">
        <v>137</v>
      </c>
      <c r="C69" s="28"/>
      <c r="D69" s="45"/>
      <c r="E69" s="1"/>
    </row>
    <row r="70" spans="1:5" s="3" customFormat="1" ht="12" customHeight="1" x14ac:dyDescent="0.25">
      <c r="A70" s="23" t="s">
        <v>138</v>
      </c>
      <c r="B70" s="4" t="s">
        <v>139</v>
      </c>
      <c r="C70" s="28"/>
      <c r="D70" s="45"/>
      <c r="E70" s="1"/>
    </row>
    <row r="71" spans="1:5" s="3" customFormat="1" ht="12" customHeight="1" x14ac:dyDescent="0.25">
      <c r="A71" s="23" t="s">
        <v>140</v>
      </c>
      <c r="B71" s="5" t="s">
        <v>141</v>
      </c>
      <c r="C71" s="28"/>
      <c r="D71" s="45"/>
      <c r="E71" s="1"/>
    </row>
    <row r="72" spans="1:5" s="3" customFormat="1" ht="12" customHeight="1" x14ac:dyDescent="0.25">
      <c r="A72" s="30" t="s">
        <v>142</v>
      </c>
      <c r="B72" s="25" t="s">
        <v>143</v>
      </c>
      <c r="C72" s="22">
        <f>SUM(C73:C74)</f>
        <v>271250</v>
      </c>
      <c r="D72" s="22">
        <f>SUM(D73:D74)</f>
        <v>348261</v>
      </c>
      <c r="E72" s="1"/>
    </row>
    <row r="73" spans="1:5" s="3" customFormat="1" ht="12" customHeight="1" x14ac:dyDescent="0.25">
      <c r="A73" s="23" t="s">
        <v>144</v>
      </c>
      <c r="B73" s="4" t="s">
        <v>145</v>
      </c>
      <c r="C73" s="28">
        <v>271250</v>
      </c>
      <c r="D73" s="45">
        <v>348261</v>
      </c>
      <c r="E73" s="1"/>
    </row>
    <row r="74" spans="1:5" s="3" customFormat="1" ht="12" customHeight="1" x14ac:dyDescent="0.25">
      <c r="A74" s="23" t="s">
        <v>146</v>
      </c>
      <c r="B74" s="5" t="s">
        <v>147</v>
      </c>
      <c r="C74" s="28"/>
      <c r="D74" s="45"/>
      <c r="E74" s="1"/>
    </row>
    <row r="75" spans="1:5" s="3" customFormat="1" ht="12" customHeight="1" x14ac:dyDescent="0.25">
      <c r="A75" s="30" t="s">
        <v>148</v>
      </c>
      <c r="B75" s="25" t="s">
        <v>149</v>
      </c>
      <c r="C75" s="22">
        <f>SUM(C76:C78)</f>
        <v>0</v>
      </c>
      <c r="D75" s="45"/>
      <c r="E75" s="1"/>
    </row>
    <row r="76" spans="1:5" s="3" customFormat="1" ht="12" customHeight="1" x14ac:dyDescent="0.25">
      <c r="A76" s="23" t="s">
        <v>150</v>
      </c>
      <c r="B76" s="4" t="s">
        <v>151</v>
      </c>
      <c r="C76" s="28"/>
      <c r="D76" s="45"/>
      <c r="E76" s="1"/>
    </row>
    <row r="77" spans="1:5" s="3" customFormat="1" ht="12" customHeight="1" x14ac:dyDescent="0.25">
      <c r="A77" s="23" t="s">
        <v>152</v>
      </c>
      <c r="B77" s="4" t="s">
        <v>153</v>
      </c>
      <c r="C77" s="28"/>
      <c r="D77" s="45"/>
      <c r="E77" s="1"/>
    </row>
    <row r="78" spans="1:5" s="3" customFormat="1" ht="12" customHeight="1" x14ac:dyDescent="0.25">
      <c r="A78" s="23" t="s">
        <v>154</v>
      </c>
      <c r="B78" s="5" t="s">
        <v>155</v>
      </c>
      <c r="C78" s="28"/>
      <c r="D78" s="45"/>
      <c r="E78" s="1"/>
    </row>
    <row r="79" spans="1:5" s="3" customFormat="1" ht="12" customHeight="1" x14ac:dyDescent="0.25">
      <c r="A79" s="30" t="s">
        <v>156</v>
      </c>
      <c r="B79" s="25" t="s">
        <v>157</v>
      </c>
      <c r="C79" s="22">
        <f>SUM(C80:C83)</f>
        <v>0</v>
      </c>
      <c r="D79" s="45"/>
      <c r="E79" s="1"/>
    </row>
    <row r="80" spans="1:5" s="3" customFormat="1" ht="12" customHeight="1" x14ac:dyDescent="0.25">
      <c r="A80" s="32" t="s">
        <v>158</v>
      </c>
      <c r="B80" s="4" t="s">
        <v>159</v>
      </c>
      <c r="C80" s="28"/>
      <c r="D80" s="45"/>
      <c r="E80" s="1"/>
    </row>
    <row r="81" spans="1:5" s="3" customFormat="1" ht="12" customHeight="1" x14ac:dyDescent="0.25">
      <c r="A81" s="32" t="s">
        <v>160</v>
      </c>
      <c r="B81" s="4" t="s">
        <v>161</v>
      </c>
      <c r="C81" s="28"/>
      <c r="D81" s="45"/>
      <c r="E81" s="1"/>
    </row>
    <row r="82" spans="1:5" s="3" customFormat="1" ht="12" customHeight="1" x14ac:dyDescent="0.25">
      <c r="A82" s="32" t="s">
        <v>162</v>
      </c>
      <c r="B82" s="4" t="s">
        <v>163</v>
      </c>
      <c r="C82" s="28"/>
      <c r="D82" s="45"/>
      <c r="E82" s="1"/>
    </row>
    <row r="83" spans="1:5" s="3" customFormat="1" ht="12" customHeight="1" x14ac:dyDescent="0.25">
      <c r="A83" s="32" t="s">
        <v>164</v>
      </c>
      <c r="B83" s="5" t="s">
        <v>165</v>
      </c>
      <c r="C83" s="28"/>
      <c r="D83" s="45"/>
      <c r="E83" s="1"/>
    </row>
    <row r="84" spans="1:5" s="3" customFormat="1" ht="12" customHeight="1" x14ac:dyDescent="0.25">
      <c r="A84" s="30" t="s">
        <v>166</v>
      </c>
      <c r="B84" s="25" t="s">
        <v>167</v>
      </c>
      <c r="C84" s="33"/>
      <c r="D84" s="45"/>
      <c r="E84" s="1"/>
    </row>
    <row r="85" spans="1:5" s="3" customFormat="1" ht="13.5" customHeight="1" x14ac:dyDescent="0.25">
      <c r="A85" s="30" t="s">
        <v>168</v>
      </c>
      <c r="B85" s="25" t="s">
        <v>169</v>
      </c>
      <c r="C85" s="33"/>
      <c r="D85" s="45"/>
      <c r="E85" s="1"/>
    </row>
    <row r="86" spans="1:5" s="3" customFormat="1" ht="15.75" customHeight="1" x14ac:dyDescent="0.25">
      <c r="A86" s="30" t="s">
        <v>170</v>
      </c>
      <c r="B86" s="34" t="s">
        <v>171</v>
      </c>
      <c r="C86" s="26">
        <f>+C63+C67+C72+C75+C79+C85+C84</f>
        <v>334069</v>
      </c>
      <c r="D86" s="26">
        <f>+D63+D67+D72+D75+D79+D85+D84</f>
        <v>593665</v>
      </c>
      <c r="E86" s="1"/>
    </row>
    <row r="87" spans="1:5" s="3" customFormat="1" ht="16.5" customHeight="1" x14ac:dyDescent="0.25">
      <c r="A87" s="30" t="s">
        <v>172</v>
      </c>
      <c r="B87" s="34" t="s">
        <v>173</v>
      </c>
      <c r="C87" s="26">
        <f>+C62+C86</f>
        <v>2211906</v>
      </c>
      <c r="D87" s="26">
        <f>+D62+D86</f>
        <v>2822917</v>
      </c>
      <c r="E87" s="1"/>
    </row>
    <row r="88" spans="1:5" s="3" customFormat="1" ht="83.25" customHeight="1" x14ac:dyDescent="0.25">
      <c r="A88" s="7"/>
      <c r="B88" s="8"/>
      <c r="C88" s="9"/>
      <c r="D88" s="43"/>
      <c r="E88" s="1"/>
    </row>
    <row r="89" spans="1:5" ht="16.5" customHeight="1" x14ac:dyDescent="0.25">
      <c r="A89" s="46" t="s">
        <v>174</v>
      </c>
      <c r="B89" s="46"/>
      <c r="C89" s="46"/>
    </row>
    <row r="90" spans="1:5" s="10" customFormat="1" ht="16.5" customHeight="1" x14ac:dyDescent="0.25">
      <c r="A90" s="48" t="s">
        <v>175</v>
      </c>
      <c r="B90" s="48"/>
      <c r="C90" s="35" t="s">
        <v>2</v>
      </c>
      <c r="D90" s="43"/>
      <c r="E90" s="1"/>
    </row>
    <row r="91" spans="1:5" ht="38.1" customHeight="1" x14ac:dyDescent="0.25">
      <c r="A91" s="19" t="s">
        <v>3</v>
      </c>
      <c r="B91" s="19" t="s">
        <v>176</v>
      </c>
      <c r="C91" s="19" t="str">
        <f>+C3</f>
        <v>Eredei előirányzat</v>
      </c>
      <c r="D91" s="45"/>
    </row>
    <row r="92" spans="1:5" s="2" customFormat="1" ht="12" customHeight="1" x14ac:dyDescent="0.25">
      <c r="A92" s="20" t="s">
        <v>5</v>
      </c>
      <c r="B92" s="20" t="s">
        <v>6</v>
      </c>
      <c r="C92" s="20" t="s">
        <v>7</v>
      </c>
      <c r="D92" s="45"/>
      <c r="E92" s="1"/>
    </row>
    <row r="93" spans="1:5" ht="12" customHeight="1" x14ac:dyDescent="0.25">
      <c r="A93" s="21" t="s">
        <v>8</v>
      </c>
      <c r="B93" s="36" t="s">
        <v>177</v>
      </c>
      <c r="C93" s="22">
        <f>C94+C95+C96+C97+C98+C111</f>
        <v>1239798</v>
      </c>
      <c r="D93" s="22">
        <f>D94+D95+D96+D97+D98+D111</f>
        <v>1539941</v>
      </c>
    </row>
    <row r="94" spans="1:5" ht="12" customHeight="1" x14ac:dyDescent="0.25">
      <c r="A94" s="23" t="s">
        <v>10</v>
      </c>
      <c r="B94" s="11" t="s">
        <v>178</v>
      </c>
      <c r="C94" s="24">
        <v>440255</v>
      </c>
      <c r="D94" s="45">
        <v>549367</v>
      </c>
    </row>
    <row r="95" spans="1:5" ht="12" customHeight="1" x14ac:dyDescent="0.25">
      <c r="A95" s="23" t="s">
        <v>12</v>
      </c>
      <c r="B95" s="11" t="s">
        <v>179</v>
      </c>
      <c r="C95" s="24">
        <v>115497</v>
      </c>
      <c r="D95" s="45">
        <v>137175</v>
      </c>
    </row>
    <row r="96" spans="1:5" ht="12" customHeight="1" x14ac:dyDescent="0.25">
      <c r="A96" s="23" t="s">
        <v>14</v>
      </c>
      <c r="B96" s="11" t="s">
        <v>180</v>
      </c>
      <c r="C96" s="24">
        <v>571048</v>
      </c>
      <c r="D96" s="45">
        <v>671393</v>
      </c>
    </row>
    <row r="97" spans="1:4" ht="12" customHeight="1" x14ac:dyDescent="0.25">
      <c r="A97" s="23" t="s">
        <v>16</v>
      </c>
      <c r="B97" s="11" t="s">
        <v>181</v>
      </c>
      <c r="C97" s="24">
        <v>32691</v>
      </c>
      <c r="D97" s="45">
        <v>34414</v>
      </c>
    </row>
    <row r="98" spans="1:4" ht="12" customHeight="1" x14ac:dyDescent="0.25">
      <c r="A98" s="23" t="s">
        <v>182</v>
      </c>
      <c r="B98" s="11" t="s">
        <v>183</v>
      </c>
      <c r="C98" s="24">
        <v>80307</v>
      </c>
      <c r="D98" s="45">
        <f>D99+D100+D101+D103+D102+D104+D105+D106+D107+D108+D109+D110</f>
        <v>147592</v>
      </c>
    </row>
    <row r="99" spans="1:4" ht="12" customHeight="1" x14ac:dyDescent="0.25">
      <c r="A99" s="23" t="s">
        <v>20</v>
      </c>
      <c r="B99" s="11" t="s">
        <v>184</v>
      </c>
      <c r="C99" s="24">
        <v>5212</v>
      </c>
      <c r="D99" s="45">
        <v>12319</v>
      </c>
    </row>
    <row r="100" spans="1:4" ht="12" customHeight="1" x14ac:dyDescent="0.25">
      <c r="A100" s="23" t="s">
        <v>185</v>
      </c>
      <c r="B100" s="13" t="s">
        <v>186</v>
      </c>
      <c r="C100" s="24"/>
      <c r="D100" s="45">
        <v>550</v>
      </c>
    </row>
    <row r="101" spans="1:4" ht="12" customHeight="1" x14ac:dyDescent="0.25">
      <c r="A101" s="23" t="s">
        <v>187</v>
      </c>
      <c r="B101" s="13" t="s">
        <v>188</v>
      </c>
      <c r="C101" s="24"/>
      <c r="D101" s="45"/>
    </row>
    <row r="102" spans="1:4" ht="12" customHeight="1" x14ac:dyDescent="0.25">
      <c r="A102" s="23" t="s">
        <v>189</v>
      </c>
      <c r="B102" s="12" t="s">
        <v>190</v>
      </c>
      <c r="C102" s="24"/>
      <c r="D102" s="45"/>
    </row>
    <row r="103" spans="1:4" ht="12" customHeight="1" x14ac:dyDescent="0.25">
      <c r="A103" s="23" t="s">
        <v>191</v>
      </c>
      <c r="B103" s="13" t="s">
        <v>192</v>
      </c>
      <c r="C103" s="24"/>
      <c r="D103" s="45"/>
    </row>
    <row r="104" spans="1:4" ht="12" customHeight="1" x14ac:dyDescent="0.25">
      <c r="A104" s="23" t="s">
        <v>193</v>
      </c>
      <c r="B104" s="13" t="s">
        <v>194</v>
      </c>
      <c r="C104" s="24"/>
      <c r="D104" s="45"/>
    </row>
    <row r="105" spans="1:4" ht="12" customHeight="1" x14ac:dyDescent="0.25">
      <c r="A105" s="23" t="s">
        <v>195</v>
      </c>
      <c r="B105" s="12" t="s">
        <v>196</v>
      </c>
      <c r="C105" s="24">
        <v>45070</v>
      </c>
      <c r="D105" s="45">
        <v>69677</v>
      </c>
    </row>
    <row r="106" spans="1:4" ht="12" customHeight="1" x14ac:dyDescent="0.25">
      <c r="A106" s="23" t="s">
        <v>197</v>
      </c>
      <c r="B106" s="12" t="s">
        <v>198</v>
      </c>
      <c r="C106" s="24"/>
      <c r="D106" s="45"/>
    </row>
    <row r="107" spans="1:4" ht="12" customHeight="1" x14ac:dyDescent="0.25">
      <c r="A107" s="23" t="s">
        <v>199</v>
      </c>
      <c r="B107" s="13" t="s">
        <v>200</v>
      </c>
      <c r="C107" s="24"/>
      <c r="D107" s="45">
        <v>46246</v>
      </c>
    </row>
    <row r="108" spans="1:4" ht="12" customHeight="1" x14ac:dyDescent="0.25">
      <c r="A108" s="23" t="s">
        <v>201</v>
      </c>
      <c r="B108" s="13" t="s">
        <v>202</v>
      </c>
      <c r="C108" s="24"/>
      <c r="D108" s="45"/>
    </row>
    <row r="109" spans="1:4" ht="12" customHeight="1" x14ac:dyDescent="0.25">
      <c r="A109" s="23" t="s">
        <v>203</v>
      </c>
      <c r="B109" s="13" t="s">
        <v>204</v>
      </c>
      <c r="C109" s="24"/>
      <c r="D109" s="45"/>
    </row>
    <row r="110" spans="1:4" ht="12" customHeight="1" x14ac:dyDescent="0.25">
      <c r="A110" s="23" t="s">
        <v>205</v>
      </c>
      <c r="B110" s="13" t="s">
        <v>206</v>
      </c>
      <c r="C110" s="24">
        <v>30025</v>
      </c>
      <c r="D110" s="45">
        <v>18800</v>
      </c>
    </row>
    <row r="111" spans="1:4" ht="12" customHeight="1" x14ac:dyDescent="0.25">
      <c r="A111" s="23" t="s">
        <v>207</v>
      </c>
      <c r="B111" s="11" t="s">
        <v>208</v>
      </c>
      <c r="C111" s="24"/>
      <c r="D111" s="45"/>
    </row>
    <row r="112" spans="1:4" ht="12" customHeight="1" x14ac:dyDescent="0.25">
      <c r="A112" s="23" t="s">
        <v>209</v>
      </c>
      <c r="B112" s="11" t="s">
        <v>210</v>
      </c>
      <c r="C112" s="24"/>
      <c r="D112" s="45"/>
    </row>
    <row r="113" spans="1:4" ht="12" customHeight="1" x14ac:dyDescent="0.25">
      <c r="A113" s="23" t="s">
        <v>211</v>
      </c>
      <c r="B113" s="37" t="s">
        <v>212</v>
      </c>
      <c r="C113" s="24"/>
      <c r="D113" s="45"/>
    </row>
    <row r="114" spans="1:4" ht="12" customHeight="1" x14ac:dyDescent="0.25">
      <c r="A114" s="21" t="s">
        <v>22</v>
      </c>
      <c r="B114" s="36" t="s">
        <v>213</v>
      </c>
      <c r="C114" s="22">
        <f>+C115+C117+C119</f>
        <v>966058</v>
      </c>
      <c r="D114" s="22">
        <f>+D115+D117+D119</f>
        <v>1020570</v>
      </c>
    </row>
    <row r="115" spans="1:4" ht="12" customHeight="1" x14ac:dyDescent="0.25">
      <c r="A115" s="23" t="s">
        <v>24</v>
      </c>
      <c r="B115" s="11" t="s">
        <v>214</v>
      </c>
      <c r="C115" s="24">
        <v>287943</v>
      </c>
      <c r="D115" s="45">
        <v>501501</v>
      </c>
    </row>
    <row r="116" spans="1:4" ht="12" customHeight="1" x14ac:dyDescent="0.25">
      <c r="A116" s="23" t="s">
        <v>26</v>
      </c>
      <c r="B116" s="11" t="s">
        <v>215</v>
      </c>
      <c r="C116" s="24">
        <v>196351</v>
      </c>
      <c r="D116" s="45">
        <v>279796</v>
      </c>
    </row>
    <row r="117" spans="1:4" ht="12" customHeight="1" x14ac:dyDescent="0.25">
      <c r="A117" s="23" t="s">
        <v>28</v>
      </c>
      <c r="B117" s="11" t="s">
        <v>216</v>
      </c>
      <c r="C117" s="24">
        <v>662428</v>
      </c>
      <c r="D117" s="45">
        <v>515834</v>
      </c>
    </row>
    <row r="118" spans="1:4" ht="12" customHeight="1" x14ac:dyDescent="0.25">
      <c r="A118" s="23" t="s">
        <v>30</v>
      </c>
      <c r="B118" s="11" t="s">
        <v>217</v>
      </c>
      <c r="C118" s="24">
        <v>659873</v>
      </c>
      <c r="D118" s="45">
        <v>469528</v>
      </c>
    </row>
    <row r="119" spans="1:4" ht="12" customHeight="1" x14ac:dyDescent="0.25">
      <c r="A119" s="23" t="s">
        <v>32</v>
      </c>
      <c r="B119" s="5" t="s">
        <v>218</v>
      </c>
      <c r="C119" s="24">
        <v>15687</v>
      </c>
      <c r="D119" s="45">
        <v>3235</v>
      </c>
    </row>
    <row r="120" spans="1:4" ht="12" customHeight="1" x14ac:dyDescent="0.25">
      <c r="A120" s="23" t="s">
        <v>34</v>
      </c>
      <c r="B120" s="5" t="s">
        <v>219</v>
      </c>
      <c r="C120" s="24"/>
      <c r="D120" s="45"/>
    </row>
    <row r="121" spans="1:4" ht="12" customHeight="1" x14ac:dyDescent="0.25">
      <c r="A121" s="23" t="s">
        <v>220</v>
      </c>
      <c r="B121" s="13" t="s">
        <v>221</v>
      </c>
      <c r="C121" s="24"/>
      <c r="D121" s="45"/>
    </row>
    <row r="122" spans="1:4" x14ac:dyDescent="0.25">
      <c r="A122" s="23" t="s">
        <v>222</v>
      </c>
      <c r="B122" s="13" t="s">
        <v>194</v>
      </c>
      <c r="C122" s="24"/>
      <c r="D122" s="45"/>
    </row>
    <row r="123" spans="1:4" ht="12" customHeight="1" x14ac:dyDescent="0.25">
      <c r="A123" s="23" t="s">
        <v>223</v>
      </c>
      <c r="B123" s="13" t="s">
        <v>224</v>
      </c>
      <c r="C123" s="24"/>
      <c r="D123" s="45">
        <v>84</v>
      </c>
    </row>
    <row r="124" spans="1:4" ht="12" customHeight="1" x14ac:dyDescent="0.25">
      <c r="A124" s="23" t="s">
        <v>225</v>
      </c>
      <c r="B124" s="13" t="s">
        <v>226</v>
      </c>
      <c r="C124" s="24"/>
      <c r="D124" s="45"/>
    </row>
    <row r="125" spans="1:4" ht="12" customHeight="1" x14ac:dyDescent="0.25">
      <c r="A125" s="23" t="s">
        <v>227</v>
      </c>
      <c r="B125" s="13" t="s">
        <v>200</v>
      </c>
      <c r="C125" s="24"/>
      <c r="D125" s="45"/>
    </row>
    <row r="126" spans="1:4" ht="12" customHeight="1" x14ac:dyDescent="0.25">
      <c r="A126" s="23" t="s">
        <v>228</v>
      </c>
      <c r="B126" s="13" t="s">
        <v>229</v>
      </c>
      <c r="C126" s="24"/>
      <c r="D126" s="45"/>
    </row>
    <row r="127" spans="1:4" x14ac:dyDescent="0.25">
      <c r="A127" s="23" t="s">
        <v>230</v>
      </c>
      <c r="B127" s="13" t="s">
        <v>231</v>
      </c>
      <c r="C127" s="24">
        <v>15687</v>
      </c>
      <c r="D127" s="45">
        <v>3151</v>
      </c>
    </row>
    <row r="128" spans="1:4" ht="12" customHeight="1" x14ac:dyDescent="0.25">
      <c r="A128" s="21" t="s">
        <v>36</v>
      </c>
      <c r="B128" s="38" t="s">
        <v>232</v>
      </c>
      <c r="C128" s="22">
        <f>+C93+C114</f>
        <v>2205856</v>
      </c>
      <c r="D128" s="22">
        <f>+D93+D114</f>
        <v>2560511</v>
      </c>
    </row>
    <row r="129" spans="1:4" ht="12" customHeight="1" x14ac:dyDescent="0.25">
      <c r="A129" s="21" t="s">
        <v>233</v>
      </c>
      <c r="B129" s="38" t="s">
        <v>234</v>
      </c>
      <c r="C129" s="22">
        <f>+C130+C131+C132</f>
        <v>6050</v>
      </c>
      <c r="D129" s="22">
        <f>+D130+D131+D132</f>
        <v>245498</v>
      </c>
    </row>
    <row r="130" spans="1:4" ht="12" customHeight="1" x14ac:dyDescent="0.25">
      <c r="A130" s="23" t="s">
        <v>52</v>
      </c>
      <c r="B130" s="11" t="s">
        <v>235</v>
      </c>
      <c r="C130" s="24">
        <v>6050</v>
      </c>
      <c r="D130" s="45">
        <v>4304</v>
      </c>
    </row>
    <row r="131" spans="1:4" ht="12" customHeight="1" x14ac:dyDescent="0.25">
      <c r="A131" s="23" t="s">
        <v>60</v>
      </c>
      <c r="B131" s="11" t="s">
        <v>236</v>
      </c>
      <c r="C131" s="24"/>
      <c r="D131" s="45">
        <v>241194</v>
      </c>
    </row>
    <row r="132" spans="1:4" ht="12" customHeight="1" x14ac:dyDescent="0.25">
      <c r="A132" s="23" t="s">
        <v>62</v>
      </c>
      <c r="B132" s="11" t="s">
        <v>237</v>
      </c>
      <c r="C132" s="24"/>
      <c r="D132" s="45"/>
    </row>
    <row r="133" spans="1:4" ht="12" customHeight="1" x14ac:dyDescent="0.25">
      <c r="A133" s="21" t="s">
        <v>66</v>
      </c>
      <c r="B133" s="38" t="s">
        <v>238</v>
      </c>
      <c r="C133" s="22">
        <f>SUM(C134:C139)</f>
        <v>0</v>
      </c>
      <c r="D133" s="45"/>
    </row>
    <row r="134" spans="1:4" ht="12" customHeight="1" x14ac:dyDescent="0.25">
      <c r="A134" s="23" t="s">
        <v>68</v>
      </c>
      <c r="B134" s="11" t="s">
        <v>239</v>
      </c>
      <c r="C134" s="24"/>
      <c r="D134" s="45"/>
    </row>
    <row r="135" spans="1:4" ht="12" customHeight="1" x14ac:dyDescent="0.25">
      <c r="A135" s="23" t="s">
        <v>70</v>
      </c>
      <c r="B135" s="11" t="s">
        <v>240</v>
      </c>
      <c r="C135" s="24"/>
      <c r="D135" s="45"/>
    </row>
    <row r="136" spans="1:4" ht="12" customHeight="1" x14ac:dyDescent="0.25">
      <c r="A136" s="23" t="s">
        <v>72</v>
      </c>
      <c r="B136" s="11" t="s">
        <v>241</v>
      </c>
      <c r="C136" s="24"/>
      <c r="D136" s="45"/>
    </row>
    <row r="137" spans="1:4" ht="12" customHeight="1" x14ac:dyDescent="0.25">
      <c r="A137" s="23" t="s">
        <v>74</v>
      </c>
      <c r="B137" s="11" t="s">
        <v>242</v>
      </c>
      <c r="C137" s="24"/>
      <c r="D137" s="45"/>
    </row>
    <row r="138" spans="1:4" ht="12" customHeight="1" x14ac:dyDescent="0.25">
      <c r="A138" s="23" t="s">
        <v>76</v>
      </c>
      <c r="B138" s="11" t="s">
        <v>243</v>
      </c>
      <c r="C138" s="24"/>
      <c r="D138" s="45"/>
    </row>
    <row r="139" spans="1:4" ht="12" customHeight="1" x14ac:dyDescent="0.25">
      <c r="A139" s="23" t="s">
        <v>78</v>
      </c>
      <c r="B139" s="11" t="s">
        <v>244</v>
      </c>
      <c r="C139" s="24"/>
      <c r="D139" s="45"/>
    </row>
    <row r="140" spans="1:4" ht="12" customHeight="1" x14ac:dyDescent="0.25">
      <c r="A140" s="21" t="s">
        <v>90</v>
      </c>
      <c r="B140" s="38" t="s">
        <v>245</v>
      </c>
      <c r="C140" s="26">
        <f>+C141+C142+C143+C144</f>
        <v>0</v>
      </c>
      <c r="D140" s="26">
        <f>+D141+D142+D143+D144</f>
        <v>16908</v>
      </c>
    </row>
    <row r="141" spans="1:4" ht="12" customHeight="1" x14ac:dyDescent="0.25">
      <c r="A141" s="23" t="s">
        <v>92</v>
      </c>
      <c r="B141" s="11" t="s">
        <v>246</v>
      </c>
      <c r="C141" s="24"/>
      <c r="D141" s="45"/>
    </row>
    <row r="142" spans="1:4" ht="12" customHeight="1" x14ac:dyDescent="0.25">
      <c r="A142" s="23" t="s">
        <v>94</v>
      </c>
      <c r="B142" s="11" t="s">
        <v>247</v>
      </c>
      <c r="C142" s="24"/>
      <c r="D142" s="45">
        <v>16908</v>
      </c>
    </row>
    <row r="143" spans="1:4" ht="12" customHeight="1" x14ac:dyDescent="0.25">
      <c r="A143" s="23" t="s">
        <v>96</v>
      </c>
      <c r="B143" s="11" t="s">
        <v>248</v>
      </c>
      <c r="C143" s="24"/>
      <c r="D143" s="45"/>
    </row>
    <row r="144" spans="1:4" ht="12" customHeight="1" x14ac:dyDescent="0.25">
      <c r="A144" s="23" t="s">
        <v>98</v>
      </c>
      <c r="B144" s="11" t="s">
        <v>249</v>
      </c>
      <c r="C144" s="24"/>
      <c r="D144" s="45"/>
    </row>
    <row r="145" spans="1:9" ht="12" customHeight="1" x14ac:dyDescent="0.25">
      <c r="A145" s="21" t="s">
        <v>250</v>
      </c>
      <c r="B145" s="38" t="s">
        <v>251</v>
      </c>
      <c r="C145" s="39">
        <f>SUM(C146:C150)</f>
        <v>0</v>
      </c>
      <c r="D145" s="45"/>
    </row>
    <row r="146" spans="1:9" ht="12" customHeight="1" x14ac:dyDescent="0.25">
      <c r="A146" s="23" t="s">
        <v>104</v>
      </c>
      <c r="B146" s="11" t="s">
        <v>252</v>
      </c>
      <c r="C146" s="24"/>
      <c r="D146" s="45"/>
    </row>
    <row r="147" spans="1:9" ht="12" customHeight="1" x14ac:dyDescent="0.25">
      <c r="A147" s="23" t="s">
        <v>106</v>
      </c>
      <c r="B147" s="11" t="s">
        <v>253</v>
      </c>
      <c r="C147" s="24"/>
      <c r="D147" s="45"/>
    </row>
    <row r="148" spans="1:9" ht="12" customHeight="1" x14ac:dyDescent="0.25">
      <c r="A148" s="23" t="s">
        <v>108</v>
      </c>
      <c r="B148" s="11" t="s">
        <v>254</v>
      </c>
      <c r="C148" s="24"/>
      <c r="D148" s="45"/>
    </row>
    <row r="149" spans="1:9" ht="12" customHeight="1" x14ac:dyDescent="0.25">
      <c r="A149" s="23" t="s">
        <v>110</v>
      </c>
      <c r="B149" s="11" t="s">
        <v>255</v>
      </c>
      <c r="C149" s="24"/>
      <c r="D149" s="45"/>
    </row>
    <row r="150" spans="1:9" ht="12" customHeight="1" x14ac:dyDescent="0.25">
      <c r="A150" s="23" t="s">
        <v>256</v>
      </c>
      <c r="B150" s="11" t="s">
        <v>257</v>
      </c>
      <c r="C150" s="24"/>
      <c r="D150" s="45"/>
    </row>
    <row r="151" spans="1:9" ht="12" customHeight="1" x14ac:dyDescent="0.25">
      <c r="A151" s="21" t="s">
        <v>112</v>
      </c>
      <c r="B151" s="38" t="s">
        <v>258</v>
      </c>
      <c r="C151" s="40"/>
      <c r="D151" s="45"/>
    </row>
    <row r="152" spans="1:9" ht="12" customHeight="1" x14ac:dyDescent="0.25">
      <c r="A152" s="21" t="s">
        <v>259</v>
      </c>
      <c r="B152" s="38" t="s">
        <v>260</v>
      </c>
      <c r="C152" s="40"/>
      <c r="D152" s="45"/>
    </row>
    <row r="153" spans="1:9" ht="15" customHeight="1" x14ac:dyDescent="0.25">
      <c r="A153" s="21" t="s">
        <v>261</v>
      </c>
      <c r="B153" s="38" t="s">
        <v>262</v>
      </c>
      <c r="C153" s="41">
        <f>+C129+C133+C140+C145+C151+C152</f>
        <v>6050</v>
      </c>
      <c r="D153" s="41">
        <f>+D129+D133+D140+D145+D151+D152</f>
        <v>262406</v>
      </c>
      <c r="F153" s="14"/>
      <c r="G153" s="15"/>
      <c r="H153" s="15"/>
      <c r="I153" s="15"/>
    </row>
    <row r="154" spans="1:9" s="3" customFormat="1" ht="12.95" customHeight="1" x14ac:dyDescent="0.25">
      <c r="A154" s="25" t="s">
        <v>263</v>
      </c>
      <c r="B154" s="42" t="s">
        <v>264</v>
      </c>
      <c r="C154" s="41">
        <f>+C128+C153</f>
        <v>2211906</v>
      </c>
      <c r="D154" s="41">
        <f>+D128+D153</f>
        <v>2822917</v>
      </c>
      <c r="E154" s="1"/>
    </row>
    <row r="155" spans="1:9" ht="7.5" customHeight="1" x14ac:dyDescent="0.25"/>
  </sheetData>
  <mergeCells count="4">
    <mergeCell ref="A1:C1"/>
    <mergeCell ref="A2:B2"/>
    <mergeCell ref="A89:C89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CE,Félkövér"&amp;12Tokaj Város Önkormányzat
2015. ÉVI KÖLTSÉGVETÉSÉNEK ÖSSZEVONT MÉRLEGE&amp;10
&amp;R&amp;"Times New Roman CE,Félkövér dőlt"&amp;11 1.1. melléklet a ..2/2016. (.II.12.)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Varga Lilla</cp:lastModifiedBy>
  <cp:lastPrinted>2016-02-15T14:38:02Z</cp:lastPrinted>
  <dcterms:created xsi:type="dcterms:W3CDTF">2015-05-21T09:10:56Z</dcterms:created>
  <dcterms:modified xsi:type="dcterms:W3CDTF">2016-02-15T14:38:22Z</dcterms:modified>
</cp:coreProperties>
</file>