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3. sz. mell." sheetId="1" r:id="rId1"/>
  </sheets>
  <definedNames>
    <definedName name="_xlnm.Print_Titles" localSheetId="0">'9.2.3. sz. mell.'!$1:$6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 s="1"/>
  <c r="C38" i="1" s="1"/>
  <c r="C31" i="1"/>
  <c r="C26" i="1"/>
  <c r="C20" i="1"/>
  <c r="C10" i="1"/>
  <c r="C8" i="1"/>
  <c r="C37" i="1" s="1"/>
  <c r="C42" i="1" l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<sst xmlns="http://schemas.openxmlformats.org/spreadsheetml/2006/main" count="112" uniqueCount="98">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</sst>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7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60"/>
  <sheetViews>
    <sheetView tabSelected="1" view="pageLayout" zoomScaleNormal="100" workbookViewId="0">
      <selection activeCell="C5" sqref="C5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5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6101000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4000000</f>
        <v>4000000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1161000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640000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300000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4" s="37" customFormat="1" ht="12" customHeight="1" x14ac:dyDescent="0.2">
      <c r="A33" s="45" t="s">
        <v>63</v>
      </c>
      <c r="B33" s="48" t="s">
        <v>64</v>
      </c>
      <c r="C33" s="36"/>
    </row>
    <row r="34" spans="1:4" s="37" customFormat="1" ht="12" customHeight="1" thickBot="1" x14ac:dyDescent="0.25">
      <c r="A34" s="32" t="s">
        <v>65</v>
      </c>
      <c r="B34" s="49" t="s">
        <v>66</v>
      </c>
      <c r="C34" s="50">
        <v>300000</v>
      </c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1"/>
    </row>
    <row r="37" spans="1:4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6401000</v>
      </c>
    </row>
    <row r="38" spans="1:4" s="28" customFormat="1" ht="12" customHeight="1" thickBot="1" x14ac:dyDescent="0.25">
      <c r="A38" s="53" t="s">
        <v>73</v>
      </c>
      <c r="B38" s="43" t="s">
        <v>74</v>
      </c>
      <c r="C38" s="52">
        <f>+C39+C40+C41</f>
        <v>215145037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4"/>
    </row>
    <row r="40" spans="1:4" s="28" customFormat="1" ht="12" customHeight="1" x14ac:dyDescent="0.2">
      <c r="A40" s="45" t="s">
        <v>77</v>
      </c>
      <c r="B40" s="48" t="s">
        <v>78</v>
      </c>
      <c r="C40" s="36"/>
    </row>
    <row r="41" spans="1:4" s="37" customFormat="1" ht="12" customHeight="1" thickBot="1" x14ac:dyDescent="0.25">
      <c r="A41" s="32" t="s">
        <v>79</v>
      </c>
      <c r="B41" s="49" t="s">
        <v>80</v>
      </c>
      <c r="C41" s="55">
        <f>C58-6401000</f>
        <v>215145037</v>
      </c>
    </row>
    <row r="42" spans="1:4" s="37" customFormat="1" ht="15" customHeight="1" thickBot="1" x14ac:dyDescent="0.25">
      <c r="A42" s="53" t="s">
        <v>81</v>
      </c>
      <c r="B42" s="56" t="s">
        <v>82</v>
      </c>
      <c r="C42" s="57">
        <f>+C37+C38</f>
        <v>221546037</v>
      </c>
    </row>
    <row r="43" spans="1:4" s="37" customFormat="1" ht="15" customHeight="1" x14ac:dyDescent="0.2">
      <c r="A43" s="58"/>
      <c r="B43" s="59"/>
      <c r="C43" s="60"/>
    </row>
    <row r="44" spans="1:4" ht="13.5" thickBot="1" x14ac:dyDescent="0.25">
      <c r="A44" s="61"/>
      <c r="B44" s="62"/>
      <c r="C44" s="63"/>
    </row>
    <row r="45" spans="1:4" s="22" customFormat="1" ht="16.5" customHeight="1" thickBot="1" x14ac:dyDescent="0.25">
      <c r="A45" s="64"/>
      <c r="B45" s="65" t="s">
        <v>83</v>
      </c>
      <c r="C45" s="57"/>
    </row>
    <row r="46" spans="1:4" s="66" customFormat="1" ht="12" customHeight="1" thickBot="1" x14ac:dyDescent="0.25">
      <c r="A46" s="42" t="s">
        <v>14</v>
      </c>
      <c r="B46" s="43" t="s">
        <v>84</v>
      </c>
      <c r="C46" s="27">
        <f>SUM(C47:C51)</f>
        <v>218190120</v>
      </c>
    </row>
    <row r="47" spans="1:4" ht="12" customHeight="1" x14ac:dyDescent="0.2">
      <c r="A47" s="32" t="s">
        <v>16</v>
      </c>
      <c r="B47" s="39" t="s">
        <v>85</v>
      </c>
      <c r="C47" s="67">
        <f>147375885-3199848+20000+1778250+2000000</f>
        <v>147974287</v>
      </c>
    </row>
    <row r="48" spans="1:4" ht="12" customHeight="1" x14ac:dyDescent="0.2">
      <c r="A48" s="32" t="s">
        <v>18</v>
      </c>
      <c r="B48" s="33" t="s">
        <v>86</v>
      </c>
      <c r="C48" s="41">
        <f>30406649-561576+3900+346750+350000+931000</f>
        <v>31476723</v>
      </c>
    </row>
    <row r="49" spans="1:3" ht="12" customHeight="1" x14ac:dyDescent="0.2">
      <c r="A49" s="32" t="s">
        <v>20</v>
      </c>
      <c r="B49" s="33" t="s">
        <v>87</v>
      </c>
      <c r="C49" s="41">
        <f>38780508-41398</f>
        <v>38739110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3355917</v>
      </c>
    </row>
    <row r="53" spans="1:3" s="66" customFormat="1" ht="12" customHeight="1" x14ac:dyDescent="0.2">
      <c r="A53" s="32" t="s">
        <v>40</v>
      </c>
      <c r="B53" s="39" t="s">
        <v>91</v>
      </c>
      <c r="C53" s="47">
        <f>3355917</f>
        <v>3355917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8" t="s">
        <v>96</v>
      </c>
      <c r="C58" s="69">
        <f>+C46+C52+C57</f>
        <v>221546037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97</v>
      </c>
      <c r="B60" s="73"/>
      <c r="C60" s="74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2019-06-27T14:34:34Z</dcterms:created>
  <dcterms:modified xsi:type="dcterms:W3CDTF">2019-06-27T14:34:35Z</dcterms:modified>
</cp:coreProperties>
</file>