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850" tabRatio="597" firstSheet="10" activeTab="14"/>
  </bookViews>
  <sheets>
    <sheet name="2.melléklet" sheetId="1" r:id="rId1"/>
    <sheet name="3.melléklet" sheetId="2" r:id="rId2"/>
    <sheet name="4.melléklet" sheetId="3" r:id="rId3"/>
    <sheet name="5.melléklet" sheetId="4" r:id="rId4"/>
    <sheet name="6.melléklet" sheetId="5" r:id="rId5"/>
    <sheet name="7.melléklet" sheetId="6" r:id="rId6"/>
    <sheet name="8.melléklet" sheetId="7" r:id="rId7"/>
    <sheet name="9. melléklet" sheetId="8" r:id="rId8"/>
    <sheet name="10.melléklet" sheetId="9" r:id="rId9"/>
    <sheet name="11.melléklet" sheetId="10" r:id="rId10"/>
    <sheet name="12.melléklet" sheetId="11" r:id="rId11"/>
    <sheet name="13. melléklet" sheetId="12" r:id="rId12"/>
    <sheet name="Munka1" sheetId="13" r:id="rId13"/>
    <sheet name="14. melléklet" sheetId="14" r:id="rId14"/>
    <sheet name="15A.melléklet" sheetId="15" r:id="rId15"/>
  </sheets>
  <definedNames>
    <definedName name="_xlnm.Print_Area" localSheetId="8">'10.melléklet'!$A$1:$K$50</definedName>
    <definedName name="_xlnm.Print_Area" localSheetId="9">'11.melléklet'!$A$1:$P$40</definedName>
    <definedName name="_xlnm.Print_Area" localSheetId="10">'12.melléklet'!$A$1:$P$37</definedName>
    <definedName name="_xlnm.Print_Area" localSheetId="11">'13. melléklet'!$A$1:$O$34</definedName>
    <definedName name="_xlnm.Print_Area" localSheetId="13">'14. melléklet'!$A$1:$AN$54</definedName>
    <definedName name="_xlnm.Print_Area" localSheetId="14">'15A.melléklet'!$A$1:$AN$30</definedName>
    <definedName name="_xlnm.Print_Area" localSheetId="0">'2.melléklet'!$A$1:$AQ$165</definedName>
    <definedName name="_xlnm.Print_Area" localSheetId="1">'3.melléklet'!$A$1:$O$51</definedName>
    <definedName name="_xlnm.Print_Area" localSheetId="2">'4.melléklet'!$A$1:$K$52</definedName>
    <definedName name="_xlnm.Print_Area" localSheetId="3">'5.melléklet'!$A$1:$T$40</definedName>
    <definedName name="_xlnm.Print_Area" localSheetId="4">'6.melléklet'!$A$1:$M$37</definedName>
    <definedName name="_xlnm.Print_Area" localSheetId="5">'7.melléklet'!$A$1:$K$51</definedName>
    <definedName name="_xlnm.Print_Area" localSheetId="6">'8.melléklet'!$A$1:$R$41</definedName>
    <definedName name="_xlnm.Print_Area" localSheetId="7">'9. melléklet'!$A$1:$M$53</definedName>
  </definedNames>
  <calcPr fullCalcOnLoad="1"/>
</workbook>
</file>

<file path=xl/comments7.xml><?xml version="1.0" encoding="utf-8"?>
<comments xmlns="http://schemas.openxmlformats.org/spreadsheetml/2006/main">
  <authors>
    <author>Dell</author>
  </authors>
  <commentList>
    <comment ref="H12" authorId="0">
      <text>
        <r>
          <rPr>
            <b/>
            <sz val="9"/>
            <rFont val="Tahoma"/>
            <family val="0"/>
          </rPr>
          <t>Dell: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<sst xmlns="http://schemas.openxmlformats.org/spreadsheetml/2006/main" count="1151" uniqueCount="740">
  <si>
    <t>megnevezés</t>
  </si>
  <si>
    <t>intézményi bevételek</t>
  </si>
  <si>
    <t>sajátos bevételek</t>
  </si>
  <si>
    <t>előző évi pénzmaradvány</t>
  </si>
  <si>
    <t>BEVÉTELEK ÖSSZESEN</t>
  </si>
  <si>
    <t>Bevételek</t>
  </si>
  <si>
    <t>Kiadások</t>
  </si>
  <si>
    <t>személyi juttatások</t>
  </si>
  <si>
    <t>dologi kiadások</t>
  </si>
  <si>
    <t>tartalékok</t>
  </si>
  <si>
    <t>KIADÁSOK ÖSSZESEN</t>
  </si>
  <si>
    <t>II. FELHALMOZÁSI C. BEVÉTELEK ÉS KIADÁSOK</t>
  </si>
  <si>
    <t>költségvetési támogatás</t>
  </si>
  <si>
    <t>beruházások</t>
  </si>
  <si>
    <t>felújítások</t>
  </si>
  <si>
    <t>BEVÉTELEK MINDÖSSZESEN</t>
  </si>
  <si>
    <t>KIADÁSOK MINDÖSSZESEN</t>
  </si>
  <si>
    <t>MŰKÖDÉSI ÉS FELHALMOZÁSI BEVÉTELEK ÉS KIADÁSOK</t>
  </si>
  <si>
    <t>E</t>
  </si>
  <si>
    <t>A</t>
  </si>
  <si>
    <t>B</t>
  </si>
  <si>
    <t>C</t>
  </si>
  <si>
    <t>D</t>
  </si>
  <si>
    <t>F</t>
  </si>
  <si>
    <t>ezer forintban</t>
  </si>
  <si>
    <t>G</t>
  </si>
  <si>
    <t>H</t>
  </si>
  <si>
    <t>cím</t>
  </si>
  <si>
    <t>alcím</t>
  </si>
  <si>
    <t>előirányzat</t>
  </si>
  <si>
    <t>módosított ei.</t>
  </si>
  <si>
    <t>I.  ÖNKORMÁNYZAT</t>
  </si>
  <si>
    <t>szociális étkeztetés</t>
  </si>
  <si>
    <t>I.CÍM ÖSSZESEN</t>
  </si>
  <si>
    <t>MINDÖSSZESEN</t>
  </si>
  <si>
    <t>összesen</t>
  </si>
  <si>
    <t>CÍM</t>
  </si>
  <si>
    <t>ALCÍM</t>
  </si>
  <si>
    <t>MEGNEVEZÉS</t>
  </si>
  <si>
    <t>módosított</t>
  </si>
  <si>
    <t>eseti pénzbeli ellátások</t>
  </si>
  <si>
    <t xml:space="preserve"> </t>
  </si>
  <si>
    <t>I.</t>
  </si>
  <si>
    <t>ÖNKORMÁNYZAT</t>
  </si>
  <si>
    <t>m.adót terh.járulék</t>
  </si>
  <si>
    <t>FELHALMOZÁSI CÉLÚ BEVÉTELEK</t>
  </si>
  <si>
    <t xml:space="preserve">     </t>
  </si>
  <si>
    <t>CÍM          ALCÍM</t>
  </si>
  <si>
    <t>költsgv.bevételek</t>
  </si>
  <si>
    <t>pénzeszk.bevétel</t>
  </si>
  <si>
    <t>t.eszköz értékesítés</t>
  </si>
  <si>
    <t>pénzmaradvány</t>
  </si>
  <si>
    <t xml:space="preserve">  összesen</t>
  </si>
  <si>
    <t>I.CÍM összesen</t>
  </si>
  <si>
    <t>átengedett központi adó</t>
  </si>
  <si>
    <t>gépjárműadó</t>
  </si>
  <si>
    <t>helyi adók</t>
  </si>
  <si>
    <t>iparűzési adó</t>
  </si>
  <si>
    <t>kommunális adó</t>
  </si>
  <si>
    <t>CÍMEK MINDÖSSZESEN</t>
  </si>
  <si>
    <t>hosszú időtartamú közfoglalkoztatás</t>
  </si>
  <si>
    <t>FELHALMOZÁSI CÉLÚ KIADÁSOK</t>
  </si>
  <si>
    <t xml:space="preserve">         alcím</t>
  </si>
  <si>
    <t xml:space="preserve">       felújítás</t>
  </si>
  <si>
    <t xml:space="preserve">       beruházás</t>
  </si>
  <si>
    <t xml:space="preserve">      összesen</t>
  </si>
  <si>
    <t>Önk.igazgt.tevékenysége</t>
  </si>
  <si>
    <t>KÖLTSÉGVETÉSI TÁMOGATÁS JOGCÍMENKÉNT</t>
  </si>
  <si>
    <t>I.Önkormányzat</t>
  </si>
  <si>
    <t>Önk.és társulásaik elszámolásai</t>
  </si>
  <si>
    <t>általános önk. feladatok</t>
  </si>
  <si>
    <t>falugondnoki szolgálat</t>
  </si>
  <si>
    <t>ebből:</t>
  </si>
  <si>
    <t>összes működési bevétel</t>
  </si>
  <si>
    <t>Rendszeres pénzbeli ellátások</t>
  </si>
  <si>
    <t>aktív korúak ellátása</t>
  </si>
  <si>
    <t>egyéb önk.eseti pénzbeli ell.</t>
  </si>
  <si>
    <t>közgyógyellátás</t>
  </si>
  <si>
    <t>I. CÍM MINDÖSSZESEN</t>
  </si>
  <si>
    <t>módosítás</t>
  </si>
  <si>
    <t>ESZKÖZÖK</t>
  </si>
  <si>
    <t>Szellemi termékek</t>
  </si>
  <si>
    <t>IMMATERIÁLIS JAVAK, TÁRGYI ESZKÖZÖK ÉS ÜZEMEÉLTETÉSRE ÁTADOTT ESZKÖZÖK ÁLLOMÁNYÁNAK ALAKULÁSA</t>
  </si>
  <si>
    <t>ÖSSZESEN</t>
  </si>
  <si>
    <t>előző évi záró,</t>
  </si>
  <si>
    <t>tárgyévi nyitó</t>
  </si>
  <si>
    <t>ÁFA</t>
  </si>
  <si>
    <t>pénzforgalmi</t>
  </si>
  <si>
    <t>növekedés összesen</t>
  </si>
  <si>
    <t>saját kiv.beruh.aktívált értéke</t>
  </si>
  <si>
    <t>pénzforgalom nélküli</t>
  </si>
  <si>
    <t>összes növekedés</t>
  </si>
  <si>
    <t>értékesítés</t>
  </si>
  <si>
    <t>nem aktívált beruh.</t>
  </si>
  <si>
    <t>egyéb csökkenés</t>
  </si>
  <si>
    <t>összes csökkenés</t>
  </si>
  <si>
    <t>BRUTTÓ ÉRTÉK</t>
  </si>
  <si>
    <t>növekedés</t>
  </si>
  <si>
    <t>csökkenés</t>
  </si>
  <si>
    <t>0-ra leírt eszközök</t>
  </si>
  <si>
    <t>bruttó értéke</t>
  </si>
  <si>
    <t>CÍM       ALCÍM</t>
  </si>
  <si>
    <t>teljes munkaidős</t>
  </si>
  <si>
    <t>részmunkaidős</t>
  </si>
  <si>
    <t>külső munkavállaló</t>
  </si>
  <si>
    <t>falugondnok</t>
  </si>
  <si>
    <t>könyvtáros</t>
  </si>
  <si>
    <t>Önk. És társulásaik ált.igazg. tevékenysége</t>
  </si>
  <si>
    <t>SKTC Sümeg</t>
  </si>
  <si>
    <t>tagdíj</t>
  </si>
  <si>
    <t>orvosi ügyelet</t>
  </si>
  <si>
    <t>Civil szervezetek működési támogatása</t>
  </si>
  <si>
    <t>Sorszám</t>
  </si>
  <si>
    <t>Előző időszak</t>
  </si>
  <si>
    <t>Tárgyidőszak</t>
  </si>
  <si>
    <t>1.</t>
  </si>
  <si>
    <t>2.</t>
  </si>
  <si>
    <t>3.</t>
  </si>
  <si>
    <t>4.</t>
  </si>
  <si>
    <t>5.</t>
  </si>
  <si>
    <t>A/I/1</t>
  </si>
  <si>
    <t xml:space="preserve">Vagyoni értékű jogok </t>
  </si>
  <si>
    <t>A/I/2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</si>
  <si>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</si>
  <si>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</si>
  <si>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</si>
  <si>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</si>
  <si>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</si>
  <si>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</si>
  <si>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</si>
  <si>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</si>
  <si>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</si>
  <si>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</si>
  <si>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</si>
  <si>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</si>
  <si>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</si>
  <si>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</si>
  <si>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</si>
  <si>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</si>
  <si>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</si>
  <si>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</si>
  <si>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</si>
  <si>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</si>
  <si>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</si>
  <si>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</si>
  <si>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</si>
  <si>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</si>
  <si>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</si>
  <si>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</si>
  <si>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</si>
  <si>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</si>
  <si>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</si>
  <si>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</si>
  <si>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</si>
  <si>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</si>
  <si>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</si>
  <si>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</si>
  <si>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</si>
  <si>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</si>
  <si>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</si>
  <si>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</si>
  <si>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</si>
  <si>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</si>
  <si>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</si>
  <si>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</si>
  <si>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</si>
  <si>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</si>
  <si>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</si>
  <si>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</si>
  <si>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</si>
  <si>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</si>
  <si>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</si>
  <si>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</si>
  <si>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</si>
  <si>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</si>
  <si>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</si>
  <si>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</si>
  <si>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</si>
  <si>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</si>
  <si>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</si>
  <si>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</si>
  <si>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</si>
  <si>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</si>
  <si>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</si>
  <si>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</si>
  <si>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</si>
  <si>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</si>
  <si>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</si>
  <si>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</si>
  <si>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</si>
  <si>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</si>
  <si>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</si>
  <si>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</si>
  <si>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</si>
  <si>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</si>
  <si>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</si>
  <si>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</si>
  <si>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</si>
  <si>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</si>
  <si>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</si>
  <si>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</si>
  <si>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</si>
  <si>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</si>
  <si>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</si>
  <si>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</si>
  <si>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</si>
  <si>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</si>
  <si>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</si>
  <si>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</si>
  <si>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</si>
  <si>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</si>
  <si>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</si>
  <si>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</si>
  <si>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</si>
  <si>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</si>
  <si>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</si>
  <si>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</si>
  <si>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</si>
  <si>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</si>
  <si>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</si>
  <si>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</si>
  <si>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</si>
  <si>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</si>
  <si>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</si>
  <si>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</si>
  <si>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</si>
  <si>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</si>
  <si>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</si>
  <si>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</si>
  <si>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</si>
  <si>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</si>
  <si>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</si>
  <si>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</si>
  <si>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</si>
  <si>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</si>
  <si>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</si>
  <si>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</si>
  <si>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</si>
  <si>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</si>
  <si>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</si>
  <si>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</si>
  <si>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</si>
  <si>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</si>
  <si>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</si>
  <si>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</si>
  <si>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</si>
  <si>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</si>
  <si>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</si>
  <si>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</si>
  <si>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</si>
  <si>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</si>
  <si>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</si>
  <si>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</si>
  <si>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</si>
  <si>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</si>
  <si>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</si>
  <si>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</si>
  <si>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</si>
  <si>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</si>
  <si>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</si>
  <si>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</si>
  <si>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</si>
  <si>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</si>
  <si>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</si>
  <si>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</si>
  <si>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</si>
  <si>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</si>
  <si>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</si>
  <si>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</si>
  <si>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</si>
  <si>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</si>
  <si>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</si>
  <si>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</si>
  <si>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</si>
  <si>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</si>
  <si>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</si>
  <si>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</si>
  <si>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</si>
  <si>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</si>
  <si>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</si>
  <si>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</si>
  <si>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</si>
  <si>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</si>
  <si>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</si>
  <si>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</si>
  <si>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</si>
  <si>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</si>
  <si>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</si>
  <si>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</si>
  <si>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</si>
  <si>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</si>
  <si>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</si>
  <si>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</si>
  <si>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</si>
  <si>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</si>
  <si>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</si>
  <si>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</si>
  <si>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</si>
  <si>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</si>
  <si>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</si>
  <si>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</si>
  <si>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</si>
  <si>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</si>
  <si>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</si>
  <si>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</si>
  <si>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</si>
  <si>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</si>
  <si>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</si>
  <si>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</si>
  <si>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</si>
  <si>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</si>
  <si>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</si>
  <si>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</si>
  <si>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</si>
  <si>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</si>
  <si>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</si>
  <si>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</si>
  <si>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</si>
  <si>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</si>
  <si>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</si>
  <si>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</si>
  <si>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</si>
  <si>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</si>
  <si>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</si>
  <si>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</si>
  <si>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</si>
  <si>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</si>
  <si>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</si>
  <si>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</si>
  <si>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</si>
  <si>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</si>
  <si>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</si>
  <si>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</si>
  <si>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</si>
  <si>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</si>
  <si>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</si>
  <si>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</si>
  <si>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</si>
  <si>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</si>
  <si>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</si>
  <si>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</si>
  <si>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</si>
  <si>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</si>
  <si>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</si>
  <si>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</si>
  <si>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</si>
  <si>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</si>
  <si>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</si>
  <si>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</si>
  <si>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</si>
  <si>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</si>
  <si>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</si>
  <si>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</si>
  <si>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</si>
  <si>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</si>
  <si>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</si>
  <si>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</si>
  <si>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</si>
  <si>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</si>
  <si>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</si>
  <si>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</si>
  <si>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</si>
  <si>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</si>
  <si>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</si>
  <si>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</si>
  <si>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</si>
  <si>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</si>
  <si>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</si>
  <si>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</si>
  <si>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</si>
  <si>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</si>
  <si>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</si>
  <si>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</si>
  <si>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</si>
  <si>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</si>
  <si>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</si>
  <si>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</si>
  <si>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</si>
  <si>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</si>
  <si>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</si>
  <si>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</si>
  <si>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</si>
  <si>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</si>
  <si>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</si>
  <si>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</si>
  <si>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</si>
  <si>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</si>
  <si>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</si>
  <si>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</si>
  <si>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</si>
  <si>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</si>
  <si>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</si>
  <si>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</si>
  <si>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</si>
  <si>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</si>
  <si>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</si>
  <si>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</si>
  <si>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</si>
  <si>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</si>
  <si>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</si>
  <si>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</si>
  <si>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</si>
  <si>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</si>
  <si>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</si>
  <si>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</si>
  <si>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</si>
  <si>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</si>
  <si>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</si>
  <si>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</si>
  <si>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</si>
  <si>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</si>
  <si>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</si>
  <si>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</si>
  <si>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</si>
  <si>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</si>
  <si>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</si>
  <si>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</si>
  <si>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</si>
  <si>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</si>
  <si>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</si>
  <si>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</si>
  <si>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MÉRLEG</t>
  </si>
  <si>
    <t>Sor-szám</t>
  </si>
  <si>
    <t>Megnevezés</t>
  </si>
  <si>
    <t>Módosítások      (+/-)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</si>
  <si>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</si>
  <si>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</si>
  <si>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</si>
  <si>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</si>
  <si>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</si>
  <si>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</si>
  <si>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</si>
  <si>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 (=01+02+03)</t>
  </si>
  <si>
    <t>04</t>
  </si>
  <si>
    <t>Saját termelésű készletek állományváltozása</t>
  </si>
  <si>
    <t>05</t>
  </si>
  <si>
    <t>Saját előállítású eszközök aktivált értéke</t>
  </si>
  <si>
    <t>II</t>
  </si>
  <si>
    <t>Aktivált saját teljesítmények értéke (=±04+05)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</si>
  <si>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</si>
  <si>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</si>
  <si>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</si>
  <si>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</si>
  <si>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</si>
  <si>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</si>
  <si>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</t>
  </si>
  <si>
    <t>Egyéb eredményszemléletű bevételek (=06+07+08)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</si>
  <si>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</si>
  <si>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</si>
  <si>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</si>
  <si>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</si>
  <si>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</si>
  <si>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</si>
  <si>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</si>
  <si>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</si>
  <si>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IV</t>
  </si>
  <si>
    <t>Anyagjellegű ráfordítások (=09+10+11+12)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</si>
  <si>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</si>
  <si>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</si>
  <si>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</si>
  <si>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</si>
  <si>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</si>
  <si>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</si>
  <si>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</si>
  <si>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</si>
  <si>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</si>
  <si>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</si>
  <si>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</si>
  <si>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</si>
  <si>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</si>
  <si>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                                                                   (=I±II+III-IV-V-VI-VII) 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</si>
  <si>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</si>
  <si>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</si>
  <si>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</si>
  <si>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</si>
  <si>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</si>
  <si>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</si>
  <si>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</si>
  <si>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</si>
  <si>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</si>
  <si>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</si>
  <si>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</si>
  <si>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</si>
  <si>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</si>
  <si>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</si>
  <si>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</si>
  <si>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</si>
  <si>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</si>
  <si>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</si>
  <si>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</si>
  <si>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</si>
  <si>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</si>
  <si>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</si>
  <si>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</si>
  <si>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</si>
  <si>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</si>
  <si>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</si>
  <si>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</si>
  <si>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</si>
  <si>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</si>
  <si>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</si>
  <si>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</si>
  <si>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</si>
  <si>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</si>
  <si>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</si>
  <si>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</si>
  <si>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</si>
  <si>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Maradványkimutatás</t>
  </si>
  <si>
    <t>Sor-
szám</t>
  </si>
  <si>
    <t>Összeg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</si>
  <si>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</si>
  <si>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</si>
  <si>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</si>
  <si>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</si>
  <si>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</si>
  <si>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</si>
  <si>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</si>
  <si>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</si>
  <si>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</si>
  <si>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</si>
  <si>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</si>
  <si>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</si>
  <si>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</si>
  <si>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</si>
  <si>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</si>
  <si>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</si>
  <si>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</si>
  <si>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</si>
  <si>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</si>
  <si>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EREDMÉNY KIMUTATÁS</t>
  </si>
  <si>
    <t>RIGÁCS KÖZSÉG ÖNKORMÁNYZATA</t>
  </si>
  <si>
    <t>egyéb növekedés</t>
  </si>
  <si>
    <t>közhatalmi bevételek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</si>
  <si>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</si>
  <si>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</si>
  <si>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</si>
  <si>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</si>
  <si>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</si>
  <si>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</si>
  <si>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</si>
  <si>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</si>
  <si>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</si>
  <si>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</si>
  <si>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</si>
  <si>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</si>
  <si>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</si>
  <si>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</si>
  <si>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</si>
  <si>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</si>
  <si>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</si>
  <si>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</si>
  <si>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</si>
  <si>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</si>
  <si>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</si>
  <si>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</si>
  <si>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</si>
  <si>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</si>
  <si>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</si>
  <si>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</si>
  <si>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</si>
  <si>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</si>
  <si>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</si>
  <si>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</si>
  <si>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</si>
  <si>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</si>
  <si>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</si>
  <si>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</si>
  <si>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</si>
  <si>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</si>
  <si>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közhatalmi bevétel</t>
  </si>
  <si>
    <t>átvett pénzeszköz</t>
  </si>
  <si>
    <t>018010</t>
  </si>
  <si>
    <t>Önkorm. elszám. ktv-vel</t>
  </si>
  <si>
    <t>011130</t>
  </si>
  <si>
    <t>Igazgatás</t>
  </si>
  <si>
    <t>013320</t>
  </si>
  <si>
    <t>Köztemető-fenntartás</t>
  </si>
  <si>
    <t>013350</t>
  </si>
  <si>
    <t>Önk vagyonnal való gazd.</t>
  </si>
  <si>
    <t>041232</t>
  </si>
  <si>
    <t>Start-munka – Téli közfogl.</t>
  </si>
  <si>
    <t>041233</t>
  </si>
  <si>
    <t>Hosszabb időt.közfogl.</t>
  </si>
  <si>
    <t>051030</t>
  </si>
  <si>
    <t>Hulladék begyűjtése, szállítása</t>
  </si>
  <si>
    <t>064010</t>
  </si>
  <si>
    <t>Közvilágítás</t>
  </si>
  <si>
    <t>066020</t>
  </si>
  <si>
    <t>Községgazdálkodás</t>
  </si>
  <si>
    <t>082044</t>
  </si>
  <si>
    <t>Könyvtári szolgáltatások</t>
  </si>
  <si>
    <t>082092</t>
  </si>
  <si>
    <t xml:space="preserve">Közművelődés </t>
  </si>
  <si>
    <t>084031</t>
  </si>
  <si>
    <t>Civil szervezetek műk. tám.</t>
  </si>
  <si>
    <t>Betegséggel kapcs. pénzbeli ell.</t>
  </si>
  <si>
    <t>GYVK</t>
  </si>
  <si>
    <t>Munkanélküli aktív korúak ellátásai</t>
  </si>
  <si>
    <t>Lakásfenntartássalösszefüggő ell.</t>
  </si>
  <si>
    <t>Szociális étkeztetés</t>
  </si>
  <si>
    <t>Családsegítés</t>
  </si>
  <si>
    <t>Egyéb szociális ell.</t>
  </si>
  <si>
    <t>Falugondnoki szolgáltatás</t>
  </si>
  <si>
    <t>Egyéb bevételek</t>
  </si>
  <si>
    <t>900020</t>
  </si>
  <si>
    <t>40 % önk. megillető</t>
  </si>
  <si>
    <t>település-üzemeltetéshez kapcs.feladatok</t>
  </si>
  <si>
    <t>zöldterület-gazdálkodással kapcs.feladatok</t>
  </si>
  <si>
    <t>közvilágítás fenntartásának támogatása</t>
  </si>
  <si>
    <t>köztemető fenntartással kapcs.fealadok</t>
  </si>
  <si>
    <t>közutak fenntartásának támogatása</t>
  </si>
  <si>
    <t>Egyéb kötelező önkormányzati</t>
  </si>
  <si>
    <t>feladatok támogatása</t>
  </si>
  <si>
    <t>Szoc. és gy.jóléti feladatok</t>
  </si>
  <si>
    <t>költségvetési támogatások összesen</t>
  </si>
  <si>
    <t>könyvtári feladatok</t>
  </si>
  <si>
    <t>lakott külterülettel kapcsolatos feladatok</t>
  </si>
  <si>
    <t>105010</t>
  </si>
  <si>
    <t>Munkanélküli aktív korúak ellátása</t>
  </si>
  <si>
    <t>106020</t>
  </si>
  <si>
    <t>Lakásfenntartási támogatás</t>
  </si>
  <si>
    <t xml:space="preserve">lakásfenntartási tám. </t>
  </si>
  <si>
    <t>szoc. étk. kedvezmény</t>
  </si>
  <si>
    <t>Járóbeteg</t>
  </si>
  <si>
    <t>Tűzoltó Köztestület</t>
  </si>
  <si>
    <t>Falugondnokok Egy.</t>
  </si>
  <si>
    <t>Mentőszolgálat</t>
  </si>
  <si>
    <t>Tűzoltóság</t>
  </si>
  <si>
    <t>Polgárőrség</t>
  </si>
  <si>
    <t>Egyéb</t>
  </si>
  <si>
    <t>M</t>
  </si>
  <si>
    <t>tartalék</t>
  </si>
  <si>
    <t>közfoglalkoztatás</t>
  </si>
  <si>
    <t>Közm.int.közösségi színterek</t>
  </si>
  <si>
    <t>közművelődési érd. Növelő</t>
  </si>
  <si>
    <t>támogatás önrésze</t>
  </si>
  <si>
    <t>107051</t>
  </si>
  <si>
    <t xml:space="preserve">hivatalsegéd </t>
  </si>
  <si>
    <t>107055</t>
  </si>
  <si>
    <t>ÖSSZESÍTETT (MÉRLEGSZERŰ) ELŐIRÁNYZATA</t>
  </si>
  <si>
    <t>2015.</t>
  </si>
  <si>
    <t>I. MŰKÖDÉSI BEVÉTELEK ÉS KIADÁSOK</t>
  </si>
  <si>
    <t>módosított I.</t>
  </si>
  <si>
    <t>éves módosított</t>
  </si>
  <si>
    <t>működési (intézményi) bevételek</t>
  </si>
  <si>
    <t xml:space="preserve">önkormányzatok működési támogatásai </t>
  </si>
  <si>
    <t xml:space="preserve">egyéb működési célú támogatások államháztartáson belülről </t>
  </si>
  <si>
    <t xml:space="preserve">egyéb felhalmozási célú tám. bevételei </t>
  </si>
  <si>
    <t>felhalmozási célú visszatérítendő tám. visszatér. (háztartások)</t>
  </si>
  <si>
    <t>egyéb tárgyi eszköz értékesítése</t>
  </si>
  <si>
    <t>munkaadókat terhelő járulékok és szociáis hozzájárulási adó</t>
  </si>
  <si>
    <t>ellátottak pénzbeli juttatásai</t>
  </si>
  <si>
    <t>egyéb működési célú támogatások államháztartáson belülre</t>
  </si>
  <si>
    <t>egyéb működési célú támogatások államháztartáson kívülre</t>
  </si>
  <si>
    <t>elvonások és befizetések</t>
  </si>
  <si>
    <t>államháztartáson belüli megelőlegezések visszafizafizetése</t>
  </si>
  <si>
    <t>előző évi pénzmaradvány igénybevétele</t>
  </si>
  <si>
    <t>államháztartáson belüli megelőlegezések</t>
  </si>
  <si>
    <t>rövid lejáratú hitelek, kölcsönök</t>
  </si>
  <si>
    <t>rövid lejáratú hitelek, kölcsönök törlesztése</t>
  </si>
  <si>
    <t>MŰKÖDÉSI BEVÉTELEK ÖSSZESÍTETT ELŐIRÁNYZATA</t>
  </si>
  <si>
    <t>ezer Forint</t>
  </si>
  <si>
    <t>hitel</t>
  </si>
  <si>
    <t xml:space="preserve">RIGÁCS KÖZSÉG ÖNKORMÁNYZATA </t>
  </si>
  <si>
    <t>Közhatalmi bevételek, valamint átengedett adók jogcímenként</t>
  </si>
  <si>
    <t>egyéb közhatalmi bevétel</t>
  </si>
  <si>
    <t>Támogatásértékű, működési célú bevételek</t>
  </si>
  <si>
    <t>start munka</t>
  </si>
  <si>
    <t>Forint</t>
  </si>
  <si>
    <t>szoc feladatok kiegészítő támogatása</t>
  </si>
  <si>
    <t>pénzbeni szoc. feladatok</t>
  </si>
  <si>
    <t>ágazati pótlék</t>
  </si>
  <si>
    <t>jövedelempótló tám.</t>
  </si>
  <si>
    <t>Személyi juttatások, szociális hozzájárulási adók és dologi kiadások összesített előirányzata</t>
  </si>
  <si>
    <t>Önkorm. elszám. a központi ktvel</t>
  </si>
  <si>
    <t>Önk. igazgatási tevékenyésge</t>
  </si>
  <si>
    <t>Köztemető-fenntartás és működtetés</t>
  </si>
  <si>
    <t>Start-munka prg. – Téli közfogl.</t>
  </si>
  <si>
    <t>Hosszabb időt. közfogl.</t>
  </si>
  <si>
    <t>045160</t>
  </si>
  <si>
    <t>Közutak fenntartása, üzemeltetése</t>
  </si>
  <si>
    <t>Város- és községgazdálkodás</t>
  </si>
  <si>
    <t xml:space="preserve">Közműv., közösségi értékek gondozása </t>
  </si>
  <si>
    <t>Civil szervezetek működési tám.</t>
  </si>
  <si>
    <t>Gyermekvédelmi ellátások</t>
  </si>
  <si>
    <t>Lakásfenntartással összefüggő ell.</t>
  </si>
  <si>
    <t>Ellátottak pénzbeni juttatásai</t>
  </si>
  <si>
    <t>települési támogatás</t>
  </si>
  <si>
    <t>települési támogatás temetésre</t>
  </si>
  <si>
    <t>gyermekvédelmi kedvezmény</t>
  </si>
  <si>
    <t>Támogatásértékű működési kiadások</t>
  </si>
  <si>
    <t>igazgatási feladatokra</t>
  </si>
  <si>
    <t xml:space="preserve">Sümeg Önk.-nak </t>
  </si>
  <si>
    <t>Marcal Vidéki Önk. Szoc. Társ.</t>
  </si>
  <si>
    <t>finanszírozás</t>
  </si>
  <si>
    <t>indulási költségek</t>
  </si>
  <si>
    <t>Óvodatársulás</t>
  </si>
  <si>
    <t>Palánta Egyesület</t>
  </si>
  <si>
    <t xml:space="preserve"> 011130 Önk.és társ. ált.igazg-tev.</t>
  </si>
  <si>
    <t>041232 Start mpr. - téli közfogl.</t>
  </si>
  <si>
    <t>066020 Város- és községgazd.</t>
  </si>
  <si>
    <t>018010 Önk elszám. a központi ktvel</t>
  </si>
  <si>
    <t>hitel és kamat</t>
  </si>
  <si>
    <t>RIGÁCS KÖZSÉG ÖNKORMÁNYZATÁNAK ÉVES LÉTSZÁMKERETE</t>
  </si>
  <si>
    <t>Önk. igazgatási tev.</t>
  </si>
  <si>
    <t xml:space="preserve">Falugondnoki szolg. </t>
  </si>
  <si>
    <t>Közhasznú foglalkoztatás</t>
  </si>
  <si>
    <t>Könyvtári szolg.</t>
  </si>
  <si>
    <t>IMMATERIÁLIS JAVAK</t>
  </si>
  <si>
    <t>INGATLANOK ÉS KAPCSOLÓDÓ VAGYONI ÉRTÉKŰ JOGOK</t>
  </si>
  <si>
    <t>GÉPEK, BERENDEZÉSEK, FELSZERELÉSEK, JÁRMŰVEK</t>
  </si>
  <si>
    <t>BERUHÁZÁSOK, FELÚJÍTÁSOK</t>
  </si>
  <si>
    <t>KONCESSZIÓBA, VAGYONKEZELÉSBE ADOTT ESZKÖZÖK</t>
  </si>
  <si>
    <t>nem aktivált beruházás</t>
  </si>
  <si>
    <t>beruházás, felújítás</t>
  </si>
  <si>
    <t>terv szerinti ÉCS nyitó állománya</t>
  </si>
  <si>
    <t>terv szerinti ÉCS záró állománya</t>
  </si>
  <si>
    <t>ESZKÖZÖK NETTÓ ÉRTÉKE</t>
  </si>
  <si>
    <t>85777</t>
  </si>
  <si>
    <t>82551</t>
  </si>
  <si>
    <t>16654</t>
  </si>
  <si>
    <t>13734</t>
  </si>
  <si>
    <t>módosítás I.</t>
  </si>
  <si>
    <t>módosítás II.</t>
  </si>
  <si>
    <t>éves módosított ei.</t>
  </si>
  <si>
    <t xml:space="preserve">módosítás </t>
  </si>
  <si>
    <t>2. melléklet Rigács Község Önkormányzat Képviselő-testületének   4/2016.(V.30.) önkormányzati rendeletéhez</t>
  </si>
  <si>
    <t>3.melléklet Rigács Község Önkormányzat Képviselő-testületének   4/2016.(V.30.) önkormányzati rendeletéhez</t>
  </si>
  <si>
    <t>4. melléklet Rigács Község Önkormányzat Képviselő-testületének   4/2016.(V.30.)  önkormányzati rendeletéhez</t>
  </si>
  <si>
    <t>5. melléklet Rigács Község Önkormányzat Képviselő-testületének    4/2016.(V.30.) önkormányzati rendeletéhez</t>
  </si>
  <si>
    <t>6. melléklet Rigács Község Önkormányzat Képviselő-testületének    4/2016.(V.30.) önkormányzati rendeletéhez</t>
  </si>
  <si>
    <t>7. melléklet Rigács Község Önkormányzat Képviselő-testületének   4/2016.(V.30.)  önkormányzati rendeletéhez</t>
  </si>
  <si>
    <t>8. melléklet Rigács Község Önkormányzat Képviselő-testületének  4/2016.(V.30.) önkormányzati rendeletéhez</t>
  </si>
  <si>
    <t>9. melléklet Rigács Község Önkormányzat Képviselő-testületének   4/2016.(V.30.) önkormányzati rendeletéhez</t>
  </si>
  <si>
    <t>10. melléklet Rigács Község Önkormányzat Képviselő-testületének   4/2016.(V.30.)  önkormányzati rendeletéhez</t>
  </si>
  <si>
    <t>11. melléklet Rigács Község Önkormányzat Képviselő-testületének  4/2016.(V.30.)  önkormányzati rendeletéhez</t>
  </si>
  <si>
    <t>12. melléklet Rigács Község Önkormányzat Képviselő-testületének  4/2016.(V.30.) önkormányzati rendeletéhez</t>
  </si>
  <si>
    <t>13.melléklet Rigács Község Önkormányzat Képviselő-testületének  4/2016.(V.30.) önkormányzati rendeletéhez</t>
  </si>
  <si>
    <t>14.melléklet Rigács Község Önkormányzat Képviselő-testületének   4/2016.(V.30.) önkormányzati rendeletéhez</t>
  </si>
  <si>
    <t>15.melléklet Rigács Község Önkormányzat Képviselő-testületének  4/2016.(V.30.) önkormányzati rendeletéhez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</si>
</sst>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00"/>
  </numFmts>
  <fonts count="6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b/>
      <sz val="8"/>
      <name val="Arial CE"/>
      <family val="0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0"/>
    </font>
    <font>
      <sz val="10"/>
      <color indexed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 CE"/>
      <family val="0"/>
    </font>
    <font>
      <b/>
      <sz val="9"/>
      <name val="Tahoma"/>
      <family val="0"/>
    </font>
    <font>
      <sz val="9"/>
      <name val="Tahoma"/>
      <family val="0"/>
    </font>
    <font>
      <sz val="11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4" fillId="25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7" borderId="7" applyNumberFormat="0" applyFont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8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27" xfId="0" applyBorder="1" applyAlignment="1">
      <alignment/>
    </xf>
    <xf numFmtId="0" fontId="1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1" fillId="0" borderId="0" xfId="0" applyFont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5" fillId="0" borderId="19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/>
    </xf>
    <xf numFmtId="0" fontId="4" fillId="0" borderId="4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35" xfId="0" applyBorder="1" applyAlignment="1">
      <alignment/>
    </xf>
    <xf numFmtId="0" fontId="1" fillId="0" borderId="49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31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53" xfId="0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11" xfId="0" applyFont="1" applyBorder="1" applyAlignment="1">
      <alignment/>
    </xf>
    <xf numFmtId="0" fontId="0" fillId="0" borderId="46" xfId="0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54" xfId="0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2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7" xfId="0" applyFill="1" applyBorder="1" applyAlignment="1">
      <alignment/>
    </xf>
    <xf numFmtId="0" fontId="1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40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1" xfId="0" applyFont="1" applyBorder="1" applyAlignment="1">
      <alignment/>
    </xf>
    <xf numFmtId="9" fontId="15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9" fontId="4" fillId="0" borderId="11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56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3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37" xfId="0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33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36" xfId="0" applyBorder="1" applyAlignment="1">
      <alignment horizontal="center"/>
    </xf>
    <xf numFmtId="0" fontId="1" fillId="0" borderId="26" xfId="0" applyFont="1" applyBorder="1" applyAlignment="1">
      <alignment/>
    </xf>
    <xf numFmtId="170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2" fillId="0" borderId="50" xfId="0" applyNumberFormat="1" applyFont="1" applyBorder="1" applyAlignment="1">
      <alignment/>
    </xf>
    <xf numFmtId="3" fontId="1" fillId="0" borderId="5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57" xfId="0" applyFont="1" applyBorder="1" applyAlignment="1">
      <alignment horizontal="left"/>
    </xf>
    <xf numFmtId="3" fontId="12" fillId="0" borderId="2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3" fontId="12" fillId="0" borderId="62" xfId="0" applyNumberFormat="1" applyFont="1" applyBorder="1" applyAlignment="1">
      <alignment horizontal="center"/>
    </xf>
    <xf numFmtId="0" fontId="1" fillId="0" borderId="57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69" xfId="0" applyBorder="1" applyAlignment="1">
      <alignment horizontal="left"/>
    </xf>
    <xf numFmtId="49" fontId="12" fillId="0" borderId="57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" fillId="0" borderId="59" xfId="0" applyFont="1" applyBorder="1" applyAlignment="1">
      <alignment horizontal="right"/>
    </xf>
    <xf numFmtId="3" fontId="0" fillId="0" borderId="70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2" fillId="0" borderId="54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left"/>
    </xf>
    <xf numFmtId="0" fontId="12" fillId="0" borderId="16" xfId="0" applyFont="1" applyBorder="1" applyAlignment="1">
      <alignment/>
    </xf>
    <xf numFmtId="3" fontId="0" fillId="0" borderId="25" xfId="0" applyNumberForma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0" xfId="0" applyFont="1" applyAlignment="1">
      <alignment/>
    </xf>
    <xf numFmtId="0" fontId="4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45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4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3" fontId="6" fillId="0" borderId="7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3" fontId="26" fillId="0" borderId="42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3" fontId="26" fillId="0" borderId="75" xfId="0" applyNumberFormat="1" applyFont="1" applyBorder="1" applyAlignment="1">
      <alignment horizontal="center"/>
    </xf>
    <xf numFmtId="0" fontId="4" fillId="0" borderId="76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1" fillId="0" borderId="77" xfId="0" applyFont="1" applyBorder="1" applyAlignment="1">
      <alignment/>
    </xf>
    <xf numFmtId="0" fontId="0" fillId="0" borderId="75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" fontId="0" fillId="0" borderId="7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42" xfId="0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8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53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" fontId="1" fillId="0" borderId="6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76" xfId="0" applyBorder="1" applyAlignment="1">
      <alignment horizontal="center"/>
    </xf>
    <xf numFmtId="0" fontId="1" fillId="0" borderId="68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50" xfId="0" applyFont="1" applyBorder="1" applyAlignment="1">
      <alignment/>
    </xf>
    <xf numFmtId="49" fontId="1" fillId="0" borderId="50" xfId="0" applyNumberFormat="1" applyFont="1" applyBorder="1" applyAlignment="1">
      <alignment/>
    </xf>
    <xf numFmtId="3" fontId="1" fillId="0" borderId="47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47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3" fontId="12" fillId="0" borderId="5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3" fontId="12" fillId="0" borderId="45" xfId="0" applyNumberFormat="1" applyFont="1" applyBorder="1" applyAlignment="1">
      <alignment horizontal="center"/>
    </xf>
    <xf numFmtId="3" fontId="12" fillId="0" borderId="60" xfId="0" applyNumberFormat="1" applyFont="1" applyBorder="1" applyAlignment="1">
      <alignment horizontal="center"/>
    </xf>
    <xf numFmtId="3" fontId="12" fillId="0" borderId="43" xfId="0" applyNumberFormat="1" applyFont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7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74" xfId="0" applyNumberFormat="1" applyFont="1" applyBorder="1" applyAlignment="1">
      <alignment horizontal="center"/>
    </xf>
    <xf numFmtId="3" fontId="0" fillId="0" borderId="68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60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40" xfId="0" applyFont="1" applyBorder="1" applyAlignment="1">
      <alignment horizontal="right"/>
    </xf>
    <xf numFmtId="0" fontId="6" fillId="0" borderId="5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41" xfId="46" applyNumberFormat="1" applyFont="1" applyBorder="1" applyAlignment="1">
      <alignment horizontal="center"/>
    </xf>
    <xf numFmtId="165" fontId="6" fillId="0" borderId="36" xfId="46" applyNumberFormat="1" applyFont="1" applyBorder="1" applyAlignment="1">
      <alignment horizontal="center"/>
    </xf>
    <xf numFmtId="165" fontId="6" fillId="0" borderId="36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4" fillId="0" borderId="41" xfId="46" applyNumberFormat="1" applyFont="1" applyBorder="1" applyAlignment="1">
      <alignment horizontal="center"/>
    </xf>
    <xf numFmtId="0" fontId="4" fillId="0" borderId="69" xfId="0" applyFont="1" applyBorder="1" applyAlignment="1">
      <alignment/>
    </xf>
    <xf numFmtId="0" fontId="4" fillId="0" borderId="22" xfId="0" applyFont="1" applyBorder="1" applyAlignment="1">
      <alignment/>
    </xf>
    <xf numFmtId="3" fontId="6" fillId="0" borderId="18" xfId="46" applyNumberFormat="1" applyFont="1" applyBorder="1" applyAlignment="1">
      <alignment horizontal="center"/>
    </xf>
    <xf numFmtId="0" fontId="4" fillId="0" borderId="57" xfId="0" applyFont="1" applyBorder="1" applyAlignment="1">
      <alignment/>
    </xf>
    <xf numFmtId="3" fontId="6" fillId="0" borderId="81" xfId="46" applyNumberFormat="1" applyFont="1" applyBorder="1" applyAlignment="1">
      <alignment horizontal="center"/>
    </xf>
    <xf numFmtId="165" fontId="4" fillId="0" borderId="0" xfId="46" applyNumberFormat="1" applyFont="1" applyBorder="1" applyAlignment="1">
      <alignment/>
    </xf>
    <xf numFmtId="0" fontId="4" fillId="0" borderId="12" xfId="0" applyFont="1" applyBorder="1" applyAlignment="1">
      <alignment/>
    </xf>
    <xf numFmtId="165" fontId="13" fillId="0" borderId="0" xfId="46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3" fontId="4" fillId="0" borderId="82" xfId="46" applyNumberFormat="1" applyFont="1" applyBorder="1" applyAlignment="1">
      <alignment horizontal="center"/>
    </xf>
    <xf numFmtId="3" fontId="4" fillId="0" borderId="50" xfId="46" applyNumberFormat="1" applyFont="1" applyBorder="1" applyAlignment="1">
      <alignment horizontal="center"/>
    </xf>
    <xf numFmtId="165" fontId="4" fillId="0" borderId="0" xfId="46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0" fontId="25" fillId="0" borderId="19" xfId="0" applyFont="1" applyBorder="1" applyAlignment="1">
      <alignment/>
    </xf>
    <xf numFmtId="3" fontId="4" fillId="0" borderId="83" xfId="46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24" fillId="0" borderId="19" xfId="0" applyFont="1" applyBorder="1" applyAlignment="1">
      <alignment/>
    </xf>
    <xf numFmtId="3" fontId="6" fillId="0" borderId="83" xfId="46" applyNumberFormat="1" applyFont="1" applyBorder="1" applyAlignment="1">
      <alignment horizontal="center"/>
    </xf>
    <xf numFmtId="3" fontId="6" fillId="0" borderId="50" xfId="46" applyNumberFormat="1" applyFont="1" applyBorder="1" applyAlignment="1">
      <alignment horizontal="center"/>
    </xf>
    <xf numFmtId="0" fontId="24" fillId="0" borderId="33" xfId="0" applyFont="1" applyFill="1" applyBorder="1" applyAlignment="1">
      <alignment/>
    </xf>
    <xf numFmtId="0" fontId="4" fillId="0" borderId="84" xfId="0" applyFont="1" applyBorder="1" applyAlignment="1">
      <alignment/>
    </xf>
    <xf numFmtId="0" fontId="6" fillId="0" borderId="85" xfId="0" applyFont="1" applyBorder="1" applyAlignment="1">
      <alignment/>
    </xf>
    <xf numFmtId="3" fontId="6" fillId="0" borderId="41" xfId="46" applyNumberFormat="1" applyFont="1" applyBorder="1" applyAlignment="1">
      <alignment horizontal="center"/>
    </xf>
    <xf numFmtId="0" fontId="24" fillId="0" borderId="86" xfId="0" applyFont="1" applyBorder="1" applyAlignment="1">
      <alignment/>
    </xf>
    <xf numFmtId="0" fontId="24" fillId="0" borderId="77" xfId="0" applyFont="1" applyBorder="1" applyAlignment="1">
      <alignment/>
    </xf>
    <xf numFmtId="0" fontId="4" fillId="0" borderId="77" xfId="0" applyFont="1" applyBorder="1" applyAlignment="1">
      <alignment/>
    </xf>
    <xf numFmtId="3" fontId="6" fillId="0" borderId="82" xfId="46" applyNumberFormat="1" applyFont="1" applyBorder="1" applyAlignment="1">
      <alignment horizontal="center"/>
    </xf>
    <xf numFmtId="0" fontId="4" fillId="0" borderId="5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65" fontId="6" fillId="0" borderId="0" xfId="46" applyNumberFormat="1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81" xfId="46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76" xfId="46" applyNumberFormat="1" applyFont="1" applyBorder="1" applyAlignment="1">
      <alignment horizontal="center"/>
    </xf>
    <xf numFmtId="0" fontId="25" fillId="0" borderId="37" xfId="0" applyFont="1" applyFill="1" applyBorder="1" applyAlignment="1">
      <alignment/>
    </xf>
    <xf numFmtId="3" fontId="4" fillId="0" borderId="76" xfId="46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52" xfId="0" applyFont="1" applyBorder="1" applyAlignment="1">
      <alignment/>
    </xf>
    <xf numFmtId="165" fontId="6" fillId="0" borderId="76" xfId="46" applyNumberFormat="1" applyFont="1" applyBorder="1" applyAlignment="1">
      <alignment/>
    </xf>
    <xf numFmtId="165" fontId="6" fillId="0" borderId="40" xfId="46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81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5" fillId="0" borderId="81" xfId="0" applyFont="1" applyBorder="1" applyAlignment="1">
      <alignment horizontal="left"/>
    </xf>
    <xf numFmtId="3" fontId="0" fillId="0" borderId="60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5" fillId="0" borderId="7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" fillId="0" borderId="6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2" fillId="0" borderId="50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10" fillId="0" borderId="83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83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8" xfId="0" applyBorder="1" applyAlignment="1">
      <alignment/>
    </xf>
    <xf numFmtId="3" fontId="1" fillId="0" borderId="74" xfId="0" applyNumberFormat="1" applyFont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89" xfId="0" applyNumberForma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0" fontId="1" fillId="0" borderId="90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0" fillId="0" borderId="8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7" xfId="0" applyFont="1" applyBorder="1" applyAlignment="1">
      <alignment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81" xfId="0" applyNumberFormat="1" applyBorder="1" applyAlignment="1">
      <alignment horizontal="center"/>
    </xf>
    <xf numFmtId="0" fontId="6" fillId="0" borderId="34" xfId="0" applyFont="1" applyBorder="1" applyAlignment="1">
      <alignment/>
    </xf>
    <xf numFmtId="3" fontId="6" fillId="0" borderId="36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0" fontId="6" fillId="0" borderId="55" xfId="0" applyFont="1" applyBorder="1" applyAlignment="1">
      <alignment/>
    </xf>
    <xf numFmtId="3" fontId="6" fillId="0" borderId="40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76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3" fontId="4" fillId="0" borderId="42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4" fillId="0" borderId="47" xfId="0" applyFont="1" applyBorder="1" applyAlignment="1">
      <alignment/>
    </xf>
    <xf numFmtId="3" fontId="4" fillId="0" borderId="31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3" fontId="4" fillId="0" borderId="43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0" fontId="6" fillId="0" borderId="34" xfId="0" applyFont="1" applyBorder="1" applyAlignment="1">
      <alignment/>
    </xf>
    <xf numFmtId="3" fontId="6" fillId="0" borderId="36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40" xfId="0" applyNumberFormat="1" applyFont="1" applyBorder="1" applyAlignment="1">
      <alignment horizontal="center"/>
    </xf>
    <xf numFmtId="3" fontId="6" fillId="0" borderId="55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3" fontId="1" fillId="0" borderId="82" xfId="0" applyNumberFormat="1" applyFont="1" applyBorder="1" applyAlignment="1">
      <alignment horizontal="center"/>
    </xf>
    <xf numFmtId="3" fontId="1" fillId="0" borderId="8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76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82" xfId="0" applyNumberFormat="1" applyFont="1" applyBorder="1" applyAlignment="1">
      <alignment horizontal="center"/>
    </xf>
    <xf numFmtId="3" fontId="4" fillId="0" borderId="83" xfId="0" applyNumberFormat="1" applyFont="1" applyBorder="1" applyAlignment="1">
      <alignment horizontal="center"/>
    </xf>
    <xf numFmtId="3" fontId="4" fillId="0" borderId="81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36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3" fontId="4" fillId="0" borderId="40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6" fillId="0" borderId="82" xfId="0" applyNumberFormat="1" applyFont="1" applyBorder="1" applyAlignment="1">
      <alignment horizontal="center"/>
    </xf>
    <xf numFmtId="3" fontId="26" fillId="0" borderId="46" xfId="0" applyNumberFormat="1" applyFont="1" applyBorder="1" applyAlignment="1">
      <alignment horizontal="center"/>
    </xf>
    <xf numFmtId="3" fontId="26" fillId="0" borderId="68" xfId="0" applyNumberFormat="1" applyFont="1" applyBorder="1" applyAlignment="1">
      <alignment horizontal="center"/>
    </xf>
    <xf numFmtId="3" fontId="26" fillId="0" borderId="89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center"/>
    </xf>
    <xf numFmtId="3" fontId="16" fillId="0" borderId="50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45" xfId="0" applyNumberFormat="1" applyFont="1" applyBorder="1" applyAlignment="1">
      <alignment horizontal="center"/>
    </xf>
    <xf numFmtId="0" fontId="24" fillId="0" borderId="37" xfId="0" applyFont="1" applyFill="1" applyBorder="1" applyAlignment="1">
      <alignment/>
    </xf>
    <xf numFmtId="0" fontId="25" fillId="0" borderId="13" xfId="0" applyFont="1" applyBorder="1" applyAlignment="1">
      <alignment/>
    </xf>
    <xf numFmtId="0" fontId="4" fillId="0" borderId="54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>
      <alignment horizontal="right"/>
    </xf>
    <xf numFmtId="3" fontId="10" fillId="0" borderId="43" xfId="0" applyNumberFormat="1" applyFont="1" applyBorder="1" applyAlignment="1">
      <alignment horizontal="center"/>
    </xf>
    <xf numFmtId="3" fontId="10" fillId="0" borderId="76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9" fillId="0" borderId="5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3" fontId="21" fillId="6" borderId="32" xfId="57" applyNumberFormat="1" applyFont="1" applyFill="1" applyBorder="1" applyAlignment="1">
      <alignment horizontal="center" vertical="center" wrapText="1"/>
      <protection/>
    </xf>
    <xf numFmtId="3" fontId="21" fillId="6" borderId="11" xfId="57" applyNumberFormat="1" applyFont="1" applyFill="1" applyBorder="1" applyAlignment="1">
      <alignment horizontal="center" vertical="center" wrapText="1"/>
      <protection/>
    </xf>
    <xf numFmtId="3" fontId="21" fillId="6" borderId="31" xfId="57" applyNumberFormat="1" applyFont="1" applyFill="1" applyBorder="1" applyAlignment="1">
      <alignment horizontal="center" vertical="center" wrapText="1"/>
      <protection/>
    </xf>
    <xf numFmtId="49" fontId="20" fillId="0" borderId="24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center" vertical="center"/>
    </xf>
    <xf numFmtId="49" fontId="19" fillId="0" borderId="62" xfId="0" applyNumberFormat="1" applyFont="1" applyBorder="1" applyAlignment="1">
      <alignment horizontal="center" vertical="center"/>
    </xf>
    <xf numFmtId="0" fontId="19" fillId="0" borderId="62" xfId="0" applyFont="1" applyFill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3" fontId="21" fillId="6" borderId="62" xfId="57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0" fillId="0" borderId="62" xfId="0" applyFont="1" applyBorder="1" applyAlignment="1" quotePrefix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9" fillId="32" borderId="62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 quotePrefix="1">
      <alignment horizontal="left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3" fontId="21" fillId="6" borderId="63" xfId="57" applyNumberFormat="1" applyFont="1" applyFill="1" applyBorder="1" applyAlignment="1">
      <alignment horizontal="center" vertical="center" wrapText="1"/>
      <protection/>
    </xf>
    <xf numFmtId="0" fontId="22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64" xfId="0" applyFont="1" applyFill="1" applyBorder="1" applyAlignment="1">
      <alignment vertical="center"/>
    </xf>
    <xf numFmtId="3" fontId="33" fillId="6" borderId="64" xfId="57" applyNumberFormat="1" applyFont="1" applyFill="1" applyBorder="1" applyAlignment="1">
      <alignment horizontal="center" vertical="center" wrapText="1"/>
      <protection/>
    </xf>
    <xf numFmtId="0" fontId="34" fillId="0" borderId="6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33" fillId="6" borderId="54" xfId="57" applyNumberFormat="1" applyFont="1" applyFill="1" applyBorder="1" applyAlignment="1">
      <alignment horizontal="center" vertical="center" wrapText="1"/>
      <protection/>
    </xf>
    <xf numFmtId="0" fontId="10" fillId="0" borderId="61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34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22" xfId="0" applyBorder="1" applyAlignment="1">
      <alignment wrapText="1"/>
    </xf>
    <xf numFmtId="0" fontId="9" fillId="0" borderId="41" xfId="0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6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6" fillId="0" borderId="5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26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2" fillId="0" borderId="41" xfId="0" applyNumberFormat="1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7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11" fillId="0" borderId="16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14" xfId="0" applyBorder="1" applyAlignment="1">
      <alignment/>
    </xf>
    <xf numFmtId="49" fontId="11" fillId="0" borderId="16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70" xfId="0" applyFont="1" applyFill="1" applyBorder="1" applyAlignment="1">
      <alignment horizontal="right"/>
    </xf>
    <xf numFmtId="0" fontId="21" fillId="0" borderId="71" xfId="0" applyFont="1" applyBorder="1" applyAlignment="1">
      <alignment/>
    </xf>
    <xf numFmtId="0" fontId="21" fillId="0" borderId="73" xfId="0" applyFont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33" borderId="62" xfId="56" applyFont="1" applyFill="1" applyBorder="1" applyAlignment="1">
      <alignment horizontal="center" vertical="center" wrapText="1"/>
      <protection/>
    </xf>
    <xf numFmtId="0" fontId="21" fillId="0" borderId="62" xfId="0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left" vertical="center"/>
    </xf>
    <xf numFmtId="3" fontId="20" fillId="0" borderId="62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horizontal="left" vertical="center"/>
    </xf>
    <xf numFmtId="0" fontId="20" fillId="32" borderId="62" xfId="0" applyFont="1" applyFill="1" applyBorder="1" applyAlignment="1">
      <alignment horizontal="left" vertical="center" wrapText="1"/>
    </xf>
    <xf numFmtId="49" fontId="21" fillId="32" borderId="24" xfId="0" applyNumberFormat="1" applyFont="1" applyFill="1" applyBorder="1" applyAlignment="1">
      <alignment horizontal="center" vertical="center"/>
    </xf>
    <xf numFmtId="49" fontId="21" fillId="32" borderId="62" xfId="0" applyNumberFormat="1" applyFont="1" applyFill="1" applyBorder="1" applyAlignment="1">
      <alignment horizontal="center" vertical="center"/>
    </xf>
    <xf numFmtId="0" fontId="20" fillId="32" borderId="62" xfId="0" applyFont="1" applyFill="1" applyBorder="1" applyAlignment="1" quotePrefix="1">
      <alignment horizontal="left" vertical="center" wrapText="1"/>
    </xf>
    <xf numFmtId="49" fontId="23" fillId="32" borderId="24" xfId="0" applyNumberFormat="1" applyFont="1" applyFill="1" applyBorder="1" applyAlignment="1">
      <alignment horizontal="center" vertical="center"/>
    </xf>
    <xf numFmtId="49" fontId="23" fillId="32" borderId="62" xfId="0" applyNumberFormat="1" applyFont="1" applyFill="1" applyBorder="1" applyAlignment="1">
      <alignment horizontal="center" vertical="center"/>
    </xf>
    <xf numFmtId="49" fontId="23" fillId="0" borderId="79" xfId="0" applyNumberFormat="1" applyFont="1" applyBorder="1" applyAlignment="1">
      <alignment horizontal="center" vertical="center"/>
    </xf>
    <xf numFmtId="49" fontId="23" fillId="0" borderId="91" xfId="0" applyNumberFormat="1" applyFont="1" applyBorder="1" applyAlignment="1">
      <alignment horizontal="center" vertical="center"/>
    </xf>
    <xf numFmtId="0" fontId="19" fillId="0" borderId="91" xfId="0" applyFont="1" applyFill="1" applyBorder="1" applyAlignment="1">
      <alignment horizontal="left" vertical="center" wrapText="1"/>
    </xf>
    <xf numFmtId="0" fontId="20" fillId="33" borderId="91" xfId="56" applyFont="1" applyFill="1" applyBorder="1" applyAlignment="1">
      <alignment horizontal="center" vertical="center" wrapText="1"/>
      <protection/>
    </xf>
    <xf numFmtId="0" fontId="21" fillId="0" borderId="91" xfId="0" applyFont="1" applyBorder="1" applyAlignment="1">
      <alignment horizontal="center" vertical="center" wrapText="1"/>
    </xf>
    <xf numFmtId="3" fontId="33" fillId="6" borderId="91" xfId="57" applyNumberFormat="1" applyFont="1" applyFill="1" applyBorder="1" applyAlignment="1">
      <alignment horizontal="center" vertical="center" wrapText="1"/>
      <protection/>
    </xf>
    <xf numFmtId="0" fontId="34" fillId="0" borderId="91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92" xfId="0" applyFont="1" applyBorder="1" applyAlignment="1">
      <alignment/>
    </xf>
    <xf numFmtId="0" fontId="21" fillId="0" borderId="78" xfId="0" applyFont="1" applyBorder="1" applyAlignment="1">
      <alignment/>
    </xf>
    <xf numFmtId="170" fontId="19" fillId="0" borderId="24" xfId="0" applyNumberFormat="1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6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3" fontId="21" fillId="6" borderId="24" xfId="57" applyNumberFormat="1" applyFont="1" applyFill="1" applyBorder="1" applyAlignment="1">
      <alignment horizontal="center" vertical="center" wrapText="1"/>
      <protection/>
    </xf>
    <xf numFmtId="49" fontId="19" fillId="0" borderId="79" xfId="0" applyNumberFormat="1" applyFont="1" applyBorder="1" applyAlignment="1">
      <alignment horizontal="center" vertical="center"/>
    </xf>
    <xf numFmtId="49" fontId="19" fillId="0" borderId="91" xfId="0" applyNumberFormat="1" applyFont="1" applyBorder="1" applyAlignment="1">
      <alignment horizontal="center" vertical="center"/>
    </xf>
    <xf numFmtId="0" fontId="19" fillId="0" borderId="91" xfId="0" applyFont="1" applyBorder="1" applyAlignment="1">
      <alignment horizontal="left" vertical="center" wrapText="1"/>
    </xf>
    <xf numFmtId="0" fontId="19" fillId="0" borderId="86" xfId="0" applyFont="1" applyBorder="1" applyAlignment="1">
      <alignment horizontal="left" vertical="center" wrapText="1"/>
    </xf>
    <xf numFmtId="3" fontId="21" fillId="6" borderId="79" xfId="57" applyNumberFormat="1" applyFont="1" applyFill="1" applyBorder="1" applyAlignment="1">
      <alignment horizontal="center" vertical="center" wrapText="1"/>
      <protection/>
    </xf>
    <xf numFmtId="0" fontId="22" fillId="0" borderId="9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2_urlap_Mérleg_MJEL 01R_ABCDEF_2014re_nov19" xfId="56"/>
    <cellStyle name="Normál_12dmellékl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64"/>
  <sheetViews>
    <sheetView view="pageBreakPreview" zoomScale="75" zoomScaleNormal="65" zoomScaleSheetLayoutView="75" zoomScalePageLayoutView="0" workbookViewId="0" topLeftCell="A1">
      <selection activeCell="B2" sqref="B2:AP2"/>
    </sheetView>
  </sheetViews>
  <sheetFormatPr defaultColWidth="9.00390625" defaultRowHeight="12.75"/>
  <cols>
    <col min="2" max="2" width="6.875" style="0" customWidth="1"/>
    <col min="3" max="4" width="9.125" style="0" hidden="1" customWidth="1"/>
    <col min="12" max="12" width="8.375" style="0" customWidth="1"/>
    <col min="13" max="13" width="9.125" style="0" hidden="1" customWidth="1"/>
    <col min="14" max="14" width="4.875" style="0" hidden="1" customWidth="1"/>
    <col min="15" max="19" width="9.125" style="0" hidden="1" customWidth="1"/>
    <col min="20" max="20" width="3.375" style="0" hidden="1" customWidth="1"/>
    <col min="21" max="27" width="9.125" style="0" hidden="1" customWidth="1"/>
    <col min="28" max="28" width="0.37109375" style="0" customWidth="1"/>
    <col min="29" max="29" width="9.125" style="0" hidden="1" customWidth="1"/>
    <col min="30" max="30" width="9.00390625" style="0" customWidth="1"/>
    <col min="31" max="31" width="8.25390625" style="0" hidden="1" customWidth="1"/>
    <col min="32" max="32" width="0.37109375" style="0" hidden="1" customWidth="1"/>
    <col min="33" max="33" width="0.6171875" style="0" customWidth="1"/>
    <col min="35" max="37" width="9.125" style="0" hidden="1" customWidth="1"/>
    <col min="38" max="38" width="9.00390625" style="0" customWidth="1"/>
    <col min="39" max="39" width="8.25390625" style="0" hidden="1" customWidth="1"/>
    <col min="40" max="40" width="0.37109375" style="0" hidden="1" customWidth="1"/>
    <col min="41" max="41" width="0.6171875" style="0" customWidth="1"/>
  </cols>
  <sheetData>
    <row r="1" spans="2:42" ht="14.25" customHeight="1"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</row>
    <row r="2" spans="2:42" ht="14.25">
      <c r="B2" s="594" t="s">
        <v>726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5"/>
    </row>
    <row r="3" spans="2:42" ht="14.25"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6"/>
    </row>
    <row r="4" spans="2:42" ht="15">
      <c r="B4" s="596" t="s">
        <v>530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94"/>
      <c r="AP4" s="595"/>
    </row>
    <row r="5" spans="2:42" ht="15">
      <c r="B5" s="505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6"/>
    </row>
    <row r="6" spans="2:42" ht="16.5">
      <c r="B6" s="597" t="s">
        <v>421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  <c r="AI6" s="598"/>
      <c r="AJ6" s="598"/>
      <c r="AK6" s="598"/>
      <c r="AL6" s="598"/>
      <c r="AM6" s="598"/>
      <c r="AN6" s="598"/>
      <c r="AO6" s="598"/>
      <c r="AP6" s="598"/>
    </row>
    <row r="7" spans="2:42" ht="16.5">
      <c r="B7" s="597" t="s">
        <v>640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99"/>
    </row>
    <row r="8" spans="2:7" ht="13.5" thickBot="1">
      <c r="B8" s="7"/>
      <c r="D8" s="7"/>
      <c r="E8" s="7"/>
      <c r="F8" s="7"/>
      <c r="G8" s="7"/>
    </row>
    <row r="9" spans="2:42" ht="13.5" thickBot="1">
      <c r="B9" s="600" t="s">
        <v>112</v>
      </c>
      <c r="C9" s="601"/>
      <c r="D9" s="602"/>
      <c r="E9" s="600" t="s">
        <v>80</v>
      </c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3"/>
      <c r="AD9" s="604" t="s">
        <v>113</v>
      </c>
      <c r="AE9" s="605"/>
      <c r="AF9" s="605"/>
      <c r="AG9" s="605"/>
      <c r="AH9" s="606"/>
      <c r="AI9" s="601"/>
      <c r="AJ9" s="601"/>
      <c r="AK9" s="601"/>
      <c r="AL9" s="605" t="s">
        <v>114</v>
      </c>
      <c r="AM9" s="605"/>
      <c r="AN9" s="605"/>
      <c r="AO9" s="605"/>
      <c r="AP9" s="606"/>
    </row>
    <row r="10" spans="2:42" ht="12.75">
      <c r="B10" s="611" t="s">
        <v>115</v>
      </c>
      <c r="C10" s="607"/>
      <c r="D10" s="607"/>
      <c r="E10" s="612" t="s">
        <v>116</v>
      </c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07" t="s">
        <v>117</v>
      </c>
      <c r="AE10" s="607"/>
      <c r="AF10" s="607"/>
      <c r="AG10" s="607"/>
      <c r="AH10" s="608"/>
      <c r="AI10" s="607"/>
      <c r="AJ10" s="607"/>
      <c r="AK10" s="607"/>
      <c r="AL10" s="607" t="s">
        <v>118</v>
      </c>
      <c r="AM10" s="607"/>
      <c r="AN10" s="607"/>
      <c r="AO10" s="607"/>
      <c r="AP10" s="608"/>
    </row>
    <row r="11" spans="2:42" ht="12.75">
      <c r="B11" s="616" t="s">
        <v>120</v>
      </c>
      <c r="C11" s="617"/>
      <c r="D11" s="617"/>
      <c r="E11" s="618" t="s">
        <v>121</v>
      </c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09"/>
      <c r="AE11" s="609"/>
      <c r="AF11" s="609"/>
      <c r="AG11" s="609"/>
      <c r="AH11" s="610"/>
      <c r="AI11" s="609"/>
      <c r="AJ11" s="609"/>
      <c r="AK11" s="609"/>
      <c r="AL11" s="609"/>
      <c r="AM11" s="609"/>
      <c r="AN11" s="609"/>
      <c r="AO11" s="609"/>
      <c r="AP11" s="610"/>
    </row>
    <row r="12" spans="2:42" ht="12.75">
      <c r="B12" s="616" t="s">
        <v>122</v>
      </c>
      <c r="C12" s="617"/>
      <c r="D12" s="617"/>
      <c r="E12" s="618" t="s">
        <v>81</v>
      </c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09"/>
      <c r="AE12" s="609"/>
      <c r="AF12" s="609"/>
      <c r="AG12" s="609"/>
      <c r="AH12" s="610"/>
      <c r="AI12" s="609"/>
      <c r="AJ12" s="609"/>
      <c r="AK12" s="609"/>
      <c r="AL12" s="609"/>
      <c r="AM12" s="609"/>
      <c r="AN12" s="609"/>
      <c r="AO12" s="609"/>
      <c r="AP12" s="610"/>
    </row>
    <row r="13" spans="2:42" ht="12.75">
      <c r="B13" s="616" t="s">
        <v>123</v>
      </c>
      <c r="C13" s="617"/>
      <c r="D13" s="617"/>
      <c r="E13" s="618" t="s">
        <v>124</v>
      </c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09"/>
      <c r="AE13" s="609"/>
      <c r="AF13" s="609"/>
      <c r="AG13" s="609"/>
      <c r="AH13" s="610"/>
      <c r="AI13" s="609"/>
      <c r="AJ13" s="609"/>
      <c r="AK13" s="609"/>
      <c r="AL13" s="609"/>
      <c r="AM13" s="609"/>
      <c r="AN13" s="609"/>
      <c r="AO13" s="609"/>
      <c r="AP13" s="610"/>
    </row>
    <row r="14" spans="2:42" ht="12.75">
      <c r="B14" s="619" t="s">
        <v>125</v>
      </c>
      <c r="C14" s="620"/>
      <c r="D14" s="620"/>
      <c r="E14" s="621" t="s">
        <v>126</v>
      </c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13">
        <f>SUM(AD11:AH13)</f>
        <v>0</v>
      </c>
      <c r="AE14" s="614"/>
      <c r="AF14" s="614"/>
      <c r="AG14" s="614"/>
      <c r="AH14" s="615"/>
      <c r="AI14" s="622"/>
      <c r="AJ14" s="622"/>
      <c r="AK14" s="623"/>
      <c r="AL14" s="613">
        <f>SUM(AL11:AP13)</f>
        <v>0</v>
      </c>
      <c r="AM14" s="614"/>
      <c r="AN14" s="614"/>
      <c r="AO14" s="614"/>
      <c r="AP14" s="615"/>
    </row>
    <row r="15" spans="2:42" ht="12.75">
      <c r="B15" s="616" t="s">
        <v>127</v>
      </c>
      <c r="C15" s="617"/>
      <c r="D15" s="617"/>
      <c r="E15" s="618" t="s">
        <v>128</v>
      </c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09">
        <v>36082</v>
      </c>
      <c r="AE15" s="609"/>
      <c r="AF15" s="609"/>
      <c r="AG15" s="609"/>
      <c r="AH15" s="610"/>
      <c r="AI15" s="609"/>
      <c r="AJ15" s="609"/>
      <c r="AK15" s="609"/>
      <c r="AL15" s="609">
        <v>35663</v>
      </c>
      <c r="AM15" s="609"/>
      <c r="AN15" s="609"/>
      <c r="AO15" s="609"/>
      <c r="AP15" s="610"/>
    </row>
    <row r="16" spans="2:42" ht="12.75">
      <c r="B16" s="616" t="s">
        <v>129</v>
      </c>
      <c r="C16" s="617"/>
      <c r="D16" s="617"/>
      <c r="E16" s="618" t="s">
        <v>130</v>
      </c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09">
        <v>264</v>
      </c>
      <c r="AE16" s="609"/>
      <c r="AF16" s="609"/>
      <c r="AG16" s="609"/>
      <c r="AH16" s="610"/>
      <c r="AI16" s="609"/>
      <c r="AJ16" s="609"/>
      <c r="AK16" s="609"/>
      <c r="AL16" s="609">
        <v>8387</v>
      </c>
      <c r="AM16" s="609"/>
      <c r="AN16" s="609"/>
      <c r="AO16" s="609"/>
      <c r="AP16" s="610"/>
    </row>
    <row r="17" spans="2:42" ht="12.75">
      <c r="B17" s="616" t="s">
        <v>131</v>
      </c>
      <c r="C17" s="617"/>
      <c r="D17" s="617"/>
      <c r="E17" s="618" t="s">
        <v>132</v>
      </c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09"/>
      <c r="AE17" s="609"/>
      <c r="AF17" s="609"/>
      <c r="AG17" s="609"/>
      <c r="AH17" s="610"/>
      <c r="AI17" s="609"/>
      <c r="AJ17" s="609"/>
      <c r="AK17" s="609"/>
      <c r="AL17" s="609"/>
      <c r="AM17" s="609"/>
      <c r="AN17" s="609"/>
      <c r="AO17" s="609"/>
      <c r="AP17" s="610"/>
    </row>
    <row r="18" spans="2:42" ht="12.75">
      <c r="B18" s="616" t="s">
        <v>133</v>
      </c>
      <c r="C18" s="617"/>
      <c r="D18" s="617"/>
      <c r="E18" s="618" t="s">
        <v>134</v>
      </c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09"/>
      <c r="AE18" s="609"/>
      <c r="AF18" s="609"/>
      <c r="AG18" s="609"/>
      <c r="AH18" s="610"/>
      <c r="AI18" s="609"/>
      <c r="AJ18" s="609"/>
      <c r="AK18" s="609"/>
      <c r="AL18" s="609"/>
      <c r="AM18" s="609"/>
      <c r="AN18" s="609"/>
      <c r="AO18" s="609"/>
      <c r="AP18" s="610"/>
    </row>
    <row r="19" spans="2:42" ht="12.75">
      <c r="B19" s="616" t="s">
        <v>135</v>
      </c>
      <c r="C19" s="617"/>
      <c r="D19" s="617"/>
      <c r="E19" s="618" t="s">
        <v>136</v>
      </c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618"/>
      <c r="Z19" s="618"/>
      <c r="AA19" s="618"/>
      <c r="AB19" s="618"/>
      <c r="AC19" s="618"/>
      <c r="AD19" s="609"/>
      <c r="AE19" s="609"/>
      <c r="AF19" s="609"/>
      <c r="AG19" s="609"/>
      <c r="AH19" s="610"/>
      <c r="AI19" s="609"/>
      <c r="AJ19" s="609"/>
      <c r="AK19" s="609"/>
      <c r="AL19" s="609"/>
      <c r="AM19" s="609"/>
      <c r="AN19" s="609"/>
      <c r="AO19" s="609"/>
      <c r="AP19" s="610"/>
    </row>
    <row r="20" spans="2:42" ht="12.75">
      <c r="B20" s="619" t="s">
        <v>137</v>
      </c>
      <c r="C20" s="620"/>
      <c r="D20" s="620"/>
      <c r="E20" s="621" t="s">
        <v>138</v>
      </c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4">
        <f>SUM(AD15:AH19)</f>
        <v>36346</v>
      </c>
      <c r="AE20" s="622"/>
      <c r="AF20" s="622"/>
      <c r="AG20" s="622"/>
      <c r="AH20" s="625"/>
      <c r="AI20" s="622"/>
      <c r="AJ20" s="622"/>
      <c r="AK20" s="623"/>
      <c r="AL20" s="624">
        <f>SUM(AL15:AP19)</f>
        <v>44050</v>
      </c>
      <c r="AM20" s="622"/>
      <c r="AN20" s="622"/>
      <c r="AO20" s="622"/>
      <c r="AP20" s="625"/>
    </row>
    <row r="21" spans="2:42" ht="12.75">
      <c r="B21" s="616" t="s">
        <v>139</v>
      </c>
      <c r="C21" s="617"/>
      <c r="D21" s="617"/>
      <c r="E21" s="618" t="s">
        <v>140</v>
      </c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09">
        <v>2650</v>
      </c>
      <c r="AE21" s="609"/>
      <c r="AF21" s="609"/>
      <c r="AG21" s="609"/>
      <c r="AH21" s="610"/>
      <c r="AI21" s="609"/>
      <c r="AJ21" s="609"/>
      <c r="AK21" s="609"/>
      <c r="AL21" s="609">
        <v>2650</v>
      </c>
      <c r="AM21" s="609"/>
      <c r="AN21" s="609"/>
      <c r="AO21" s="609"/>
      <c r="AP21" s="610"/>
    </row>
    <row r="22" spans="2:42" ht="12.75">
      <c r="B22" s="616" t="s">
        <v>141</v>
      </c>
      <c r="C22" s="617"/>
      <c r="D22" s="617"/>
      <c r="E22" s="626" t="s">
        <v>142</v>
      </c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8"/>
      <c r="Z22" s="618"/>
      <c r="AA22" s="618"/>
      <c r="AB22" s="618"/>
      <c r="AC22" s="618"/>
      <c r="AD22" s="609"/>
      <c r="AE22" s="609"/>
      <c r="AF22" s="609"/>
      <c r="AG22" s="609"/>
      <c r="AH22" s="610"/>
      <c r="AI22" s="609"/>
      <c r="AJ22" s="609"/>
      <c r="AK22" s="609"/>
      <c r="AL22" s="609"/>
      <c r="AM22" s="609"/>
      <c r="AN22" s="609"/>
      <c r="AO22" s="609"/>
      <c r="AP22" s="610"/>
    </row>
    <row r="23" spans="2:42" ht="12.75">
      <c r="B23" s="616" t="s">
        <v>143</v>
      </c>
      <c r="C23" s="617"/>
      <c r="D23" s="617"/>
      <c r="E23" s="626" t="s">
        <v>144</v>
      </c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09"/>
      <c r="AE23" s="609"/>
      <c r="AF23" s="609"/>
      <c r="AG23" s="609"/>
      <c r="AH23" s="610"/>
      <c r="AI23" s="609"/>
      <c r="AJ23" s="609"/>
      <c r="AK23" s="609"/>
      <c r="AL23" s="609"/>
      <c r="AM23" s="609"/>
      <c r="AN23" s="609"/>
      <c r="AO23" s="609"/>
      <c r="AP23" s="610"/>
    </row>
    <row r="24" spans="2:42" ht="12.75">
      <c r="B24" s="616" t="s">
        <v>145</v>
      </c>
      <c r="C24" s="617"/>
      <c r="D24" s="617"/>
      <c r="E24" s="618" t="s">
        <v>146</v>
      </c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09"/>
      <c r="AE24" s="609"/>
      <c r="AF24" s="609"/>
      <c r="AG24" s="609"/>
      <c r="AH24" s="610"/>
      <c r="AI24" s="609"/>
      <c r="AJ24" s="609"/>
      <c r="AK24" s="609"/>
      <c r="AL24" s="609"/>
      <c r="AM24" s="609"/>
      <c r="AN24" s="609"/>
      <c r="AO24" s="609"/>
      <c r="AP24" s="610"/>
    </row>
    <row r="25" spans="2:42" ht="12.75">
      <c r="B25" s="616" t="s">
        <v>147</v>
      </c>
      <c r="C25" s="617"/>
      <c r="D25" s="617"/>
      <c r="E25" s="626" t="s">
        <v>148</v>
      </c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09"/>
      <c r="AE25" s="609"/>
      <c r="AF25" s="609"/>
      <c r="AG25" s="609"/>
      <c r="AH25" s="610"/>
      <c r="AI25" s="609"/>
      <c r="AJ25" s="609"/>
      <c r="AK25" s="609"/>
      <c r="AL25" s="609"/>
      <c r="AM25" s="609"/>
      <c r="AN25" s="609"/>
      <c r="AO25" s="609"/>
      <c r="AP25" s="610"/>
    </row>
    <row r="26" spans="2:42" ht="12.75">
      <c r="B26" s="616" t="s">
        <v>149</v>
      </c>
      <c r="C26" s="617"/>
      <c r="D26" s="617"/>
      <c r="E26" s="626" t="s">
        <v>150</v>
      </c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8"/>
      <c r="AB26" s="618"/>
      <c r="AC26" s="618"/>
      <c r="AD26" s="609"/>
      <c r="AE26" s="609"/>
      <c r="AF26" s="609"/>
      <c r="AG26" s="609"/>
      <c r="AH26" s="610"/>
      <c r="AI26" s="609"/>
      <c r="AJ26" s="609"/>
      <c r="AK26" s="609"/>
      <c r="AL26" s="609"/>
      <c r="AM26" s="609"/>
      <c r="AN26" s="609"/>
      <c r="AO26" s="609"/>
      <c r="AP26" s="610"/>
    </row>
    <row r="27" spans="2:42" ht="12.75">
      <c r="B27" s="616" t="s">
        <v>151</v>
      </c>
      <c r="C27" s="617"/>
      <c r="D27" s="617"/>
      <c r="E27" s="618" t="s">
        <v>152</v>
      </c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09"/>
      <c r="AE27" s="609"/>
      <c r="AF27" s="609"/>
      <c r="AG27" s="609"/>
      <c r="AH27" s="610"/>
      <c r="AI27" s="609"/>
      <c r="AJ27" s="609"/>
      <c r="AK27" s="609"/>
      <c r="AL27" s="609"/>
      <c r="AM27" s="609"/>
      <c r="AN27" s="609"/>
      <c r="AO27" s="609"/>
      <c r="AP27" s="610"/>
    </row>
    <row r="28" spans="2:42" ht="12.75">
      <c r="B28" s="619" t="s">
        <v>153</v>
      </c>
      <c r="C28" s="620"/>
      <c r="D28" s="620"/>
      <c r="E28" s="621" t="s">
        <v>154</v>
      </c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4">
        <f>SUM(AD21:AH27)</f>
        <v>2650</v>
      </c>
      <c r="AE28" s="622"/>
      <c r="AF28" s="622"/>
      <c r="AG28" s="622"/>
      <c r="AH28" s="623"/>
      <c r="AI28" s="622"/>
      <c r="AJ28" s="622"/>
      <c r="AK28" s="623"/>
      <c r="AL28" s="624">
        <f>SUM(AL21:AP27)</f>
        <v>2650</v>
      </c>
      <c r="AM28" s="622"/>
      <c r="AN28" s="622"/>
      <c r="AO28" s="622"/>
      <c r="AP28" s="625"/>
    </row>
    <row r="29" spans="2:42" ht="12.75">
      <c r="B29" s="616" t="s">
        <v>155</v>
      </c>
      <c r="C29" s="617"/>
      <c r="D29" s="617"/>
      <c r="E29" s="618" t="s">
        <v>156</v>
      </c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09">
        <v>6356</v>
      </c>
      <c r="AE29" s="609"/>
      <c r="AF29" s="609"/>
      <c r="AG29" s="609"/>
      <c r="AH29" s="610"/>
      <c r="AI29" s="609"/>
      <c r="AJ29" s="609"/>
      <c r="AK29" s="609"/>
      <c r="AL29" s="609">
        <v>6191</v>
      </c>
      <c r="AM29" s="609"/>
      <c r="AN29" s="609"/>
      <c r="AO29" s="609"/>
      <c r="AP29" s="610"/>
    </row>
    <row r="30" spans="2:42" ht="12.75">
      <c r="B30" s="616" t="s">
        <v>157</v>
      </c>
      <c r="C30" s="617"/>
      <c r="D30" s="617"/>
      <c r="E30" s="618" t="s">
        <v>158</v>
      </c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09"/>
      <c r="AE30" s="609"/>
      <c r="AF30" s="609"/>
      <c r="AG30" s="609"/>
      <c r="AH30" s="610"/>
      <c r="AI30" s="609"/>
      <c r="AJ30" s="609"/>
      <c r="AK30" s="609"/>
      <c r="AL30" s="609"/>
      <c r="AM30" s="609"/>
      <c r="AN30" s="609"/>
      <c r="AO30" s="609"/>
      <c r="AP30" s="610"/>
    </row>
    <row r="31" spans="2:42" ht="12.75">
      <c r="B31" s="619" t="s">
        <v>159</v>
      </c>
      <c r="C31" s="620"/>
      <c r="D31" s="620"/>
      <c r="E31" s="621" t="s">
        <v>160</v>
      </c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4">
        <f>SUM(AD29:AH30)</f>
        <v>6356</v>
      </c>
      <c r="AE31" s="622"/>
      <c r="AF31" s="622"/>
      <c r="AG31" s="622"/>
      <c r="AH31" s="623"/>
      <c r="AI31" s="622"/>
      <c r="AJ31" s="622"/>
      <c r="AK31" s="623"/>
      <c r="AL31" s="624">
        <f>SUM(AL29:AP30)</f>
        <v>6191</v>
      </c>
      <c r="AM31" s="622"/>
      <c r="AN31" s="622"/>
      <c r="AO31" s="622"/>
      <c r="AP31" s="625"/>
    </row>
    <row r="32" spans="2:42" ht="12.75">
      <c r="B32" s="627" t="s">
        <v>161</v>
      </c>
      <c r="C32" s="628"/>
      <c r="D32" s="628"/>
      <c r="E32" s="621" t="s">
        <v>162</v>
      </c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21"/>
      <c r="R32" s="621"/>
      <c r="S32" s="621"/>
      <c r="T32" s="621"/>
      <c r="U32" s="621"/>
      <c r="V32" s="621"/>
      <c r="W32" s="621"/>
      <c r="X32" s="621"/>
      <c r="Y32" s="621"/>
      <c r="Z32" s="621"/>
      <c r="AA32" s="621"/>
      <c r="AB32" s="621"/>
      <c r="AC32" s="621"/>
      <c r="AD32" s="624">
        <f>AD14+AD20+AD28+AD31</f>
        <v>45352</v>
      </c>
      <c r="AE32" s="622"/>
      <c r="AF32" s="622"/>
      <c r="AG32" s="622"/>
      <c r="AH32" s="623"/>
      <c r="AI32" s="622"/>
      <c r="AJ32" s="622"/>
      <c r="AK32" s="623"/>
      <c r="AL32" s="624">
        <f>AL14+AL20+AL28+AL31</f>
        <v>52891</v>
      </c>
      <c r="AM32" s="622"/>
      <c r="AN32" s="622"/>
      <c r="AO32" s="622"/>
      <c r="AP32" s="625"/>
    </row>
    <row r="33" spans="2:42" ht="12.75">
      <c r="B33" s="629" t="s">
        <v>163</v>
      </c>
      <c r="C33" s="630"/>
      <c r="D33" s="630"/>
      <c r="E33" s="618" t="s">
        <v>164</v>
      </c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09"/>
      <c r="AE33" s="609"/>
      <c r="AF33" s="609"/>
      <c r="AG33" s="609"/>
      <c r="AH33" s="610"/>
      <c r="AI33" s="609"/>
      <c r="AJ33" s="609"/>
      <c r="AK33" s="609"/>
      <c r="AL33" s="609"/>
      <c r="AM33" s="609"/>
      <c r="AN33" s="609"/>
      <c r="AO33" s="609"/>
      <c r="AP33" s="610"/>
    </row>
    <row r="34" spans="2:42" ht="12.75">
      <c r="B34" s="629" t="s">
        <v>165</v>
      </c>
      <c r="C34" s="630"/>
      <c r="D34" s="630"/>
      <c r="E34" s="618" t="s">
        <v>166</v>
      </c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09"/>
      <c r="AE34" s="609"/>
      <c r="AF34" s="609"/>
      <c r="AG34" s="609"/>
      <c r="AH34" s="610"/>
      <c r="AI34" s="609"/>
      <c r="AJ34" s="609"/>
      <c r="AK34" s="609"/>
      <c r="AL34" s="609"/>
      <c r="AM34" s="609"/>
      <c r="AN34" s="609"/>
      <c r="AO34" s="609"/>
      <c r="AP34" s="610"/>
    </row>
    <row r="35" spans="2:42" ht="12.75">
      <c r="B35" s="629" t="s">
        <v>167</v>
      </c>
      <c r="C35" s="630"/>
      <c r="D35" s="630"/>
      <c r="E35" s="618" t="s">
        <v>168</v>
      </c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09"/>
      <c r="AE35" s="609"/>
      <c r="AF35" s="609"/>
      <c r="AG35" s="609"/>
      <c r="AH35" s="610"/>
      <c r="AI35" s="609"/>
      <c r="AJ35" s="609"/>
      <c r="AK35" s="609"/>
      <c r="AL35" s="609"/>
      <c r="AM35" s="609"/>
      <c r="AN35" s="609"/>
      <c r="AO35" s="609"/>
      <c r="AP35" s="610"/>
    </row>
    <row r="36" spans="2:42" ht="12.75">
      <c r="B36" s="629" t="s">
        <v>169</v>
      </c>
      <c r="C36" s="630"/>
      <c r="D36" s="630"/>
      <c r="E36" s="618" t="s">
        <v>170</v>
      </c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09"/>
      <c r="AE36" s="609"/>
      <c r="AF36" s="609"/>
      <c r="AG36" s="609"/>
      <c r="AH36" s="610"/>
      <c r="AI36" s="609"/>
      <c r="AJ36" s="609"/>
      <c r="AK36" s="609"/>
      <c r="AL36" s="609"/>
      <c r="AM36" s="609"/>
      <c r="AN36" s="609"/>
      <c r="AO36" s="609"/>
      <c r="AP36" s="610"/>
    </row>
    <row r="37" spans="2:42" ht="12.75">
      <c r="B37" s="629" t="s">
        <v>171</v>
      </c>
      <c r="C37" s="630"/>
      <c r="D37" s="630"/>
      <c r="E37" s="618" t="s">
        <v>172</v>
      </c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09"/>
      <c r="AE37" s="609"/>
      <c r="AF37" s="609"/>
      <c r="AG37" s="609"/>
      <c r="AH37" s="610"/>
      <c r="AI37" s="609"/>
      <c r="AJ37" s="609"/>
      <c r="AK37" s="609"/>
      <c r="AL37" s="609"/>
      <c r="AM37" s="609"/>
      <c r="AN37" s="609"/>
      <c r="AO37" s="609"/>
      <c r="AP37" s="610"/>
    </row>
    <row r="38" spans="2:42" ht="12.75">
      <c r="B38" s="627" t="s">
        <v>173</v>
      </c>
      <c r="C38" s="628"/>
      <c r="D38" s="628"/>
      <c r="E38" s="631" t="s">
        <v>174</v>
      </c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24">
        <f>SUM(AD33:AH37)</f>
        <v>0</v>
      </c>
      <c r="AE38" s="622"/>
      <c r="AF38" s="622"/>
      <c r="AG38" s="622"/>
      <c r="AH38" s="623"/>
      <c r="AI38" s="622"/>
      <c r="AJ38" s="622"/>
      <c r="AK38" s="623"/>
      <c r="AL38" s="624">
        <f>SUM(AL33:AP37)</f>
        <v>0</v>
      </c>
      <c r="AM38" s="622"/>
      <c r="AN38" s="622"/>
      <c r="AO38" s="622"/>
      <c r="AP38" s="625"/>
    </row>
    <row r="39" spans="2:42" ht="12.75">
      <c r="B39" s="629" t="s">
        <v>175</v>
      </c>
      <c r="C39" s="630"/>
      <c r="D39" s="630"/>
      <c r="E39" s="618" t="s">
        <v>176</v>
      </c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09"/>
      <c r="AE39" s="609"/>
      <c r="AF39" s="609"/>
      <c r="AG39" s="609"/>
      <c r="AH39" s="610"/>
      <c r="AI39" s="609"/>
      <c r="AJ39" s="609"/>
      <c r="AK39" s="609"/>
      <c r="AL39" s="609"/>
      <c r="AM39" s="609"/>
      <c r="AN39" s="609"/>
      <c r="AO39" s="609"/>
      <c r="AP39" s="610"/>
    </row>
    <row r="40" spans="2:42" ht="12.75">
      <c r="B40" s="629" t="s">
        <v>177</v>
      </c>
      <c r="C40" s="630"/>
      <c r="D40" s="630"/>
      <c r="E40" s="618" t="s">
        <v>178</v>
      </c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09"/>
      <c r="AE40" s="609"/>
      <c r="AF40" s="609"/>
      <c r="AG40" s="609"/>
      <c r="AH40" s="610"/>
      <c r="AI40" s="609"/>
      <c r="AJ40" s="609"/>
      <c r="AK40" s="609"/>
      <c r="AL40" s="609"/>
      <c r="AM40" s="609"/>
      <c r="AN40" s="609"/>
      <c r="AO40" s="609"/>
      <c r="AP40" s="610"/>
    </row>
    <row r="41" spans="2:42" ht="12.75">
      <c r="B41" s="629" t="s">
        <v>179</v>
      </c>
      <c r="C41" s="630"/>
      <c r="D41" s="630"/>
      <c r="E41" s="626" t="s">
        <v>180</v>
      </c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09"/>
      <c r="AE41" s="609"/>
      <c r="AF41" s="609"/>
      <c r="AG41" s="609"/>
      <c r="AH41" s="610"/>
      <c r="AI41" s="609"/>
      <c r="AJ41" s="609"/>
      <c r="AK41" s="609"/>
      <c r="AL41" s="609"/>
      <c r="AM41" s="609"/>
      <c r="AN41" s="609"/>
      <c r="AO41" s="609"/>
      <c r="AP41" s="610"/>
    </row>
    <row r="42" spans="2:42" ht="12.75">
      <c r="B42" s="629" t="s">
        <v>181</v>
      </c>
      <c r="C42" s="630"/>
      <c r="D42" s="630"/>
      <c r="E42" s="626" t="s">
        <v>182</v>
      </c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09"/>
      <c r="AE42" s="609"/>
      <c r="AF42" s="609"/>
      <c r="AG42" s="609"/>
      <c r="AH42" s="610"/>
      <c r="AI42" s="609"/>
      <c r="AJ42" s="609"/>
      <c r="AK42" s="609"/>
      <c r="AL42" s="609"/>
      <c r="AM42" s="609"/>
      <c r="AN42" s="609"/>
      <c r="AO42" s="609"/>
      <c r="AP42" s="610"/>
    </row>
    <row r="43" spans="2:42" ht="12.75">
      <c r="B43" s="629" t="s">
        <v>183</v>
      </c>
      <c r="C43" s="630"/>
      <c r="D43" s="630"/>
      <c r="E43" s="626" t="s">
        <v>148</v>
      </c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09"/>
      <c r="AE43" s="609"/>
      <c r="AF43" s="609"/>
      <c r="AG43" s="609"/>
      <c r="AH43" s="610"/>
      <c r="AI43" s="609"/>
      <c r="AJ43" s="609"/>
      <c r="AK43" s="609"/>
      <c r="AL43" s="609"/>
      <c r="AM43" s="609"/>
      <c r="AN43" s="609"/>
      <c r="AO43" s="609"/>
      <c r="AP43" s="610"/>
    </row>
    <row r="44" spans="2:42" ht="12.75">
      <c r="B44" s="629" t="s">
        <v>184</v>
      </c>
      <c r="C44" s="630"/>
      <c r="D44" s="630"/>
      <c r="E44" s="626" t="s">
        <v>150</v>
      </c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09"/>
      <c r="AE44" s="609"/>
      <c r="AF44" s="609"/>
      <c r="AG44" s="609"/>
      <c r="AH44" s="610"/>
      <c r="AI44" s="609"/>
      <c r="AJ44" s="609"/>
      <c r="AK44" s="609"/>
      <c r="AL44" s="609"/>
      <c r="AM44" s="609"/>
      <c r="AN44" s="609"/>
      <c r="AO44" s="609"/>
      <c r="AP44" s="610"/>
    </row>
    <row r="45" spans="2:42" ht="12.75">
      <c r="B45" s="629" t="s">
        <v>185</v>
      </c>
      <c r="C45" s="630"/>
      <c r="D45" s="630"/>
      <c r="E45" s="626" t="s">
        <v>186</v>
      </c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09"/>
      <c r="AE45" s="609"/>
      <c r="AF45" s="609"/>
      <c r="AG45" s="609"/>
      <c r="AH45" s="610"/>
      <c r="AI45" s="609"/>
      <c r="AJ45" s="609"/>
      <c r="AK45" s="609"/>
      <c r="AL45" s="609"/>
      <c r="AM45" s="609"/>
      <c r="AN45" s="609"/>
      <c r="AO45" s="609"/>
      <c r="AP45" s="610"/>
    </row>
    <row r="46" spans="2:42" ht="12.75">
      <c r="B46" s="627" t="s">
        <v>187</v>
      </c>
      <c r="C46" s="628"/>
      <c r="D46" s="628"/>
      <c r="E46" s="632" t="s">
        <v>188</v>
      </c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24">
        <f>SUM(AD39:AH45)</f>
        <v>0</v>
      </c>
      <c r="AE46" s="622"/>
      <c r="AF46" s="622"/>
      <c r="AG46" s="622"/>
      <c r="AH46" s="623"/>
      <c r="AI46" s="622"/>
      <c r="AJ46" s="622"/>
      <c r="AK46" s="623"/>
      <c r="AL46" s="624">
        <f>SUM(AL39:AP45)</f>
        <v>0</v>
      </c>
      <c r="AM46" s="622"/>
      <c r="AN46" s="622"/>
      <c r="AO46" s="622"/>
      <c r="AP46" s="625"/>
    </row>
    <row r="47" spans="2:42" ht="12.75">
      <c r="B47" s="627" t="s">
        <v>189</v>
      </c>
      <c r="C47" s="628"/>
      <c r="D47" s="628"/>
      <c r="E47" s="632" t="s">
        <v>190</v>
      </c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24">
        <f>AD38+AD46</f>
        <v>0</v>
      </c>
      <c r="AE47" s="622"/>
      <c r="AF47" s="622"/>
      <c r="AG47" s="622"/>
      <c r="AH47" s="623"/>
      <c r="AI47" s="622"/>
      <c r="AJ47" s="622"/>
      <c r="AK47" s="623"/>
      <c r="AL47" s="624">
        <f>AL38+AL46</f>
        <v>0</v>
      </c>
      <c r="AM47" s="622"/>
      <c r="AN47" s="622"/>
      <c r="AO47" s="622"/>
      <c r="AP47" s="625"/>
    </row>
    <row r="48" spans="2:42" ht="12.75">
      <c r="B48" s="629" t="s">
        <v>191</v>
      </c>
      <c r="C48" s="630"/>
      <c r="D48" s="630"/>
      <c r="E48" s="633" t="s">
        <v>192</v>
      </c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09"/>
      <c r="AE48" s="609"/>
      <c r="AF48" s="609"/>
      <c r="AG48" s="609"/>
      <c r="AH48" s="610"/>
      <c r="AI48" s="609"/>
      <c r="AJ48" s="609"/>
      <c r="AK48" s="609"/>
      <c r="AL48" s="609"/>
      <c r="AM48" s="609"/>
      <c r="AN48" s="609"/>
      <c r="AO48" s="609"/>
      <c r="AP48" s="610"/>
    </row>
    <row r="49" spans="2:42" ht="12.75">
      <c r="B49" s="629" t="s">
        <v>193</v>
      </c>
      <c r="C49" s="630"/>
      <c r="D49" s="630"/>
      <c r="E49" s="633" t="s">
        <v>194</v>
      </c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09">
        <v>30</v>
      </c>
      <c r="AE49" s="609"/>
      <c r="AF49" s="609"/>
      <c r="AG49" s="609"/>
      <c r="AH49" s="610"/>
      <c r="AI49" s="609"/>
      <c r="AJ49" s="609"/>
      <c r="AK49" s="609"/>
      <c r="AL49" s="609">
        <v>47</v>
      </c>
      <c r="AM49" s="609"/>
      <c r="AN49" s="609"/>
      <c r="AO49" s="609"/>
      <c r="AP49" s="610"/>
    </row>
    <row r="50" spans="2:42" ht="12.75">
      <c r="B50" s="629" t="s">
        <v>195</v>
      </c>
      <c r="C50" s="630"/>
      <c r="D50" s="630"/>
      <c r="E50" s="633" t="s">
        <v>196</v>
      </c>
      <c r="F50" s="633"/>
      <c r="G50" s="633"/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09">
        <v>5968</v>
      </c>
      <c r="AE50" s="609"/>
      <c r="AF50" s="609"/>
      <c r="AG50" s="609"/>
      <c r="AH50" s="610"/>
      <c r="AI50" s="609"/>
      <c r="AJ50" s="609"/>
      <c r="AK50" s="609"/>
      <c r="AL50" s="609">
        <v>7384</v>
      </c>
      <c r="AM50" s="609"/>
      <c r="AN50" s="609"/>
      <c r="AO50" s="609"/>
      <c r="AP50" s="610"/>
    </row>
    <row r="51" spans="2:42" ht="12.75">
      <c r="B51" s="629" t="s">
        <v>197</v>
      </c>
      <c r="C51" s="630"/>
      <c r="D51" s="630"/>
      <c r="E51" s="633" t="s">
        <v>198</v>
      </c>
      <c r="F51" s="633"/>
      <c r="G51" s="633"/>
      <c r="H51" s="633"/>
      <c r="I51" s="633"/>
      <c r="J51" s="633"/>
      <c r="K51" s="633"/>
      <c r="L51" s="633"/>
      <c r="M51" s="633"/>
      <c r="N51" s="633"/>
      <c r="O51" s="633"/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09"/>
      <c r="AE51" s="609"/>
      <c r="AF51" s="609"/>
      <c r="AG51" s="609"/>
      <c r="AH51" s="610"/>
      <c r="AI51" s="609"/>
      <c r="AJ51" s="609"/>
      <c r="AK51" s="609"/>
      <c r="AL51" s="609"/>
      <c r="AM51" s="609"/>
      <c r="AN51" s="609"/>
      <c r="AO51" s="609"/>
      <c r="AP51" s="610"/>
    </row>
    <row r="52" spans="2:42" ht="12.75">
      <c r="B52" s="629" t="s">
        <v>199</v>
      </c>
      <c r="C52" s="630"/>
      <c r="D52" s="630"/>
      <c r="E52" s="633" t="s">
        <v>200</v>
      </c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3"/>
      <c r="X52" s="633"/>
      <c r="Y52" s="633"/>
      <c r="Z52" s="633"/>
      <c r="AA52" s="633"/>
      <c r="AB52" s="633"/>
      <c r="AC52" s="633"/>
      <c r="AD52" s="609"/>
      <c r="AE52" s="609"/>
      <c r="AF52" s="609"/>
      <c r="AG52" s="609"/>
      <c r="AH52" s="610"/>
      <c r="AI52" s="609"/>
      <c r="AJ52" s="609"/>
      <c r="AK52" s="609"/>
      <c r="AL52" s="609"/>
      <c r="AM52" s="609"/>
      <c r="AN52" s="609"/>
      <c r="AO52" s="609"/>
      <c r="AP52" s="610"/>
    </row>
    <row r="53" spans="2:42" ht="12.75">
      <c r="B53" s="627" t="s">
        <v>201</v>
      </c>
      <c r="C53" s="628"/>
      <c r="D53" s="628"/>
      <c r="E53" s="632" t="s">
        <v>202</v>
      </c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632"/>
      <c r="W53" s="632"/>
      <c r="X53" s="632"/>
      <c r="Y53" s="632"/>
      <c r="Z53" s="632"/>
      <c r="AA53" s="632"/>
      <c r="AB53" s="632"/>
      <c r="AC53" s="632"/>
      <c r="AD53" s="624">
        <f>SUM(AD48:AH52)</f>
        <v>5998</v>
      </c>
      <c r="AE53" s="622"/>
      <c r="AF53" s="622"/>
      <c r="AG53" s="622"/>
      <c r="AH53" s="623"/>
      <c r="AI53" s="622"/>
      <c r="AJ53" s="622"/>
      <c r="AK53" s="623"/>
      <c r="AL53" s="624">
        <f>SUM(AL48:AP52)</f>
        <v>7431</v>
      </c>
      <c r="AM53" s="622"/>
      <c r="AN53" s="622"/>
      <c r="AO53" s="622"/>
      <c r="AP53" s="625"/>
    </row>
    <row r="54" spans="2:42" ht="12.75">
      <c r="B54" s="629" t="s">
        <v>203</v>
      </c>
      <c r="C54" s="630"/>
      <c r="D54" s="630"/>
      <c r="E54" s="633" t="s">
        <v>204</v>
      </c>
      <c r="F54" s="633"/>
      <c r="G54" s="633"/>
      <c r="H54" s="633"/>
      <c r="I54" s="633"/>
      <c r="J54" s="633"/>
      <c r="K54" s="633"/>
      <c r="L54" s="633"/>
      <c r="M54" s="633"/>
      <c r="N54" s="633"/>
      <c r="O54" s="633"/>
      <c r="P54" s="633"/>
      <c r="Q54" s="633"/>
      <c r="R54" s="633"/>
      <c r="S54" s="633"/>
      <c r="T54" s="633"/>
      <c r="U54" s="633"/>
      <c r="V54" s="633"/>
      <c r="W54" s="633"/>
      <c r="X54" s="633"/>
      <c r="Y54" s="633"/>
      <c r="Z54" s="633"/>
      <c r="AA54" s="633"/>
      <c r="AB54" s="633"/>
      <c r="AC54" s="633"/>
      <c r="AD54" s="609">
        <v>566</v>
      </c>
      <c r="AE54" s="609"/>
      <c r="AF54" s="609"/>
      <c r="AG54" s="609"/>
      <c r="AH54" s="610"/>
      <c r="AI54" s="609"/>
      <c r="AJ54" s="609"/>
      <c r="AK54" s="609"/>
      <c r="AL54" s="609">
        <v>566</v>
      </c>
      <c r="AM54" s="609"/>
      <c r="AN54" s="609"/>
      <c r="AO54" s="609"/>
      <c r="AP54" s="610"/>
    </row>
    <row r="55" spans="2:42" ht="12.75">
      <c r="B55" s="629" t="s">
        <v>205</v>
      </c>
      <c r="C55" s="630"/>
      <c r="D55" s="630"/>
      <c r="E55" s="626" t="s">
        <v>206</v>
      </c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09"/>
      <c r="AE55" s="609"/>
      <c r="AF55" s="609"/>
      <c r="AG55" s="609"/>
      <c r="AH55" s="610"/>
      <c r="AI55" s="609"/>
      <c r="AJ55" s="609"/>
      <c r="AK55" s="609"/>
      <c r="AL55" s="609"/>
      <c r="AM55" s="609"/>
      <c r="AN55" s="609"/>
      <c r="AO55" s="609"/>
      <c r="AP55" s="610"/>
    </row>
    <row r="56" spans="2:42" ht="12.75">
      <c r="B56" s="629" t="s">
        <v>207</v>
      </c>
      <c r="C56" s="630"/>
      <c r="D56" s="630"/>
      <c r="E56" s="633" t="s">
        <v>208</v>
      </c>
      <c r="F56" s="633"/>
      <c r="G56" s="633"/>
      <c r="H56" s="633"/>
      <c r="I56" s="633"/>
      <c r="J56" s="633"/>
      <c r="K56" s="633"/>
      <c r="L56" s="633"/>
      <c r="M56" s="633"/>
      <c r="N56" s="633"/>
      <c r="O56" s="633"/>
      <c r="P56" s="633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3"/>
      <c r="AC56" s="633"/>
      <c r="AD56" s="609"/>
      <c r="AE56" s="609"/>
      <c r="AF56" s="609"/>
      <c r="AG56" s="609"/>
      <c r="AH56" s="610"/>
      <c r="AI56" s="609"/>
      <c r="AJ56" s="609"/>
      <c r="AK56" s="609"/>
      <c r="AL56" s="609"/>
      <c r="AM56" s="609"/>
      <c r="AN56" s="609"/>
      <c r="AO56" s="609"/>
      <c r="AP56" s="610"/>
    </row>
    <row r="57" spans="2:42" ht="12.75">
      <c r="B57" s="629" t="s">
        <v>209</v>
      </c>
      <c r="C57" s="630"/>
      <c r="D57" s="630"/>
      <c r="E57" s="626" t="s">
        <v>210</v>
      </c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09"/>
      <c r="AE57" s="609"/>
      <c r="AF57" s="609"/>
      <c r="AG57" s="609"/>
      <c r="AH57" s="610"/>
      <c r="AI57" s="609"/>
      <c r="AJ57" s="609"/>
      <c r="AK57" s="609"/>
      <c r="AL57" s="609"/>
      <c r="AM57" s="609"/>
      <c r="AN57" s="609"/>
      <c r="AO57" s="609"/>
      <c r="AP57" s="610"/>
    </row>
    <row r="58" spans="2:42" ht="12.75">
      <c r="B58" s="629" t="s">
        <v>211</v>
      </c>
      <c r="C58" s="630"/>
      <c r="D58" s="630"/>
      <c r="E58" s="633" t="s">
        <v>212</v>
      </c>
      <c r="F58" s="633"/>
      <c r="G58" s="633"/>
      <c r="H58" s="633"/>
      <c r="I58" s="633"/>
      <c r="J58" s="633"/>
      <c r="K58" s="633"/>
      <c r="L58" s="633"/>
      <c r="M58" s="633"/>
      <c r="N58" s="633"/>
      <c r="O58" s="633"/>
      <c r="P58" s="633"/>
      <c r="Q58" s="633"/>
      <c r="R58" s="633"/>
      <c r="S58" s="633"/>
      <c r="T58" s="633"/>
      <c r="U58" s="633"/>
      <c r="V58" s="633"/>
      <c r="W58" s="633"/>
      <c r="X58" s="633"/>
      <c r="Y58" s="633"/>
      <c r="Z58" s="633"/>
      <c r="AA58" s="633"/>
      <c r="AB58" s="633"/>
      <c r="AC58" s="633"/>
      <c r="AD58" s="609">
        <v>1164</v>
      </c>
      <c r="AE58" s="609"/>
      <c r="AF58" s="609"/>
      <c r="AG58" s="609"/>
      <c r="AH58" s="610"/>
      <c r="AI58" s="609"/>
      <c r="AJ58" s="609"/>
      <c r="AK58" s="609"/>
      <c r="AL58" s="609">
        <v>2193</v>
      </c>
      <c r="AM58" s="609"/>
      <c r="AN58" s="609"/>
      <c r="AO58" s="609"/>
      <c r="AP58" s="610"/>
    </row>
    <row r="59" spans="2:42" ht="12.75">
      <c r="B59" s="629" t="s">
        <v>213</v>
      </c>
      <c r="C59" s="630"/>
      <c r="D59" s="630"/>
      <c r="E59" s="633" t="s">
        <v>214</v>
      </c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633"/>
      <c r="R59" s="633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09">
        <v>48</v>
      </c>
      <c r="AE59" s="609"/>
      <c r="AF59" s="609"/>
      <c r="AG59" s="609"/>
      <c r="AH59" s="610"/>
      <c r="AI59" s="609"/>
      <c r="AJ59" s="609"/>
      <c r="AK59" s="609"/>
      <c r="AL59" s="609"/>
      <c r="AM59" s="609"/>
      <c r="AN59" s="609"/>
      <c r="AO59" s="609"/>
      <c r="AP59" s="610"/>
    </row>
    <row r="60" spans="2:42" ht="12.75">
      <c r="B60" s="629" t="s">
        <v>215</v>
      </c>
      <c r="C60" s="630"/>
      <c r="D60" s="630"/>
      <c r="E60" s="633" t="s">
        <v>216</v>
      </c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09"/>
      <c r="AE60" s="609"/>
      <c r="AF60" s="609"/>
      <c r="AG60" s="609"/>
      <c r="AH60" s="610"/>
      <c r="AI60" s="609"/>
      <c r="AJ60" s="609"/>
      <c r="AK60" s="609"/>
      <c r="AL60" s="609"/>
      <c r="AM60" s="609"/>
      <c r="AN60" s="609"/>
      <c r="AO60" s="609"/>
      <c r="AP60" s="610"/>
    </row>
    <row r="61" spans="2:42" ht="12.75">
      <c r="B61" s="629" t="s">
        <v>217</v>
      </c>
      <c r="C61" s="630"/>
      <c r="D61" s="630"/>
      <c r="E61" s="633" t="s">
        <v>218</v>
      </c>
      <c r="F61" s="633"/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633"/>
      <c r="R61" s="633"/>
      <c r="S61" s="633"/>
      <c r="T61" s="633"/>
      <c r="U61" s="633"/>
      <c r="V61" s="633"/>
      <c r="W61" s="633"/>
      <c r="X61" s="633"/>
      <c r="Y61" s="633"/>
      <c r="Z61" s="633"/>
      <c r="AA61" s="633"/>
      <c r="AB61" s="633"/>
      <c r="AC61" s="633"/>
      <c r="AD61" s="609"/>
      <c r="AE61" s="609"/>
      <c r="AF61" s="609"/>
      <c r="AG61" s="609"/>
      <c r="AH61" s="610"/>
      <c r="AI61" s="609"/>
      <c r="AJ61" s="609"/>
      <c r="AK61" s="609"/>
      <c r="AL61" s="609"/>
      <c r="AM61" s="609"/>
      <c r="AN61" s="609"/>
      <c r="AO61" s="609"/>
      <c r="AP61" s="610"/>
    </row>
    <row r="62" spans="2:42" ht="12.75">
      <c r="B62" s="629" t="s">
        <v>219</v>
      </c>
      <c r="C62" s="630"/>
      <c r="D62" s="630"/>
      <c r="E62" s="626" t="s">
        <v>220</v>
      </c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09"/>
      <c r="AE62" s="609"/>
      <c r="AF62" s="609"/>
      <c r="AG62" s="609"/>
      <c r="AH62" s="610"/>
      <c r="AI62" s="609"/>
      <c r="AJ62" s="609"/>
      <c r="AK62" s="609"/>
      <c r="AL62" s="609"/>
      <c r="AM62" s="609"/>
      <c r="AN62" s="609"/>
      <c r="AO62" s="609"/>
      <c r="AP62" s="610"/>
    </row>
    <row r="63" spans="2:42" ht="12.75">
      <c r="B63" s="629" t="s">
        <v>221</v>
      </c>
      <c r="C63" s="630"/>
      <c r="D63" s="630"/>
      <c r="E63" s="633" t="s">
        <v>222</v>
      </c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09"/>
      <c r="AE63" s="609"/>
      <c r="AF63" s="609"/>
      <c r="AG63" s="609"/>
      <c r="AH63" s="610"/>
      <c r="AI63" s="609"/>
      <c r="AJ63" s="609"/>
      <c r="AK63" s="609"/>
      <c r="AL63" s="609"/>
      <c r="AM63" s="609"/>
      <c r="AN63" s="609"/>
      <c r="AO63" s="609"/>
      <c r="AP63" s="610"/>
    </row>
    <row r="64" spans="2:42" ht="12.75">
      <c r="B64" s="629" t="s">
        <v>223</v>
      </c>
      <c r="C64" s="630"/>
      <c r="D64" s="630"/>
      <c r="E64" s="626" t="s">
        <v>224</v>
      </c>
      <c r="F64" s="618"/>
      <c r="G64" s="618"/>
      <c r="H64" s="618"/>
      <c r="I64" s="618"/>
      <c r="J64" s="618"/>
      <c r="K64" s="618"/>
      <c r="L64" s="618"/>
      <c r="M64" s="618"/>
      <c r="N64" s="618"/>
      <c r="O64" s="618"/>
      <c r="P64" s="618"/>
      <c r="Q64" s="618"/>
      <c r="R64" s="618"/>
      <c r="S64" s="618"/>
      <c r="T64" s="618"/>
      <c r="U64" s="618"/>
      <c r="V64" s="618"/>
      <c r="W64" s="618"/>
      <c r="X64" s="618"/>
      <c r="Y64" s="618"/>
      <c r="Z64" s="618"/>
      <c r="AA64" s="618"/>
      <c r="AB64" s="618"/>
      <c r="AC64" s="618"/>
      <c r="AD64" s="609"/>
      <c r="AE64" s="609"/>
      <c r="AF64" s="609"/>
      <c r="AG64" s="609"/>
      <c r="AH64" s="610"/>
      <c r="AI64" s="609"/>
      <c r="AJ64" s="609"/>
      <c r="AK64" s="609"/>
      <c r="AL64" s="609"/>
      <c r="AM64" s="609"/>
      <c r="AN64" s="609"/>
      <c r="AO64" s="609"/>
      <c r="AP64" s="610"/>
    </row>
    <row r="65" spans="2:42" ht="12.75">
      <c r="B65" s="629" t="s">
        <v>225</v>
      </c>
      <c r="C65" s="630"/>
      <c r="D65" s="630"/>
      <c r="E65" s="633" t="s">
        <v>226</v>
      </c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09"/>
      <c r="AE65" s="609"/>
      <c r="AF65" s="609"/>
      <c r="AG65" s="609"/>
      <c r="AH65" s="610"/>
      <c r="AI65" s="609"/>
      <c r="AJ65" s="609"/>
      <c r="AK65" s="609"/>
      <c r="AL65" s="609"/>
      <c r="AM65" s="609"/>
      <c r="AN65" s="609"/>
      <c r="AO65" s="609"/>
      <c r="AP65" s="610"/>
    </row>
    <row r="66" spans="2:42" ht="12.75">
      <c r="B66" s="629" t="s">
        <v>227</v>
      </c>
      <c r="C66" s="630"/>
      <c r="D66" s="630"/>
      <c r="E66" s="626" t="s">
        <v>228</v>
      </c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09"/>
      <c r="AE66" s="609"/>
      <c r="AF66" s="609"/>
      <c r="AG66" s="609"/>
      <c r="AH66" s="610"/>
      <c r="AI66" s="609"/>
      <c r="AJ66" s="609"/>
      <c r="AK66" s="609"/>
      <c r="AL66" s="609"/>
      <c r="AM66" s="609"/>
      <c r="AN66" s="609"/>
      <c r="AO66" s="609"/>
      <c r="AP66" s="610"/>
    </row>
    <row r="67" spans="2:42" ht="12.75">
      <c r="B67" s="627" t="s">
        <v>229</v>
      </c>
      <c r="C67" s="628"/>
      <c r="D67" s="628"/>
      <c r="E67" s="632" t="s">
        <v>230</v>
      </c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632"/>
      <c r="W67" s="632"/>
      <c r="X67" s="632"/>
      <c r="Y67" s="632"/>
      <c r="Z67" s="632"/>
      <c r="AA67" s="632"/>
      <c r="AB67" s="632"/>
      <c r="AC67" s="632"/>
      <c r="AD67" s="624">
        <f>AD54+AD56+AD58+AD59+AD60+AD61+AD63+AD65</f>
        <v>1778</v>
      </c>
      <c r="AE67" s="622"/>
      <c r="AF67" s="622"/>
      <c r="AG67" s="622"/>
      <c r="AH67" s="623"/>
      <c r="AI67" s="622"/>
      <c r="AJ67" s="622"/>
      <c r="AK67" s="623"/>
      <c r="AL67" s="624">
        <f>AL54+AL56+AL58+AL59+AL60+AL61+AL63+AL65</f>
        <v>2759</v>
      </c>
      <c r="AM67" s="622"/>
      <c r="AN67" s="622"/>
      <c r="AO67" s="622"/>
      <c r="AP67" s="625"/>
    </row>
    <row r="68" spans="2:42" ht="12.75">
      <c r="B68" s="629" t="s">
        <v>231</v>
      </c>
      <c r="C68" s="630"/>
      <c r="D68" s="630"/>
      <c r="E68" s="633" t="s">
        <v>232</v>
      </c>
      <c r="F68" s="633"/>
      <c r="G68" s="633"/>
      <c r="H68" s="633"/>
      <c r="I68" s="633"/>
      <c r="J68" s="633"/>
      <c r="K68" s="633"/>
      <c r="L68" s="633"/>
      <c r="M68" s="633"/>
      <c r="N68" s="633"/>
      <c r="O68" s="633"/>
      <c r="P68" s="633"/>
      <c r="Q68" s="633"/>
      <c r="R68" s="633"/>
      <c r="S68" s="633"/>
      <c r="T68" s="633"/>
      <c r="U68" s="633"/>
      <c r="V68" s="633"/>
      <c r="W68" s="633"/>
      <c r="X68" s="633"/>
      <c r="Y68" s="633"/>
      <c r="Z68" s="633"/>
      <c r="AA68" s="633"/>
      <c r="AB68" s="633"/>
      <c r="AC68" s="633"/>
      <c r="AD68" s="609"/>
      <c r="AE68" s="609"/>
      <c r="AF68" s="609"/>
      <c r="AG68" s="609"/>
      <c r="AH68" s="610"/>
      <c r="AI68" s="609"/>
      <c r="AJ68" s="609"/>
      <c r="AK68" s="609"/>
      <c r="AL68" s="609"/>
      <c r="AM68" s="609"/>
      <c r="AN68" s="609"/>
      <c r="AO68" s="609"/>
      <c r="AP68" s="610"/>
    </row>
    <row r="69" spans="2:42" ht="12.75">
      <c r="B69" s="629" t="s">
        <v>233</v>
      </c>
      <c r="C69" s="630"/>
      <c r="D69" s="630"/>
      <c r="E69" s="626" t="s">
        <v>234</v>
      </c>
      <c r="F69" s="618"/>
      <c r="G69" s="618"/>
      <c r="H69" s="618"/>
      <c r="I69" s="618"/>
      <c r="J69" s="618"/>
      <c r="K69" s="618"/>
      <c r="L69" s="618"/>
      <c r="M69" s="618"/>
      <c r="N69" s="618"/>
      <c r="O69" s="618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09"/>
      <c r="AE69" s="609"/>
      <c r="AF69" s="609"/>
      <c r="AG69" s="609"/>
      <c r="AH69" s="610"/>
      <c r="AI69" s="609"/>
      <c r="AJ69" s="609"/>
      <c r="AK69" s="609"/>
      <c r="AL69" s="609"/>
      <c r="AM69" s="609"/>
      <c r="AN69" s="609"/>
      <c r="AO69" s="609"/>
      <c r="AP69" s="610"/>
    </row>
    <row r="70" spans="2:42" ht="12.75">
      <c r="B70" s="629" t="s">
        <v>235</v>
      </c>
      <c r="C70" s="630"/>
      <c r="D70" s="630"/>
      <c r="E70" s="633" t="s">
        <v>236</v>
      </c>
      <c r="F70" s="633"/>
      <c r="G70" s="633"/>
      <c r="H70" s="633"/>
      <c r="I70" s="633"/>
      <c r="J70" s="633"/>
      <c r="K70" s="633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  <c r="AA70" s="633"/>
      <c r="AB70" s="633"/>
      <c r="AC70" s="633"/>
      <c r="AD70" s="609"/>
      <c r="AE70" s="609"/>
      <c r="AF70" s="609"/>
      <c r="AG70" s="609"/>
      <c r="AH70" s="610"/>
      <c r="AI70" s="609"/>
      <c r="AJ70" s="609"/>
      <c r="AK70" s="609"/>
      <c r="AL70" s="609"/>
      <c r="AM70" s="609"/>
      <c r="AN70" s="609"/>
      <c r="AO70" s="609"/>
      <c r="AP70" s="610"/>
    </row>
    <row r="71" spans="2:42" ht="12.75">
      <c r="B71" s="629" t="s">
        <v>237</v>
      </c>
      <c r="C71" s="630"/>
      <c r="D71" s="630"/>
      <c r="E71" s="626" t="s">
        <v>238</v>
      </c>
      <c r="F71" s="618"/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09"/>
      <c r="AE71" s="609"/>
      <c r="AF71" s="609"/>
      <c r="AG71" s="609"/>
      <c r="AH71" s="610"/>
      <c r="AI71" s="609"/>
      <c r="AJ71" s="609"/>
      <c r="AK71" s="609"/>
      <c r="AL71" s="609"/>
      <c r="AM71" s="609"/>
      <c r="AN71" s="609"/>
      <c r="AO71" s="609"/>
      <c r="AP71" s="610"/>
    </row>
    <row r="72" spans="2:42" ht="12.75">
      <c r="B72" s="629" t="s">
        <v>239</v>
      </c>
      <c r="C72" s="630"/>
      <c r="D72" s="630"/>
      <c r="E72" s="633" t="s">
        <v>240</v>
      </c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09"/>
      <c r="AE72" s="609"/>
      <c r="AF72" s="609"/>
      <c r="AG72" s="609"/>
      <c r="AH72" s="610"/>
      <c r="AI72" s="609"/>
      <c r="AJ72" s="609"/>
      <c r="AK72" s="609"/>
      <c r="AL72" s="609"/>
      <c r="AM72" s="609"/>
      <c r="AN72" s="609"/>
      <c r="AO72" s="609"/>
      <c r="AP72" s="610"/>
    </row>
    <row r="73" spans="2:42" ht="12.75">
      <c r="B73" s="629" t="s">
        <v>241</v>
      </c>
      <c r="C73" s="630"/>
      <c r="D73" s="630"/>
      <c r="E73" s="633" t="s">
        <v>242</v>
      </c>
      <c r="F73" s="633"/>
      <c r="G73" s="633"/>
      <c r="H73" s="633"/>
      <c r="I73" s="633"/>
      <c r="J73" s="633"/>
      <c r="K73" s="633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09">
        <v>84</v>
      </c>
      <c r="AE73" s="609"/>
      <c r="AF73" s="609"/>
      <c r="AG73" s="609"/>
      <c r="AH73" s="610"/>
      <c r="AI73" s="609"/>
      <c r="AJ73" s="609"/>
      <c r="AK73" s="609"/>
      <c r="AL73" s="609"/>
      <c r="AM73" s="609"/>
      <c r="AN73" s="609"/>
      <c r="AO73" s="609"/>
      <c r="AP73" s="610"/>
    </row>
    <row r="74" spans="2:42" ht="12.75">
      <c r="B74" s="629" t="s">
        <v>243</v>
      </c>
      <c r="C74" s="630"/>
      <c r="D74" s="630"/>
      <c r="E74" s="633" t="s">
        <v>244</v>
      </c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09"/>
      <c r="AE74" s="609"/>
      <c r="AF74" s="609"/>
      <c r="AG74" s="609"/>
      <c r="AH74" s="610"/>
      <c r="AI74" s="609"/>
      <c r="AJ74" s="609"/>
      <c r="AK74" s="609"/>
      <c r="AL74" s="609"/>
      <c r="AM74" s="609"/>
      <c r="AN74" s="609"/>
      <c r="AO74" s="609"/>
      <c r="AP74" s="610"/>
    </row>
    <row r="75" spans="2:42" ht="12.75">
      <c r="B75" s="629" t="s">
        <v>245</v>
      </c>
      <c r="C75" s="630"/>
      <c r="D75" s="630"/>
      <c r="E75" s="633" t="s">
        <v>246</v>
      </c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  <c r="AA75" s="633"/>
      <c r="AB75" s="633"/>
      <c r="AC75" s="633"/>
      <c r="AD75" s="609"/>
      <c r="AE75" s="609"/>
      <c r="AF75" s="609"/>
      <c r="AG75" s="609"/>
      <c r="AH75" s="610"/>
      <c r="AI75" s="609"/>
      <c r="AJ75" s="609"/>
      <c r="AK75" s="609"/>
      <c r="AL75" s="609"/>
      <c r="AM75" s="609"/>
      <c r="AN75" s="609"/>
      <c r="AO75" s="609"/>
      <c r="AP75" s="610"/>
    </row>
    <row r="76" spans="2:42" ht="12.75">
      <c r="B76" s="629" t="s">
        <v>247</v>
      </c>
      <c r="C76" s="630"/>
      <c r="D76" s="630"/>
      <c r="E76" s="626" t="s">
        <v>248</v>
      </c>
      <c r="F76" s="618"/>
      <c r="G76" s="618"/>
      <c r="H76" s="618"/>
      <c r="I76" s="618"/>
      <c r="J76" s="618"/>
      <c r="K76" s="618"/>
      <c r="L76" s="618"/>
      <c r="M76" s="618"/>
      <c r="N76" s="618"/>
      <c r="O76" s="618"/>
      <c r="P76" s="618"/>
      <c r="Q76" s="618"/>
      <c r="R76" s="618"/>
      <c r="S76" s="618"/>
      <c r="T76" s="618"/>
      <c r="U76" s="618"/>
      <c r="V76" s="618"/>
      <c r="W76" s="618"/>
      <c r="X76" s="618"/>
      <c r="Y76" s="618"/>
      <c r="Z76" s="618"/>
      <c r="AA76" s="618"/>
      <c r="AB76" s="618"/>
      <c r="AC76" s="618"/>
      <c r="AD76" s="609"/>
      <c r="AE76" s="609"/>
      <c r="AF76" s="609"/>
      <c r="AG76" s="609"/>
      <c r="AH76" s="610"/>
      <c r="AI76" s="609"/>
      <c r="AJ76" s="609"/>
      <c r="AK76" s="609"/>
      <c r="AL76" s="609"/>
      <c r="AM76" s="609"/>
      <c r="AN76" s="609"/>
      <c r="AO76" s="609"/>
      <c r="AP76" s="610"/>
    </row>
    <row r="77" spans="2:42" ht="12.75">
      <c r="B77" s="629" t="s">
        <v>249</v>
      </c>
      <c r="C77" s="630"/>
      <c r="D77" s="630"/>
      <c r="E77" s="633" t="s">
        <v>250</v>
      </c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633"/>
      <c r="W77" s="633"/>
      <c r="X77" s="633"/>
      <c r="Y77" s="633"/>
      <c r="Z77" s="633"/>
      <c r="AA77" s="633"/>
      <c r="AB77" s="633"/>
      <c r="AC77" s="633"/>
      <c r="AD77" s="609"/>
      <c r="AE77" s="609"/>
      <c r="AF77" s="609"/>
      <c r="AG77" s="609"/>
      <c r="AH77" s="610"/>
      <c r="AI77" s="609"/>
      <c r="AJ77" s="609"/>
      <c r="AK77" s="609"/>
      <c r="AL77" s="609"/>
      <c r="AM77" s="609"/>
      <c r="AN77" s="609"/>
      <c r="AO77" s="609"/>
      <c r="AP77" s="610"/>
    </row>
    <row r="78" spans="2:42" ht="12.75">
      <c r="B78" s="629" t="s">
        <v>251</v>
      </c>
      <c r="C78" s="630"/>
      <c r="D78" s="630"/>
      <c r="E78" s="626" t="s">
        <v>252</v>
      </c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8"/>
      <c r="U78" s="618"/>
      <c r="V78" s="618"/>
      <c r="W78" s="618"/>
      <c r="X78" s="618"/>
      <c r="Y78" s="618"/>
      <c r="Z78" s="618"/>
      <c r="AA78" s="618"/>
      <c r="AB78" s="618"/>
      <c r="AC78" s="618"/>
      <c r="AD78" s="609"/>
      <c r="AE78" s="609"/>
      <c r="AF78" s="609"/>
      <c r="AG78" s="609"/>
      <c r="AH78" s="610"/>
      <c r="AI78" s="609"/>
      <c r="AJ78" s="609"/>
      <c r="AK78" s="609"/>
      <c r="AL78" s="609"/>
      <c r="AM78" s="609"/>
      <c r="AN78" s="609"/>
      <c r="AO78" s="609"/>
      <c r="AP78" s="610"/>
    </row>
    <row r="79" spans="2:42" ht="12.75">
      <c r="B79" s="629" t="s">
        <v>253</v>
      </c>
      <c r="C79" s="630"/>
      <c r="D79" s="630"/>
      <c r="E79" s="633" t="s">
        <v>254</v>
      </c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33"/>
      <c r="U79" s="633"/>
      <c r="V79" s="633"/>
      <c r="W79" s="633"/>
      <c r="X79" s="633"/>
      <c r="Y79" s="633"/>
      <c r="Z79" s="633"/>
      <c r="AA79" s="633"/>
      <c r="AB79" s="633"/>
      <c r="AC79" s="633"/>
      <c r="AD79" s="609"/>
      <c r="AE79" s="609"/>
      <c r="AF79" s="609"/>
      <c r="AG79" s="609"/>
      <c r="AH79" s="610"/>
      <c r="AI79" s="609"/>
      <c r="AJ79" s="609"/>
      <c r="AK79" s="609"/>
      <c r="AL79" s="609"/>
      <c r="AM79" s="609"/>
      <c r="AN79" s="609"/>
      <c r="AO79" s="609"/>
      <c r="AP79" s="610"/>
    </row>
    <row r="80" spans="2:42" ht="12.75">
      <c r="B80" s="629" t="s">
        <v>255</v>
      </c>
      <c r="C80" s="630"/>
      <c r="D80" s="630"/>
      <c r="E80" s="626" t="s">
        <v>256</v>
      </c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09"/>
      <c r="AE80" s="609"/>
      <c r="AF80" s="609"/>
      <c r="AG80" s="609"/>
      <c r="AH80" s="610"/>
      <c r="AI80" s="609"/>
      <c r="AJ80" s="609"/>
      <c r="AK80" s="609"/>
      <c r="AL80" s="609"/>
      <c r="AM80" s="609"/>
      <c r="AN80" s="609"/>
      <c r="AO80" s="609"/>
      <c r="AP80" s="610"/>
    </row>
    <row r="81" spans="2:42" ht="12.75">
      <c r="B81" s="627" t="s">
        <v>257</v>
      </c>
      <c r="C81" s="628"/>
      <c r="D81" s="628"/>
      <c r="E81" s="632" t="s">
        <v>258</v>
      </c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624">
        <f>AD68+AD70+AD72+AD73+AD74+AD75+AD77+AD79</f>
        <v>84</v>
      </c>
      <c r="AE81" s="622"/>
      <c r="AF81" s="622"/>
      <c r="AG81" s="622"/>
      <c r="AH81" s="623"/>
      <c r="AI81" s="622"/>
      <c r="AJ81" s="622"/>
      <c r="AK81" s="623"/>
      <c r="AL81" s="624">
        <f>AL68+AL70+AL72+AL73+AL74+AL75+AL77+AL79</f>
        <v>0</v>
      </c>
      <c r="AM81" s="622"/>
      <c r="AN81" s="622"/>
      <c r="AO81" s="622"/>
      <c r="AP81" s="625"/>
    </row>
    <row r="82" spans="2:42" ht="12.75">
      <c r="B82" s="636" t="s">
        <v>259</v>
      </c>
      <c r="C82" s="634"/>
      <c r="D82" s="634"/>
      <c r="E82" s="637" t="s">
        <v>260</v>
      </c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4">
        <v>40</v>
      </c>
      <c r="AE82" s="634"/>
      <c r="AF82" s="634"/>
      <c r="AG82" s="634"/>
      <c r="AH82" s="635"/>
      <c r="AI82" s="634"/>
      <c r="AJ82" s="634"/>
      <c r="AK82" s="634"/>
      <c r="AL82" s="634"/>
      <c r="AM82" s="634"/>
      <c r="AN82" s="634"/>
      <c r="AO82" s="634"/>
      <c r="AP82" s="635"/>
    </row>
    <row r="83" spans="2:42" ht="12.75">
      <c r="B83" s="636" t="s">
        <v>261</v>
      </c>
      <c r="C83" s="634"/>
      <c r="D83" s="634"/>
      <c r="E83" s="638" t="s">
        <v>262</v>
      </c>
      <c r="F83" s="637"/>
      <c r="G83" s="637"/>
      <c r="H83" s="637"/>
      <c r="I83" s="637"/>
      <c r="J83" s="637"/>
      <c r="K83" s="637"/>
      <c r="L83" s="637"/>
      <c r="M83" s="637"/>
      <c r="N83" s="637"/>
      <c r="O83" s="637"/>
      <c r="P83" s="637"/>
      <c r="Q83" s="637"/>
      <c r="R83" s="637"/>
      <c r="S83" s="637"/>
      <c r="T83" s="637"/>
      <c r="U83" s="637"/>
      <c r="V83" s="637"/>
      <c r="W83" s="637"/>
      <c r="X83" s="637"/>
      <c r="Y83" s="637"/>
      <c r="Z83" s="637"/>
      <c r="AA83" s="637"/>
      <c r="AB83" s="637"/>
      <c r="AC83" s="637"/>
      <c r="AD83" s="634"/>
      <c r="AE83" s="634"/>
      <c r="AF83" s="634"/>
      <c r="AG83" s="634"/>
      <c r="AH83" s="635"/>
      <c r="AI83" s="634"/>
      <c r="AJ83" s="634"/>
      <c r="AK83" s="634"/>
      <c r="AL83" s="634"/>
      <c r="AM83" s="634"/>
      <c r="AN83" s="634"/>
      <c r="AO83" s="634"/>
      <c r="AP83" s="635"/>
    </row>
    <row r="84" spans="2:42" ht="12.75">
      <c r="B84" s="636" t="s">
        <v>263</v>
      </c>
      <c r="C84" s="634"/>
      <c r="D84" s="634"/>
      <c r="E84" s="638" t="s">
        <v>264</v>
      </c>
      <c r="F84" s="637"/>
      <c r="G84" s="637"/>
      <c r="H84" s="637"/>
      <c r="I84" s="637"/>
      <c r="J84" s="637"/>
      <c r="K84" s="637"/>
      <c r="L84" s="637"/>
      <c r="M84" s="637"/>
      <c r="N84" s="637"/>
      <c r="O84" s="637"/>
      <c r="P84" s="637"/>
      <c r="Q84" s="637"/>
      <c r="R84" s="637"/>
      <c r="S84" s="637"/>
      <c r="T84" s="637"/>
      <c r="U84" s="637"/>
      <c r="V84" s="637"/>
      <c r="W84" s="637"/>
      <c r="X84" s="637"/>
      <c r="Y84" s="637"/>
      <c r="Z84" s="637"/>
      <c r="AA84" s="637"/>
      <c r="AB84" s="637"/>
      <c r="AC84" s="637"/>
      <c r="AD84" s="634"/>
      <c r="AE84" s="634"/>
      <c r="AF84" s="634"/>
      <c r="AG84" s="634"/>
      <c r="AH84" s="635"/>
      <c r="AI84" s="634"/>
      <c r="AJ84" s="634"/>
      <c r="AK84" s="634"/>
      <c r="AL84" s="634"/>
      <c r="AM84" s="634"/>
      <c r="AN84" s="634"/>
      <c r="AO84" s="634"/>
      <c r="AP84" s="635"/>
    </row>
    <row r="85" spans="2:42" ht="12.75">
      <c r="B85" s="636" t="s">
        <v>265</v>
      </c>
      <c r="C85" s="634"/>
      <c r="D85" s="634"/>
      <c r="E85" s="638" t="s">
        <v>266</v>
      </c>
      <c r="F85" s="637"/>
      <c r="G85" s="637"/>
      <c r="H85" s="637"/>
      <c r="I85" s="637"/>
      <c r="J85" s="637"/>
      <c r="K85" s="637"/>
      <c r="L85" s="637"/>
      <c r="M85" s="637"/>
      <c r="N85" s="637"/>
      <c r="O85" s="637"/>
      <c r="P85" s="637"/>
      <c r="Q85" s="637"/>
      <c r="R85" s="637"/>
      <c r="S85" s="637"/>
      <c r="T85" s="637"/>
      <c r="U85" s="637"/>
      <c r="V85" s="637"/>
      <c r="W85" s="637"/>
      <c r="X85" s="637"/>
      <c r="Y85" s="637"/>
      <c r="Z85" s="637"/>
      <c r="AA85" s="637"/>
      <c r="AB85" s="637"/>
      <c r="AC85" s="637"/>
      <c r="AD85" s="634"/>
      <c r="AE85" s="634"/>
      <c r="AF85" s="634"/>
      <c r="AG85" s="634"/>
      <c r="AH85" s="635"/>
      <c r="AI85" s="634"/>
      <c r="AJ85" s="634"/>
      <c r="AK85" s="634"/>
      <c r="AL85" s="634"/>
      <c r="AM85" s="634"/>
      <c r="AN85" s="634"/>
      <c r="AO85" s="634"/>
      <c r="AP85" s="635"/>
    </row>
    <row r="86" spans="2:42" ht="12.75">
      <c r="B86" s="636" t="s">
        <v>267</v>
      </c>
      <c r="C86" s="634"/>
      <c r="D86" s="634"/>
      <c r="E86" s="638" t="s">
        <v>268</v>
      </c>
      <c r="F86" s="637"/>
      <c r="G86" s="637"/>
      <c r="H86" s="637"/>
      <c r="I86" s="637"/>
      <c r="J86" s="637"/>
      <c r="K86" s="637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4">
        <v>40</v>
      </c>
      <c r="AE86" s="634"/>
      <c r="AF86" s="634"/>
      <c r="AG86" s="634"/>
      <c r="AH86" s="635"/>
      <c r="AI86" s="634"/>
      <c r="AJ86" s="634"/>
      <c r="AK86" s="634"/>
      <c r="AL86" s="634"/>
      <c r="AM86" s="634"/>
      <c r="AN86" s="634"/>
      <c r="AO86" s="634"/>
      <c r="AP86" s="635"/>
    </row>
    <row r="87" spans="2:42" ht="12.75">
      <c r="B87" s="636" t="s">
        <v>269</v>
      </c>
      <c r="C87" s="634"/>
      <c r="D87" s="634"/>
      <c r="E87" s="638" t="s">
        <v>270</v>
      </c>
      <c r="F87" s="637"/>
      <c r="G87" s="637"/>
      <c r="H87" s="637"/>
      <c r="I87" s="637"/>
      <c r="J87" s="637"/>
      <c r="K87" s="637"/>
      <c r="L87" s="637"/>
      <c r="M87" s="637"/>
      <c r="N87" s="637"/>
      <c r="O87" s="637"/>
      <c r="P87" s="637"/>
      <c r="Q87" s="637"/>
      <c r="R87" s="637"/>
      <c r="S87" s="637"/>
      <c r="T87" s="637"/>
      <c r="U87" s="637"/>
      <c r="V87" s="637"/>
      <c r="W87" s="637"/>
      <c r="X87" s="637"/>
      <c r="Y87" s="637"/>
      <c r="Z87" s="637"/>
      <c r="AA87" s="637"/>
      <c r="AB87" s="637"/>
      <c r="AC87" s="637"/>
      <c r="AD87" s="634"/>
      <c r="AE87" s="634"/>
      <c r="AF87" s="634"/>
      <c r="AG87" s="634"/>
      <c r="AH87" s="635"/>
      <c r="AI87" s="634"/>
      <c r="AJ87" s="634"/>
      <c r="AK87" s="634"/>
      <c r="AL87" s="634"/>
      <c r="AM87" s="634"/>
      <c r="AN87" s="634"/>
      <c r="AO87" s="634"/>
      <c r="AP87" s="635"/>
    </row>
    <row r="88" spans="2:42" ht="12.75">
      <c r="B88" s="636" t="s">
        <v>271</v>
      </c>
      <c r="C88" s="634"/>
      <c r="D88" s="634"/>
      <c r="E88" s="638" t="s">
        <v>272</v>
      </c>
      <c r="F88" s="638"/>
      <c r="G88" s="638"/>
      <c r="H88" s="638"/>
      <c r="I88" s="638"/>
      <c r="J88" s="638"/>
      <c r="K88" s="638"/>
      <c r="L88" s="638"/>
      <c r="M88" s="638"/>
      <c r="N88" s="638"/>
      <c r="O88" s="638"/>
      <c r="P88" s="638"/>
      <c r="Q88" s="638"/>
      <c r="R88" s="638"/>
      <c r="S88" s="638"/>
      <c r="T88" s="638"/>
      <c r="U88" s="638"/>
      <c r="V88" s="638"/>
      <c r="W88" s="638"/>
      <c r="X88" s="638"/>
      <c r="Y88" s="638"/>
      <c r="Z88" s="638"/>
      <c r="AA88" s="638"/>
      <c r="AB88" s="638"/>
      <c r="AC88" s="638"/>
      <c r="AD88" s="634"/>
      <c r="AE88" s="634"/>
      <c r="AF88" s="634"/>
      <c r="AG88" s="634"/>
      <c r="AH88" s="635"/>
      <c r="AI88" s="634"/>
      <c r="AJ88" s="634"/>
      <c r="AK88" s="634"/>
      <c r="AL88" s="634"/>
      <c r="AM88" s="634"/>
      <c r="AN88" s="634"/>
      <c r="AO88" s="634"/>
      <c r="AP88" s="635"/>
    </row>
    <row r="89" spans="2:42" ht="12.75">
      <c r="B89" s="636" t="s">
        <v>273</v>
      </c>
      <c r="C89" s="634"/>
      <c r="D89" s="634"/>
      <c r="E89" s="638" t="s">
        <v>274</v>
      </c>
      <c r="F89" s="638"/>
      <c r="G89" s="638"/>
      <c r="H89" s="638"/>
      <c r="I89" s="638"/>
      <c r="J89" s="638"/>
      <c r="K89" s="638"/>
      <c r="L89" s="638"/>
      <c r="M89" s="638"/>
      <c r="N89" s="638"/>
      <c r="O89" s="638"/>
      <c r="P89" s="638"/>
      <c r="Q89" s="638"/>
      <c r="R89" s="638"/>
      <c r="S89" s="638"/>
      <c r="T89" s="638"/>
      <c r="U89" s="638"/>
      <c r="V89" s="638"/>
      <c r="W89" s="638"/>
      <c r="X89" s="638"/>
      <c r="Y89" s="638"/>
      <c r="Z89" s="638"/>
      <c r="AA89" s="638"/>
      <c r="AB89" s="638"/>
      <c r="AC89" s="638"/>
      <c r="AD89" s="634"/>
      <c r="AE89" s="634"/>
      <c r="AF89" s="634"/>
      <c r="AG89" s="634"/>
      <c r="AH89" s="635"/>
      <c r="AI89" s="634"/>
      <c r="AJ89" s="634"/>
      <c r="AK89" s="634"/>
      <c r="AL89" s="634"/>
      <c r="AM89" s="634"/>
      <c r="AN89" s="634"/>
      <c r="AO89" s="634"/>
      <c r="AP89" s="635"/>
    </row>
    <row r="90" spans="2:42" ht="12.75">
      <c r="B90" s="636" t="s">
        <v>275</v>
      </c>
      <c r="C90" s="634"/>
      <c r="D90" s="634"/>
      <c r="E90" s="638" t="s">
        <v>276</v>
      </c>
      <c r="F90" s="638"/>
      <c r="G90" s="638"/>
      <c r="H90" s="638"/>
      <c r="I90" s="638"/>
      <c r="J90" s="638"/>
      <c r="K90" s="638"/>
      <c r="L90" s="638"/>
      <c r="M90" s="638"/>
      <c r="N90" s="638"/>
      <c r="O90" s="638"/>
      <c r="P90" s="638"/>
      <c r="Q90" s="638"/>
      <c r="R90" s="638"/>
      <c r="S90" s="638"/>
      <c r="T90" s="638"/>
      <c r="U90" s="638"/>
      <c r="V90" s="638"/>
      <c r="W90" s="638"/>
      <c r="X90" s="638"/>
      <c r="Y90" s="638"/>
      <c r="Z90" s="638"/>
      <c r="AA90" s="638"/>
      <c r="AB90" s="638"/>
      <c r="AC90" s="638"/>
      <c r="AD90" s="634"/>
      <c r="AE90" s="634"/>
      <c r="AF90" s="634"/>
      <c r="AG90" s="634"/>
      <c r="AH90" s="635"/>
      <c r="AI90" s="634"/>
      <c r="AJ90" s="634"/>
      <c r="AK90" s="634"/>
      <c r="AL90" s="634">
        <v>24</v>
      </c>
      <c r="AM90" s="634"/>
      <c r="AN90" s="634"/>
      <c r="AO90" s="634"/>
      <c r="AP90" s="635"/>
    </row>
    <row r="91" spans="2:42" ht="12.75">
      <c r="B91" s="636" t="s">
        <v>277</v>
      </c>
      <c r="C91" s="634"/>
      <c r="D91" s="634"/>
      <c r="E91" s="638" t="s">
        <v>278</v>
      </c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638"/>
      <c r="S91" s="638"/>
      <c r="T91" s="638"/>
      <c r="U91" s="638"/>
      <c r="V91" s="638"/>
      <c r="W91" s="638"/>
      <c r="X91" s="638"/>
      <c r="Y91" s="638"/>
      <c r="Z91" s="638"/>
      <c r="AA91" s="638"/>
      <c r="AB91" s="638"/>
      <c r="AC91" s="638"/>
      <c r="AD91" s="634"/>
      <c r="AE91" s="634"/>
      <c r="AF91" s="634"/>
      <c r="AG91" s="634"/>
      <c r="AH91" s="635"/>
      <c r="AI91" s="634"/>
      <c r="AJ91" s="634"/>
      <c r="AK91" s="634"/>
      <c r="AL91" s="634"/>
      <c r="AM91" s="634"/>
      <c r="AN91" s="634"/>
      <c r="AO91" s="634"/>
      <c r="AP91" s="635"/>
    </row>
    <row r="92" spans="2:42" ht="12.75">
      <c r="B92" s="636" t="s">
        <v>279</v>
      </c>
      <c r="C92" s="634"/>
      <c r="D92" s="634"/>
      <c r="E92" s="638" t="s">
        <v>280</v>
      </c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638"/>
      <c r="AD92" s="634"/>
      <c r="AE92" s="634"/>
      <c r="AF92" s="634"/>
      <c r="AG92" s="634"/>
      <c r="AH92" s="635"/>
      <c r="AI92" s="634"/>
      <c r="AJ92" s="634"/>
      <c r="AK92" s="634"/>
      <c r="AL92" s="634"/>
      <c r="AM92" s="634"/>
      <c r="AN92" s="634"/>
      <c r="AO92" s="634"/>
      <c r="AP92" s="635"/>
    </row>
    <row r="93" spans="2:42" ht="12.75">
      <c r="B93" s="636" t="s">
        <v>281</v>
      </c>
      <c r="C93" s="634"/>
      <c r="D93" s="634"/>
      <c r="E93" s="638" t="s">
        <v>282</v>
      </c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4"/>
      <c r="AE93" s="634"/>
      <c r="AF93" s="634"/>
      <c r="AG93" s="634"/>
      <c r="AH93" s="635"/>
      <c r="AI93" s="634"/>
      <c r="AJ93" s="634"/>
      <c r="AK93" s="634"/>
      <c r="AL93" s="634"/>
      <c r="AM93" s="634"/>
      <c r="AN93" s="634"/>
      <c r="AO93" s="634"/>
      <c r="AP93" s="635"/>
    </row>
    <row r="94" spans="2:42" ht="12.75">
      <c r="B94" s="639" t="s">
        <v>283</v>
      </c>
      <c r="C94" s="640"/>
      <c r="D94" s="640"/>
      <c r="E94" s="621" t="s">
        <v>284</v>
      </c>
      <c r="F94" s="621"/>
      <c r="G94" s="621"/>
      <c r="H94" s="621"/>
      <c r="I94" s="621"/>
      <c r="J94" s="621"/>
      <c r="K94" s="621"/>
      <c r="L94" s="621"/>
      <c r="M94" s="621"/>
      <c r="N94" s="621"/>
      <c r="O94" s="621"/>
      <c r="P94" s="621"/>
      <c r="Q94" s="621"/>
      <c r="R94" s="621"/>
      <c r="S94" s="621"/>
      <c r="T94" s="621"/>
      <c r="U94" s="621"/>
      <c r="V94" s="621"/>
      <c r="W94" s="621"/>
      <c r="X94" s="621"/>
      <c r="Y94" s="621"/>
      <c r="Z94" s="621"/>
      <c r="AA94" s="621"/>
      <c r="AB94" s="621"/>
      <c r="AC94" s="621"/>
      <c r="AD94" s="624">
        <f>AD82+AD88+AD89+AD90+AD91+AD92+AD93</f>
        <v>40</v>
      </c>
      <c r="AE94" s="622"/>
      <c r="AF94" s="622"/>
      <c r="AG94" s="622"/>
      <c r="AH94" s="623"/>
      <c r="AI94" s="622"/>
      <c r="AJ94" s="622"/>
      <c r="AK94" s="623"/>
      <c r="AL94" s="624">
        <f>AL82+AL88+AL89+AL90+AL91+AL92+AL93</f>
        <v>24</v>
      </c>
      <c r="AM94" s="622"/>
      <c r="AN94" s="622"/>
      <c r="AO94" s="622"/>
      <c r="AP94" s="625"/>
    </row>
    <row r="95" spans="2:42" ht="12.75">
      <c r="B95" s="639" t="s">
        <v>285</v>
      </c>
      <c r="C95" s="640"/>
      <c r="D95" s="640"/>
      <c r="E95" s="621" t="s">
        <v>286</v>
      </c>
      <c r="F95" s="621"/>
      <c r="G95" s="621"/>
      <c r="H95" s="621"/>
      <c r="I95" s="621"/>
      <c r="J95" s="621"/>
      <c r="K95" s="621"/>
      <c r="L95" s="621"/>
      <c r="M95" s="621"/>
      <c r="N95" s="621"/>
      <c r="O95" s="621"/>
      <c r="P95" s="621"/>
      <c r="Q95" s="621"/>
      <c r="R95" s="621"/>
      <c r="S95" s="621"/>
      <c r="T95" s="621"/>
      <c r="U95" s="621"/>
      <c r="V95" s="621"/>
      <c r="W95" s="621"/>
      <c r="X95" s="621"/>
      <c r="Y95" s="621"/>
      <c r="Z95" s="621"/>
      <c r="AA95" s="621"/>
      <c r="AB95" s="621"/>
      <c r="AC95" s="621"/>
      <c r="AD95" s="624">
        <f>AD67+AD81+AD94</f>
        <v>1902</v>
      </c>
      <c r="AE95" s="622"/>
      <c r="AF95" s="622"/>
      <c r="AG95" s="622"/>
      <c r="AH95" s="623"/>
      <c r="AI95" s="622"/>
      <c r="AJ95" s="622"/>
      <c r="AK95" s="623"/>
      <c r="AL95" s="624">
        <f>AL67+AL81+AL94</f>
        <v>2783</v>
      </c>
      <c r="AM95" s="622"/>
      <c r="AN95" s="622"/>
      <c r="AO95" s="622"/>
      <c r="AP95" s="625"/>
    </row>
    <row r="96" spans="2:42" ht="12.75">
      <c r="B96" s="639" t="s">
        <v>287</v>
      </c>
      <c r="C96" s="640"/>
      <c r="D96" s="640"/>
      <c r="E96" s="621" t="s">
        <v>288</v>
      </c>
      <c r="F96" s="621"/>
      <c r="G96" s="621"/>
      <c r="H96" s="621"/>
      <c r="I96" s="621"/>
      <c r="J96" s="621"/>
      <c r="K96" s="621"/>
      <c r="L96" s="621"/>
      <c r="M96" s="621"/>
      <c r="N96" s="621"/>
      <c r="O96" s="621"/>
      <c r="P96" s="621"/>
      <c r="Q96" s="621"/>
      <c r="R96" s="621"/>
      <c r="S96" s="621"/>
      <c r="T96" s="621"/>
      <c r="U96" s="621"/>
      <c r="V96" s="621"/>
      <c r="W96" s="621"/>
      <c r="X96" s="621"/>
      <c r="Y96" s="621"/>
      <c r="Z96" s="621"/>
      <c r="AA96" s="621"/>
      <c r="AB96" s="621"/>
      <c r="AC96" s="621"/>
      <c r="AD96" s="634"/>
      <c r="AE96" s="634"/>
      <c r="AF96" s="634"/>
      <c r="AG96" s="634"/>
      <c r="AH96" s="634"/>
      <c r="AI96" s="634"/>
      <c r="AJ96" s="634"/>
      <c r="AK96" s="634"/>
      <c r="AL96" s="634"/>
      <c r="AM96" s="634"/>
      <c r="AN96" s="634"/>
      <c r="AO96" s="634"/>
      <c r="AP96" s="635"/>
    </row>
    <row r="97" spans="2:42" ht="12.75">
      <c r="B97" s="636" t="s">
        <v>289</v>
      </c>
      <c r="C97" s="634"/>
      <c r="D97" s="634"/>
      <c r="E97" s="637" t="s">
        <v>290</v>
      </c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4">
        <v>87</v>
      </c>
      <c r="AE97" s="634"/>
      <c r="AF97" s="634"/>
      <c r="AG97" s="634"/>
      <c r="AH97" s="634"/>
      <c r="AI97" s="634"/>
      <c r="AJ97" s="634"/>
      <c r="AK97" s="634"/>
      <c r="AL97" s="634">
        <v>87</v>
      </c>
      <c r="AM97" s="634"/>
      <c r="AN97" s="634"/>
      <c r="AO97" s="634"/>
      <c r="AP97" s="635"/>
    </row>
    <row r="98" spans="2:42" ht="12.75">
      <c r="B98" s="636" t="s">
        <v>291</v>
      </c>
      <c r="C98" s="634"/>
      <c r="D98" s="634"/>
      <c r="E98" s="637" t="s">
        <v>292</v>
      </c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4"/>
      <c r="AE98" s="634"/>
      <c r="AF98" s="634"/>
      <c r="AG98" s="634"/>
      <c r="AH98" s="634"/>
      <c r="AI98" s="634"/>
      <c r="AJ98" s="634"/>
      <c r="AK98" s="634"/>
      <c r="AL98" s="634"/>
      <c r="AM98" s="634"/>
      <c r="AN98" s="634"/>
      <c r="AO98" s="634"/>
      <c r="AP98" s="635"/>
    </row>
    <row r="99" spans="2:42" ht="12.75">
      <c r="B99" s="636" t="s">
        <v>293</v>
      </c>
      <c r="C99" s="634"/>
      <c r="D99" s="634"/>
      <c r="E99" s="637" t="s">
        <v>294</v>
      </c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4"/>
      <c r="AE99" s="634"/>
      <c r="AF99" s="634"/>
      <c r="AG99" s="634"/>
      <c r="AH99" s="634"/>
      <c r="AI99" s="634"/>
      <c r="AJ99" s="634"/>
      <c r="AK99" s="634"/>
      <c r="AL99" s="634"/>
      <c r="AM99" s="634"/>
      <c r="AN99" s="634"/>
      <c r="AO99" s="634"/>
      <c r="AP99" s="635"/>
    </row>
    <row r="100" spans="2:42" ht="13.5" thickBot="1">
      <c r="B100" s="657" t="s">
        <v>295</v>
      </c>
      <c r="C100" s="658"/>
      <c r="D100" s="658"/>
      <c r="E100" s="648" t="s">
        <v>296</v>
      </c>
      <c r="F100" s="648"/>
      <c r="G100" s="648"/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648"/>
      <c r="S100" s="648"/>
      <c r="T100" s="648"/>
      <c r="U100" s="648"/>
      <c r="V100" s="648"/>
      <c r="W100" s="648"/>
      <c r="X100" s="648"/>
      <c r="Y100" s="648"/>
      <c r="Z100" s="648"/>
      <c r="AA100" s="648"/>
      <c r="AB100" s="648"/>
      <c r="AC100" s="648"/>
      <c r="AD100" s="641">
        <f>SUM(AD97:AH99)</f>
        <v>87</v>
      </c>
      <c r="AE100" s="642"/>
      <c r="AF100" s="642"/>
      <c r="AG100" s="642"/>
      <c r="AH100" s="643"/>
      <c r="AI100" s="642"/>
      <c r="AJ100" s="642"/>
      <c r="AK100" s="643"/>
      <c r="AL100" s="641">
        <f>SUM(AL97:AP99)</f>
        <v>87</v>
      </c>
      <c r="AM100" s="642"/>
      <c r="AN100" s="642"/>
      <c r="AO100" s="642"/>
      <c r="AP100" s="644"/>
    </row>
    <row r="101" spans="2:42" ht="15.75" thickBot="1">
      <c r="B101" s="649" t="s">
        <v>297</v>
      </c>
      <c r="C101" s="650"/>
      <c r="D101" s="650"/>
      <c r="E101" s="650"/>
      <c r="F101" s="650"/>
      <c r="G101" s="650"/>
      <c r="H101" s="650"/>
      <c r="I101" s="650"/>
      <c r="J101" s="650"/>
      <c r="K101" s="650"/>
      <c r="L101" s="650"/>
      <c r="M101" s="650"/>
      <c r="N101" s="650"/>
      <c r="O101" s="650"/>
      <c r="P101" s="650"/>
      <c r="Q101" s="650"/>
      <c r="R101" s="650"/>
      <c r="S101" s="650"/>
      <c r="T101" s="650"/>
      <c r="U101" s="650"/>
      <c r="V101" s="650"/>
      <c r="W101" s="650"/>
      <c r="X101" s="650"/>
      <c r="Y101" s="650"/>
      <c r="Z101" s="650"/>
      <c r="AA101" s="650"/>
      <c r="AB101" s="650"/>
      <c r="AC101" s="650"/>
      <c r="AD101" s="651">
        <f>AD32+AD47+AD53+AD95+AD96+AD100</f>
        <v>53339</v>
      </c>
      <c r="AE101" s="652"/>
      <c r="AF101" s="652"/>
      <c r="AG101" s="652"/>
      <c r="AH101" s="653"/>
      <c r="AI101" s="652"/>
      <c r="AJ101" s="652"/>
      <c r="AK101" s="654"/>
      <c r="AL101" s="655">
        <f>AL32+AL47+AL53+AL95+AL96+AL100</f>
        <v>63192</v>
      </c>
      <c r="AM101" s="652"/>
      <c r="AN101" s="652"/>
      <c r="AO101" s="652"/>
      <c r="AP101" s="656"/>
    </row>
    <row r="102" spans="2:42" ht="12.75">
      <c r="B102" s="645" t="s">
        <v>298</v>
      </c>
      <c r="C102" s="646"/>
      <c r="D102" s="646"/>
      <c r="E102" s="659" t="s">
        <v>299</v>
      </c>
      <c r="F102" s="659"/>
      <c r="G102" s="659"/>
      <c r="H102" s="659"/>
      <c r="I102" s="659"/>
      <c r="J102" s="659"/>
      <c r="K102" s="659"/>
      <c r="L102" s="659"/>
      <c r="M102" s="659"/>
      <c r="N102" s="659"/>
      <c r="O102" s="659"/>
      <c r="P102" s="659"/>
      <c r="Q102" s="659"/>
      <c r="R102" s="659"/>
      <c r="S102" s="659"/>
      <c r="T102" s="659"/>
      <c r="U102" s="659"/>
      <c r="V102" s="659"/>
      <c r="W102" s="659"/>
      <c r="X102" s="659"/>
      <c r="Y102" s="659"/>
      <c r="Z102" s="659"/>
      <c r="AA102" s="659"/>
      <c r="AB102" s="659"/>
      <c r="AC102" s="659"/>
      <c r="AD102" s="646">
        <v>72809</v>
      </c>
      <c r="AE102" s="646"/>
      <c r="AF102" s="646"/>
      <c r="AG102" s="646"/>
      <c r="AH102" s="647"/>
      <c r="AI102" s="660"/>
      <c r="AJ102" s="660"/>
      <c r="AK102" s="660"/>
      <c r="AL102" s="646">
        <v>72809</v>
      </c>
      <c r="AM102" s="646"/>
      <c r="AN102" s="646"/>
      <c r="AO102" s="646"/>
      <c r="AP102" s="647"/>
    </row>
    <row r="103" spans="2:42" ht="12.75">
      <c r="B103" s="636" t="s">
        <v>300</v>
      </c>
      <c r="C103" s="634"/>
      <c r="D103" s="634"/>
      <c r="E103" s="637" t="s">
        <v>301</v>
      </c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7"/>
      <c r="R103" s="637"/>
      <c r="S103" s="637"/>
      <c r="T103" s="637"/>
      <c r="U103" s="637"/>
      <c r="V103" s="637"/>
      <c r="W103" s="637"/>
      <c r="X103" s="637"/>
      <c r="Y103" s="637"/>
      <c r="Z103" s="637"/>
      <c r="AA103" s="637"/>
      <c r="AB103" s="637"/>
      <c r="AC103" s="637"/>
      <c r="AD103" s="634"/>
      <c r="AE103" s="634"/>
      <c r="AF103" s="634"/>
      <c r="AG103" s="634"/>
      <c r="AH103" s="635"/>
      <c r="AI103" s="640"/>
      <c r="AJ103" s="640"/>
      <c r="AK103" s="640"/>
      <c r="AL103" s="634"/>
      <c r="AM103" s="634"/>
      <c r="AN103" s="634"/>
      <c r="AO103" s="634"/>
      <c r="AP103" s="635"/>
    </row>
    <row r="104" spans="2:42" ht="12.75">
      <c r="B104" s="636" t="s">
        <v>302</v>
      </c>
      <c r="C104" s="634"/>
      <c r="D104" s="634"/>
      <c r="E104" s="637" t="s">
        <v>303</v>
      </c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4">
        <v>5923</v>
      </c>
      <c r="AE104" s="634"/>
      <c r="AF104" s="634"/>
      <c r="AG104" s="634"/>
      <c r="AH104" s="635"/>
      <c r="AI104" s="640"/>
      <c r="AJ104" s="640"/>
      <c r="AK104" s="640"/>
      <c r="AL104" s="634">
        <v>5923</v>
      </c>
      <c r="AM104" s="634"/>
      <c r="AN104" s="634"/>
      <c r="AO104" s="634"/>
      <c r="AP104" s="635"/>
    </row>
    <row r="105" spans="2:42" ht="12.75">
      <c r="B105" s="636" t="s">
        <v>304</v>
      </c>
      <c r="C105" s="634"/>
      <c r="D105" s="634"/>
      <c r="E105" s="637" t="s">
        <v>305</v>
      </c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4">
        <v>-24207</v>
      </c>
      <c r="AE105" s="634"/>
      <c r="AF105" s="634"/>
      <c r="AG105" s="634"/>
      <c r="AH105" s="635"/>
      <c r="AI105" s="640"/>
      <c r="AJ105" s="640"/>
      <c r="AK105" s="640"/>
      <c r="AL105" s="634">
        <v>-27095</v>
      </c>
      <c r="AM105" s="634"/>
      <c r="AN105" s="634"/>
      <c r="AO105" s="634"/>
      <c r="AP105" s="635"/>
    </row>
    <row r="106" spans="2:42" ht="12.75">
      <c r="B106" s="636" t="s">
        <v>306</v>
      </c>
      <c r="C106" s="634"/>
      <c r="D106" s="634"/>
      <c r="E106" s="637" t="s">
        <v>307</v>
      </c>
      <c r="F106" s="637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7"/>
      <c r="R106" s="637"/>
      <c r="S106" s="637"/>
      <c r="T106" s="637"/>
      <c r="U106" s="637"/>
      <c r="V106" s="637"/>
      <c r="W106" s="637"/>
      <c r="X106" s="637"/>
      <c r="Y106" s="637"/>
      <c r="Z106" s="637"/>
      <c r="AA106" s="637"/>
      <c r="AB106" s="637"/>
      <c r="AC106" s="637"/>
      <c r="AD106" s="634">
        <v>0</v>
      </c>
      <c r="AE106" s="634"/>
      <c r="AF106" s="634"/>
      <c r="AG106" s="634"/>
      <c r="AH106" s="635"/>
      <c r="AI106" s="634"/>
      <c r="AJ106" s="634"/>
      <c r="AK106" s="634"/>
      <c r="AL106" s="634">
        <v>0</v>
      </c>
      <c r="AM106" s="634"/>
      <c r="AN106" s="634"/>
      <c r="AO106" s="634"/>
      <c r="AP106" s="635"/>
    </row>
    <row r="107" spans="2:42" ht="12.75">
      <c r="B107" s="636" t="s">
        <v>308</v>
      </c>
      <c r="C107" s="634"/>
      <c r="D107" s="634"/>
      <c r="E107" s="637" t="s">
        <v>309</v>
      </c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7"/>
      <c r="R107" s="637"/>
      <c r="S107" s="637"/>
      <c r="T107" s="637"/>
      <c r="U107" s="637"/>
      <c r="V107" s="637"/>
      <c r="W107" s="637"/>
      <c r="X107" s="637"/>
      <c r="Y107" s="637"/>
      <c r="Z107" s="637"/>
      <c r="AA107" s="637"/>
      <c r="AB107" s="637"/>
      <c r="AC107" s="637"/>
      <c r="AD107" s="634">
        <v>-2776</v>
      </c>
      <c r="AE107" s="634"/>
      <c r="AF107" s="634"/>
      <c r="AG107" s="634"/>
      <c r="AH107" s="635"/>
      <c r="AI107" s="634"/>
      <c r="AJ107" s="634"/>
      <c r="AK107" s="634"/>
      <c r="AL107" s="634">
        <v>10597</v>
      </c>
      <c r="AM107" s="634"/>
      <c r="AN107" s="634"/>
      <c r="AO107" s="634"/>
      <c r="AP107" s="635"/>
    </row>
    <row r="108" spans="2:42" ht="12.75">
      <c r="B108" s="639" t="s">
        <v>310</v>
      </c>
      <c r="C108" s="640"/>
      <c r="D108" s="640"/>
      <c r="E108" s="621" t="s">
        <v>311</v>
      </c>
      <c r="F108" s="621"/>
      <c r="G108" s="621"/>
      <c r="H108" s="621"/>
      <c r="I108" s="621"/>
      <c r="J108" s="621"/>
      <c r="K108" s="621"/>
      <c r="L108" s="621"/>
      <c r="M108" s="621"/>
      <c r="N108" s="621"/>
      <c r="O108" s="621"/>
      <c r="P108" s="621"/>
      <c r="Q108" s="621"/>
      <c r="R108" s="621"/>
      <c r="S108" s="621"/>
      <c r="T108" s="621"/>
      <c r="U108" s="621"/>
      <c r="V108" s="621"/>
      <c r="W108" s="621"/>
      <c r="X108" s="621"/>
      <c r="Y108" s="621"/>
      <c r="Z108" s="621"/>
      <c r="AA108" s="621"/>
      <c r="AB108" s="621"/>
      <c r="AC108" s="621"/>
      <c r="AD108" s="624">
        <f>SUM(AD102:AH107)</f>
        <v>51749</v>
      </c>
      <c r="AE108" s="622"/>
      <c r="AF108" s="622"/>
      <c r="AG108" s="622"/>
      <c r="AH108" s="623"/>
      <c r="AI108" s="622"/>
      <c r="AJ108" s="622"/>
      <c r="AK108" s="623"/>
      <c r="AL108" s="624">
        <f>SUM(AL102:AP107)</f>
        <v>62234</v>
      </c>
      <c r="AM108" s="622"/>
      <c r="AN108" s="622"/>
      <c r="AO108" s="622"/>
      <c r="AP108" s="625"/>
    </row>
    <row r="109" spans="2:42" ht="12.75">
      <c r="B109" s="636" t="s">
        <v>312</v>
      </c>
      <c r="C109" s="634"/>
      <c r="D109" s="634"/>
      <c r="E109" s="637" t="s">
        <v>313</v>
      </c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7"/>
      <c r="R109" s="637"/>
      <c r="S109" s="637"/>
      <c r="T109" s="637"/>
      <c r="U109" s="637"/>
      <c r="V109" s="637"/>
      <c r="W109" s="637"/>
      <c r="X109" s="637"/>
      <c r="Y109" s="637"/>
      <c r="Z109" s="637"/>
      <c r="AA109" s="637"/>
      <c r="AB109" s="637"/>
      <c r="AC109" s="637"/>
      <c r="AD109" s="634"/>
      <c r="AE109" s="634"/>
      <c r="AF109" s="634"/>
      <c r="AG109" s="634"/>
      <c r="AH109" s="635"/>
      <c r="AI109" s="634"/>
      <c r="AJ109" s="634"/>
      <c r="AK109" s="634"/>
      <c r="AL109" s="634"/>
      <c r="AM109" s="634"/>
      <c r="AN109" s="634"/>
      <c r="AO109" s="634"/>
      <c r="AP109" s="635"/>
    </row>
    <row r="110" spans="2:42" ht="12.75">
      <c r="B110" s="636" t="s">
        <v>314</v>
      </c>
      <c r="C110" s="634"/>
      <c r="D110" s="634"/>
      <c r="E110" s="637" t="s">
        <v>315</v>
      </c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  <c r="AB110" s="637"/>
      <c r="AC110" s="637"/>
      <c r="AD110" s="634"/>
      <c r="AE110" s="634"/>
      <c r="AF110" s="634"/>
      <c r="AG110" s="634"/>
      <c r="AH110" s="635"/>
      <c r="AI110" s="634"/>
      <c r="AJ110" s="634"/>
      <c r="AK110" s="634"/>
      <c r="AL110" s="634"/>
      <c r="AM110" s="634"/>
      <c r="AN110" s="634"/>
      <c r="AO110" s="634"/>
      <c r="AP110" s="635"/>
    </row>
    <row r="111" spans="2:42" ht="12.75">
      <c r="B111" s="636" t="s">
        <v>316</v>
      </c>
      <c r="C111" s="634"/>
      <c r="D111" s="634"/>
      <c r="E111" s="637" t="s">
        <v>317</v>
      </c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637"/>
      <c r="AB111" s="637"/>
      <c r="AC111" s="637"/>
      <c r="AD111" s="634">
        <v>1</v>
      </c>
      <c r="AE111" s="634"/>
      <c r="AF111" s="634"/>
      <c r="AG111" s="634"/>
      <c r="AH111" s="635"/>
      <c r="AI111" s="634"/>
      <c r="AJ111" s="634"/>
      <c r="AK111" s="634"/>
      <c r="AL111" s="634">
        <v>35</v>
      </c>
      <c r="AM111" s="634"/>
      <c r="AN111" s="634"/>
      <c r="AO111" s="634"/>
      <c r="AP111" s="635"/>
    </row>
    <row r="112" spans="2:42" ht="12.75">
      <c r="B112" s="636" t="s">
        <v>318</v>
      </c>
      <c r="C112" s="634"/>
      <c r="D112" s="634"/>
      <c r="E112" s="637" t="s">
        <v>319</v>
      </c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7"/>
      <c r="R112" s="637"/>
      <c r="S112" s="637"/>
      <c r="T112" s="637"/>
      <c r="U112" s="637"/>
      <c r="V112" s="637"/>
      <c r="W112" s="637"/>
      <c r="X112" s="637"/>
      <c r="Y112" s="637"/>
      <c r="Z112" s="637"/>
      <c r="AA112" s="637"/>
      <c r="AB112" s="637"/>
      <c r="AC112" s="637"/>
      <c r="AD112" s="634">
        <v>822</v>
      </c>
      <c r="AE112" s="634"/>
      <c r="AF112" s="634"/>
      <c r="AG112" s="634"/>
      <c r="AH112" s="635"/>
      <c r="AI112" s="634"/>
      <c r="AJ112" s="634"/>
      <c r="AK112" s="634"/>
      <c r="AL112" s="634"/>
      <c r="AM112" s="634"/>
      <c r="AN112" s="634"/>
      <c r="AO112" s="634"/>
      <c r="AP112" s="635"/>
    </row>
    <row r="113" spans="2:42" ht="12.75">
      <c r="B113" s="636" t="s">
        <v>320</v>
      </c>
      <c r="C113" s="634"/>
      <c r="D113" s="634"/>
      <c r="E113" s="637" t="s">
        <v>321</v>
      </c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7"/>
      <c r="R113" s="637"/>
      <c r="S113" s="637"/>
      <c r="T113" s="637"/>
      <c r="U113" s="637"/>
      <c r="V113" s="637"/>
      <c r="W113" s="637"/>
      <c r="X113" s="637"/>
      <c r="Y113" s="637"/>
      <c r="Z113" s="637"/>
      <c r="AA113" s="637"/>
      <c r="AB113" s="637"/>
      <c r="AC113" s="637"/>
      <c r="AD113" s="634"/>
      <c r="AE113" s="634"/>
      <c r="AF113" s="634"/>
      <c r="AG113" s="634"/>
      <c r="AH113" s="635"/>
      <c r="AI113" s="640"/>
      <c r="AJ113" s="640"/>
      <c r="AK113" s="640"/>
      <c r="AL113" s="634"/>
      <c r="AM113" s="634"/>
      <c r="AN113" s="634"/>
      <c r="AO113" s="634"/>
      <c r="AP113" s="635"/>
    </row>
    <row r="114" spans="2:42" ht="12.75">
      <c r="B114" s="636" t="s">
        <v>322</v>
      </c>
      <c r="C114" s="634"/>
      <c r="D114" s="634"/>
      <c r="E114" s="638" t="s">
        <v>323</v>
      </c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7"/>
      <c r="R114" s="637"/>
      <c r="S114" s="637"/>
      <c r="T114" s="637"/>
      <c r="U114" s="637"/>
      <c r="V114" s="637"/>
      <c r="W114" s="637"/>
      <c r="X114" s="637"/>
      <c r="Y114" s="637"/>
      <c r="Z114" s="637"/>
      <c r="AA114" s="637"/>
      <c r="AB114" s="637"/>
      <c r="AC114" s="637"/>
      <c r="AD114" s="634"/>
      <c r="AE114" s="634"/>
      <c r="AF114" s="634"/>
      <c r="AG114" s="634"/>
      <c r="AH114" s="635"/>
      <c r="AI114" s="640"/>
      <c r="AJ114" s="640"/>
      <c r="AK114" s="640"/>
      <c r="AL114" s="634"/>
      <c r="AM114" s="634"/>
      <c r="AN114" s="634"/>
      <c r="AO114" s="634"/>
      <c r="AP114" s="635"/>
    </row>
    <row r="115" spans="2:42" ht="12.75">
      <c r="B115" s="636" t="s">
        <v>324</v>
      </c>
      <c r="C115" s="634"/>
      <c r="D115" s="634"/>
      <c r="E115" s="637" t="s">
        <v>325</v>
      </c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7"/>
      <c r="R115" s="637"/>
      <c r="S115" s="637"/>
      <c r="T115" s="637"/>
      <c r="U115" s="637"/>
      <c r="V115" s="637"/>
      <c r="W115" s="637"/>
      <c r="X115" s="637"/>
      <c r="Y115" s="637"/>
      <c r="Z115" s="637"/>
      <c r="AA115" s="637"/>
      <c r="AB115" s="637"/>
      <c r="AC115" s="637"/>
      <c r="AD115" s="634"/>
      <c r="AE115" s="634"/>
      <c r="AF115" s="634"/>
      <c r="AG115" s="634"/>
      <c r="AH115" s="635"/>
      <c r="AI115" s="634"/>
      <c r="AJ115" s="634"/>
      <c r="AK115" s="634"/>
      <c r="AL115" s="634"/>
      <c r="AM115" s="634"/>
      <c r="AN115" s="634"/>
      <c r="AO115" s="634"/>
      <c r="AP115" s="635"/>
    </row>
    <row r="116" spans="2:42" ht="12.75">
      <c r="B116" s="636" t="s">
        <v>326</v>
      </c>
      <c r="C116" s="634"/>
      <c r="D116" s="634"/>
      <c r="E116" s="637" t="s">
        <v>327</v>
      </c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7"/>
      <c r="R116" s="637"/>
      <c r="S116" s="637"/>
      <c r="T116" s="637"/>
      <c r="U116" s="637"/>
      <c r="V116" s="637"/>
      <c r="W116" s="637"/>
      <c r="X116" s="637"/>
      <c r="Y116" s="637"/>
      <c r="Z116" s="637"/>
      <c r="AA116" s="637"/>
      <c r="AB116" s="637"/>
      <c r="AC116" s="637"/>
      <c r="AD116" s="634"/>
      <c r="AE116" s="634"/>
      <c r="AF116" s="634"/>
      <c r="AG116" s="634"/>
      <c r="AH116" s="635"/>
      <c r="AI116" s="634"/>
      <c r="AJ116" s="634"/>
      <c r="AK116" s="634"/>
      <c r="AL116" s="634"/>
      <c r="AM116" s="634"/>
      <c r="AN116" s="634"/>
      <c r="AO116" s="634"/>
      <c r="AP116" s="635"/>
    </row>
    <row r="117" spans="2:42" ht="12.75">
      <c r="B117" s="636" t="s">
        <v>328</v>
      </c>
      <c r="C117" s="634"/>
      <c r="D117" s="634"/>
      <c r="E117" s="637" t="s">
        <v>329</v>
      </c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7"/>
      <c r="R117" s="637"/>
      <c r="S117" s="637"/>
      <c r="T117" s="637"/>
      <c r="U117" s="637"/>
      <c r="V117" s="637"/>
      <c r="W117" s="637"/>
      <c r="X117" s="637"/>
      <c r="Y117" s="637"/>
      <c r="Z117" s="637"/>
      <c r="AA117" s="637"/>
      <c r="AB117" s="637"/>
      <c r="AC117" s="637"/>
      <c r="AD117" s="634"/>
      <c r="AE117" s="634"/>
      <c r="AF117" s="634"/>
      <c r="AG117" s="634"/>
      <c r="AH117" s="635"/>
      <c r="AI117" s="634"/>
      <c r="AJ117" s="634"/>
      <c r="AK117" s="634"/>
      <c r="AL117" s="634"/>
      <c r="AM117" s="634"/>
      <c r="AN117" s="634"/>
      <c r="AO117" s="634"/>
      <c r="AP117" s="635"/>
    </row>
    <row r="118" spans="2:42" ht="12.75">
      <c r="B118" s="636" t="s">
        <v>330</v>
      </c>
      <c r="C118" s="634"/>
      <c r="D118" s="634"/>
      <c r="E118" s="638" t="s">
        <v>331</v>
      </c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7"/>
      <c r="AA118" s="637"/>
      <c r="AB118" s="637"/>
      <c r="AC118" s="637"/>
      <c r="AD118" s="634"/>
      <c r="AE118" s="634"/>
      <c r="AF118" s="634"/>
      <c r="AG118" s="634"/>
      <c r="AH118" s="635"/>
      <c r="AI118" s="634"/>
      <c r="AJ118" s="634"/>
      <c r="AK118" s="634"/>
      <c r="AL118" s="634"/>
      <c r="AM118" s="634"/>
      <c r="AN118" s="634"/>
      <c r="AO118" s="634"/>
      <c r="AP118" s="635"/>
    </row>
    <row r="119" spans="2:42" ht="12.75">
      <c r="B119" s="636" t="s">
        <v>332</v>
      </c>
      <c r="C119" s="634"/>
      <c r="D119" s="634"/>
      <c r="E119" s="637" t="s">
        <v>333</v>
      </c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7"/>
      <c r="Y119" s="637"/>
      <c r="Z119" s="637"/>
      <c r="AA119" s="637"/>
      <c r="AB119" s="637"/>
      <c r="AC119" s="637"/>
      <c r="AD119" s="640"/>
      <c r="AE119" s="640"/>
      <c r="AF119" s="640"/>
      <c r="AG119" s="640"/>
      <c r="AH119" s="661"/>
      <c r="AI119" s="634"/>
      <c r="AJ119" s="634"/>
      <c r="AK119" s="634"/>
      <c r="AL119" s="634"/>
      <c r="AM119" s="634"/>
      <c r="AN119" s="634"/>
      <c r="AO119" s="634"/>
      <c r="AP119" s="635"/>
    </row>
    <row r="120" spans="2:42" ht="12.75">
      <c r="B120" s="636" t="s">
        <v>334</v>
      </c>
      <c r="C120" s="634"/>
      <c r="D120" s="634"/>
      <c r="E120" s="638" t="s">
        <v>335</v>
      </c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7"/>
      <c r="R120" s="637"/>
      <c r="S120" s="637"/>
      <c r="T120" s="637"/>
      <c r="U120" s="637"/>
      <c r="V120" s="637"/>
      <c r="W120" s="637"/>
      <c r="X120" s="637"/>
      <c r="Y120" s="637"/>
      <c r="Z120" s="637"/>
      <c r="AA120" s="637"/>
      <c r="AB120" s="637"/>
      <c r="AC120" s="637"/>
      <c r="AD120" s="640"/>
      <c r="AE120" s="640"/>
      <c r="AF120" s="640"/>
      <c r="AG120" s="640"/>
      <c r="AH120" s="661"/>
      <c r="AI120" s="634"/>
      <c r="AJ120" s="634"/>
      <c r="AK120" s="634"/>
      <c r="AL120" s="640"/>
      <c r="AM120" s="640"/>
      <c r="AN120" s="640"/>
      <c r="AO120" s="640"/>
      <c r="AP120" s="661"/>
    </row>
    <row r="121" spans="2:42" ht="12.75">
      <c r="B121" s="636" t="s">
        <v>336</v>
      </c>
      <c r="C121" s="634"/>
      <c r="D121" s="634"/>
      <c r="E121" s="638" t="s">
        <v>337</v>
      </c>
      <c r="F121" s="637"/>
      <c r="G121" s="637"/>
      <c r="H121" s="637"/>
      <c r="I121" s="637"/>
      <c r="J121" s="637"/>
      <c r="K121" s="637"/>
      <c r="L121" s="637"/>
      <c r="M121" s="637"/>
      <c r="N121" s="6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  <c r="AB121" s="637"/>
      <c r="AC121" s="637"/>
      <c r="AD121" s="640"/>
      <c r="AE121" s="640"/>
      <c r="AF121" s="640"/>
      <c r="AG121" s="640"/>
      <c r="AH121" s="661"/>
      <c r="AI121" s="634"/>
      <c r="AJ121" s="634"/>
      <c r="AK121" s="634"/>
      <c r="AL121" s="640"/>
      <c r="AM121" s="640"/>
      <c r="AN121" s="640"/>
      <c r="AO121" s="640"/>
      <c r="AP121" s="661"/>
    </row>
    <row r="122" spans="2:42" ht="12.75">
      <c r="B122" s="636" t="s">
        <v>338</v>
      </c>
      <c r="C122" s="634"/>
      <c r="D122" s="634"/>
      <c r="E122" s="638" t="s">
        <v>339</v>
      </c>
      <c r="F122" s="637"/>
      <c r="G122" s="637"/>
      <c r="H122" s="637"/>
      <c r="I122" s="637"/>
      <c r="J122" s="637"/>
      <c r="K122" s="637"/>
      <c r="L122" s="637"/>
      <c r="M122" s="637"/>
      <c r="N122" s="637"/>
      <c r="O122" s="637"/>
      <c r="P122" s="637"/>
      <c r="Q122" s="637"/>
      <c r="R122" s="637"/>
      <c r="S122" s="637"/>
      <c r="T122" s="637"/>
      <c r="U122" s="637"/>
      <c r="V122" s="637"/>
      <c r="W122" s="637"/>
      <c r="X122" s="637"/>
      <c r="Y122" s="637"/>
      <c r="Z122" s="637"/>
      <c r="AA122" s="637"/>
      <c r="AB122" s="637"/>
      <c r="AC122" s="637"/>
      <c r="AD122" s="640"/>
      <c r="AE122" s="640"/>
      <c r="AF122" s="640"/>
      <c r="AG122" s="640"/>
      <c r="AH122" s="661"/>
      <c r="AI122" s="634"/>
      <c r="AJ122" s="634"/>
      <c r="AK122" s="634"/>
      <c r="AL122" s="640"/>
      <c r="AM122" s="640"/>
      <c r="AN122" s="640"/>
      <c r="AO122" s="640"/>
      <c r="AP122" s="661"/>
    </row>
    <row r="123" spans="2:42" ht="12.75">
      <c r="B123" s="636" t="s">
        <v>340</v>
      </c>
      <c r="C123" s="634"/>
      <c r="D123" s="634"/>
      <c r="E123" s="638" t="s">
        <v>341</v>
      </c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37"/>
      <c r="V123" s="637"/>
      <c r="W123" s="637"/>
      <c r="X123" s="637"/>
      <c r="Y123" s="637"/>
      <c r="Z123" s="637"/>
      <c r="AA123" s="637"/>
      <c r="AB123" s="637"/>
      <c r="AC123" s="637"/>
      <c r="AD123" s="640"/>
      <c r="AE123" s="640"/>
      <c r="AF123" s="640"/>
      <c r="AG123" s="640"/>
      <c r="AH123" s="661"/>
      <c r="AI123" s="634"/>
      <c r="AJ123" s="634"/>
      <c r="AK123" s="634"/>
      <c r="AL123" s="640"/>
      <c r="AM123" s="640"/>
      <c r="AN123" s="640"/>
      <c r="AO123" s="640"/>
      <c r="AP123" s="661"/>
    </row>
    <row r="124" spans="2:42" ht="12.75">
      <c r="B124" s="636" t="s">
        <v>342</v>
      </c>
      <c r="C124" s="634"/>
      <c r="D124" s="634"/>
      <c r="E124" s="638" t="s">
        <v>343</v>
      </c>
      <c r="F124" s="637"/>
      <c r="G124" s="637"/>
      <c r="H124" s="637"/>
      <c r="I124" s="637"/>
      <c r="J124" s="637"/>
      <c r="K124" s="637"/>
      <c r="L124" s="637"/>
      <c r="M124" s="637"/>
      <c r="N124" s="637"/>
      <c r="O124" s="637"/>
      <c r="P124" s="637"/>
      <c r="Q124" s="637"/>
      <c r="R124" s="637"/>
      <c r="S124" s="637"/>
      <c r="T124" s="637"/>
      <c r="U124" s="637"/>
      <c r="V124" s="637"/>
      <c r="W124" s="637"/>
      <c r="X124" s="637"/>
      <c r="Y124" s="637"/>
      <c r="Z124" s="637"/>
      <c r="AA124" s="637"/>
      <c r="AB124" s="637"/>
      <c r="AC124" s="637"/>
      <c r="AD124" s="640"/>
      <c r="AE124" s="640"/>
      <c r="AF124" s="640"/>
      <c r="AG124" s="640"/>
      <c r="AH124" s="661"/>
      <c r="AI124" s="634"/>
      <c r="AJ124" s="634"/>
      <c r="AK124" s="634"/>
      <c r="AL124" s="640"/>
      <c r="AM124" s="640"/>
      <c r="AN124" s="640"/>
      <c r="AO124" s="640"/>
      <c r="AP124" s="661"/>
    </row>
    <row r="125" spans="2:42" ht="12.75">
      <c r="B125" s="636" t="s">
        <v>344</v>
      </c>
      <c r="C125" s="634"/>
      <c r="D125" s="634"/>
      <c r="E125" s="638" t="s">
        <v>345</v>
      </c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7"/>
      <c r="R125" s="637"/>
      <c r="S125" s="637"/>
      <c r="T125" s="637"/>
      <c r="U125" s="637"/>
      <c r="V125" s="637"/>
      <c r="W125" s="637"/>
      <c r="X125" s="637"/>
      <c r="Y125" s="637"/>
      <c r="Z125" s="637"/>
      <c r="AA125" s="637"/>
      <c r="AB125" s="637"/>
      <c r="AC125" s="637"/>
      <c r="AD125" s="640"/>
      <c r="AE125" s="640"/>
      <c r="AF125" s="640"/>
      <c r="AG125" s="640"/>
      <c r="AH125" s="661"/>
      <c r="AI125" s="634"/>
      <c r="AJ125" s="634"/>
      <c r="AK125" s="634"/>
      <c r="AL125" s="640"/>
      <c r="AM125" s="640"/>
      <c r="AN125" s="640"/>
      <c r="AO125" s="640"/>
      <c r="AP125" s="661"/>
    </row>
    <row r="126" spans="2:42" ht="12.75">
      <c r="B126" s="636" t="s">
        <v>346</v>
      </c>
      <c r="C126" s="634"/>
      <c r="D126" s="634"/>
      <c r="E126" s="638" t="s">
        <v>347</v>
      </c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7"/>
      <c r="R126" s="637"/>
      <c r="S126" s="637"/>
      <c r="T126" s="637"/>
      <c r="U126" s="637"/>
      <c r="V126" s="637"/>
      <c r="W126" s="637"/>
      <c r="X126" s="637"/>
      <c r="Y126" s="637"/>
      <c r="Z126" s="637"/>
      <c r="AA126" s="637"/>
      <c r="AB126" s="637"/>
      <c r="AC126" s="637"/>
      <c r="AD126" s="640"/>
      <c r="AE126" s="640"/>
      <c r="AF126" s="640"/>
      <c r="AG126" s="640"/>
      <c r="AH126" s="661"/>
      <c r="AI126" s="634"/>
      <c r="AJ126" s="634"/>
      <c r="AK126" s="634"/>
      <c r="AL126" s="640"/>
      <c r="AM126" s="640"/>
      <c r="AN126" s="640"/>
      <c r="AO126" s="640"/>
      <c r="AP126" s="661"/>
    </row>
    <row r="127" spans="2:42" ht="12.75">
      <c r="B127" s="636" t="s">
        <v>348</v>
      </c>
      <c r="C127" s="634"/>
      <c r="D127" s="634"/>
      <c r="E127" s="638" t="s">
        <v>349</v>
      </c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7"/>
      <c r="R127" s="637"/>
      <c r="S127" s="637"/>
      <c r="T127" s="637"/>
      <c r="U127" s="637"/>
      <c r="V127" s="637"/>
      <c r="W127" s="637"/>
      <c r="X127" s="637"/>
      <c r="Y127" s="637"/>
      <c r="Z127" s="637"/>
      <c r="AA127" s="637"/>
      <c r="AB127" s="637"/>
      <c r="AC127" s="637"/>
      <c r="AD127" s="640"/>
      <c r="AE127" s="640"/>
      <c r="AF127" s="640"/>
      <c r="AG127" s="640"/>
      <c r="AH127" s="661"/>
      <c r="AI127" s="634"/>
      <c r="AJ127" s="634"/>
      <c r="AK127" s="634"/>
      <c r="AL127" s="640"/>
      <c r="AM127" s="640"/>
      <c r="AN127" s="640"/>
      <c r="AO127" s="640"/>
      <c r="AP127" s="661"/>
    </row>
    <row r="128" spans="2:42" ht="12.75">
      <c r="B128" s="639" t="s">
        <v>350</v>
      </c>
      <c r="C128" s="640"/>
      <c r="D128" s="640"/>
      <c r="E128" s="621" t="s">
        <v>351</v>
      </c>
      <c r="F128" s="621"/>
      <c r="G128" s="621"/>
      <c r="H128" s="621"/>
      <c r="I128" s="621"/>
      <c r="J128" s="621"/>
      <c r="K128" s="621"/>
      <c r="L128" s="621"/>
      <c r="M128" s="621"/>
      <c r="N128" s="621"/>
      <c r="O128" s="621"/>
      <c r="P128" s="621"/>
      <c r="Q128" s="621"/>
      <c r="R128" s="621"/>
      <c r="S128" s="621"/>
      <c r="T128" s="621"/>
      <c r="U128" s="621"/>
      <c r="V128" s="621"/>
      <c r="W128" s="621"/>
      <c r="X128" s="621"/>
      <c r="Y128" s="621"/>
      <c r="Z128" s="621"/>
      <c r="AA128" s="621"/>
      <c r="AB128" s="621"/>
      <c r="AC128" s="621"/>
      <c r="AD128" s="624">
        <f>AD109+AD110+AD111+AD112+AD113+AD115+AD116+AD117+AD119</f>
        <v>823</v>
      </c>
      <c r="AE128" s="622"/>
      <c r="AF128" s="622"/>
      <c r="AG128" s="622"/>
      <c r="AH128" s="623"/>
      <c r="AI128" s="622"/>
      <c r="AJ128" s="622"/>
      <c r="AK128" s="623"/>
      <c r="AL128" s="624">
        <f>AL109+AL110+AL111+AL112+AL113+AL115+AL116+AL117+AL119</f>
        <v>35</v>
      </c>
      <c r="AM128" s="622"/>
      <c r="AN128" s="622"/>
      <c r="AO128" s="622"/>
      <c r="AP128" s="625"/>
    </row>
    <row r="129" spans="2:42" ht="12.75">
      <c r="B129" s="636" t="s">
        <v>352</v>
      </c>
      <c r="C129" s="634"/>
      <c r="D129" s="634"/>
      <c r="E129" s="637" t="s">
        <v>353</v>
      </c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4"/>
      <c r="AE129" s="634"/>
      <c r="AF129" s="634"/>
      <c r="AG129" s="634"/>
      <c r="AH129" s="635"/>
      <c r="AI129" s="634"/>
      <c r="AJ129" s="634"/>
      <c r="AK129" s="634"/>
      <c r="AL129" s="634"/>
      <c r="AM129" s="634"/>
      <c r="AN129" s="634"/>
      <c r="AO129" s="634"/>
      <c r="AP129" s="635"/>
    </row>
    <row r="130" spans="2:42" ht="12.75">
      <c r="B130" s="636" t="s">
        <v>354</v>
      </c>
      <c r="C130" s="634"/>
      <c r="D130" s="634"/>
      <c r="E130" s="637" t="s">
        <v>355</v>
      </c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637"/>
      <c r="U130" s="637"/>
      <c r="V130" s="637"/>
      <c r="W130" s="637"/>
      <c r="X130" s="637"/>
      <c r="Y130" s="637"/>
      <c r="Z130" s="637"/>
      <c r="AA130" s="637"/>
      <c r="AB130" s="637"/>
      <c r="AC130" s="637"/>
      <c r="AD130" s="634"/>
      <c r="AE130" s="634"/>
      <c r="AF130" s="634"/>
      <c r="AG130" s="634"/>
      <c r="AH130" s="635"/>
      <c r="AI130" s="634"/>
      <c r="AJ130" s="634"/>
      <c r="AK130" s="634"/>
      <c r="AL130" s="634"/>
      <c r="AM130" s="634"/>
      <c r="AN130" s="634"/>
      <c r="AO130" s="634"/>
      <c r="AP130" s="635"/>
    </row>
    <row r="131" spans="2:42" ht="12.75">
      <c r="B131" s="636" t="s">
        <v>356</v>
      </c>
      <c r="C131" s="634"/>
      <c r="D131" s="634"/>
      <c r="E131" s="637" t="s">
        <v>357</v>
      </c>
      <c r="F131" s="637"/>
      <c r="G131" s="637"/>
      <c r="H131" s="637"/>
      <c r="I131" s="637"/>
      <c r="J131" s="637"/>
      <c r="K131" s="637"/>
      <c r="L131" s="637"/>
      <c r="M131" s="637"/>
      <c r="N131" s="637"/>
      <c r="O131" s="637"/>
      <c r="P131" s="637"/>
      <c r="Q131" s="637"/>
      <c r="R131" s="637"/>
      <c r="S131" s="637"/>
      <c r="T131" s="637"/>
      <c r="U131" s="637"/>
      <c r="V131" s="637"/>
      <c r="W131" s="637"/>
      <c r="X131" s="637"/>
      <c r="Y131" s="637"/>
      <c r="Z131" s="637"/>
      <c r="AA131" s="637"/>
      <c r="AB131" s="637"/>
      <c r="AC131" s="637"/>
      <c r="AD131" s="634"/>
      <c r="AE131" s="634"/>
      <c r="AF131" s="634"/>
      <c r="AG131" s="634"/>
      <c r="AH131" s="635"/>
      <c r="AI131" s="634"/>
      <c r="AJ131" s="634"/>
      <c r="AK131" s="634"/>
      <c r="AL131" s="634"/>
      <c r="AM131" s="634"/>
      <c r="AN131" s="634"/>
      <c r="AO131" s="634"/>
      <c r="AP131" s="635"/>
    </row>
    <row r="132" spans="2:42" ht="12.75">
      <c r="B132" s="636" t="s">
        <v>358</v>
      </c>
      <c r="C132" s="634"/>
      <c r="D132" s="634"/>
      <c r="E132" s="637" t="s">
        <v>359</v>
      </c>
      <c r="F132" s="637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7"/>
      <c r="R132" s="637"/>
      <c r="S132" s="637"/>
      <c r="T132" s="637"/>
      <c r="U132" s="637"/>
      <c r="V132" s="637"/>
      <c r="W132" s="637"/>
      <c r="X132" s="637"/>
      <c r="Y132" s="637"/>
      <c r="Z132" s="637"/>
      <c r="AA132" s="637"/>
      <c r="AB132" s="637"/>
      <c r="AC132" s="637"/>
      <c r="AD132" s="634"/>
      <c r="AE132" s="634"/>
      <c r="AF132" s="634"/>
      <c r="AG132" s="634"/>
      <c r="AH132" s="635"/>
      <c r="AI132" s="634"/>
      <c r="AJ132" s="634"/>
      <c r="AK132" s="634"/>
      <c r="AL132" s="634"/>
      <c r="AM132" s="634"/>
      <c r="AN132" s="634"/>
      <c r="AO132" s="634"/>
      <c r="AP132" s="635"/>
    </row>
    <row r="133" spans="2:42" ht="12.75">
      <c r="B133" s="636" t="s">
        <v>360</v>
      </c>
      <c r="C133" s="634"/>
      <c r="D133" s="634"/>
      <c r="E133" s="637" t="s">
        <v>361</v>
      </c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4"/>
      <c r="AE133" s="634"/>
      <c r="AF133" s="634"/>
      <c r="AG133" s="634"/>
      <c r="AH133" s="635"/>
      <c r="AI133" s="640"/>
      <c r="AJ133" s="640"/>
      <c r="AK133" s="640"/>
      <c r="AL133" s="634"/>
      <c r="AM133" s="634"/>
      <c r="AN133" s="634"/>
      <c r="AO133" s="634"/>
      <c r="AP133" s="635"/>
    </row>
    <row r="134" spans="2:42" ht="12.75">
      <c r="B134" s="636" t="s">
        <v>362</v>
      </c>
      <c r="C134" s="634"/>
      <c r="D134" s="634"/>
      <c r="E134" s="638" t="s">
        <v>363</v>
      </c>
      <c r="F134" s="637"/>
      <c r="G134" s="637"/>
      <c r="H134" s="637"/>
      <c r="I134" s="637"/>
      <c r="J134" s="637"/>
      <c r="K134" s="637"/>
      <c r="L134" s="637"/>
      <c r="M134" s="637"/>
      <c r="N134" s="637"/>
      <c r="O134" s="637"/>
      <c r="P134" s="637"/>
      <c r="Q134" s="637"/>
      <c r="R134" s="637"/>
      <c r="S134" s="637"/>
      <c r="T134" s="637"/>
      <c r="U134" s="637"/>
      <c r="V134" s="637"/>
      <c r="W134" s="637"/>
      <c r="X134" s="637"/>
      <c r="Y134" s="637"/>
      <c r="Z134" s="637"/>
      <c r="AA134" s="637"/>
      <c r="AB134" s="637"/>
      <c r="AC134" s="637"/>
      <c r="AD134" s="634"/>
      <c r="AE134" s="634"/>
      <c r="AF134" s="634"/>
      <c r="AG134" s="634"/>
      <c r="AH134" s="635"/>
      <c r="AI134" s="640"/>
      <c r="AJ134" s="640"/>
      <c r="AK134" s="640"/>
      <c r="AL134" s="634"/>
      <c r="AM134" s="634"/>
      <c r="AN134" s="634"/>
      <c r="AO134" s="634"/>
      <c r="AP134" s="635"/>
    </row>
    <row r="135" spans="2:42" ht="12.75">
      <c r="B135" s="636" t="s">
        <v>364</v>
      </c>
      <c r="C135" s="634"/>
      <c r="D135" s="634"/>
      <c r="E135" s="637" t="s">
        <v>365</v>
      </c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4"/>
      <c r="AE135" s="634"/>
      <c r="AF135" s="634"/>
      <c r="AG135" s="634"/>
      <c r="AH135" s="635"/>
      <c r="AI135" s="634"/>
      <c r="AJ135" s="634"/>
      <c r="AK135" s="634"/>
      <c r="AL135" s="634"/>
      <c r="AM135" s="634"/>
      <c r="AN135" s="634"/>
      <c r="AO135" s="634"/>
      <c r="AP135" s="635"/>
    </row>
    <row r="136" spans="2:42" ht="12.75">
      <c r="B136" s="636" t="s">
        <v>366</v>
      </c>
      <c r="C136" s="634"/>
      <c r="D136" s="634"/>
      <c r="E136" s="637" t="s">
        <v>367</v>
      </c>
      <c r="F136" s="637"/>
      <c r="G136" s="637"/>
      <c r="H136" s="637"/>
      <c r="I136" s="637"/>
      <c r="J136" s="637"/>
      <c r="K136" s="637"/>
      <c r="L136" s="637"/>
      <c r="M136" s="637"/>
      <c r="N136" s="637"/>
      <c r="O136" s="637"/>
      <c r="P136" s="637"/>
      <c r="Q136" s="637"/>
      <c r="R136" s="637"/>
      <c r="S136" s="637"/>
      <c r="T136" s="637"/>
      <c r="U136" s="637"/>
      <c r="V136" s="637"/>
      <c r="W136" s="637"/>
      <c r="X136" s="637"/>
      <c r="Y136" s="637"/>
      <c r="Z136" s="637"/>
      <c r="AA136" s="637"/>
      <c r="AB136" s="637"/>
      <c r="AC136" s="637"/>
      <c r="AD136" s="634"/>
      <c r="AE136" s="634"/>
      <c r="AF136" s="634"/>
      <c r="AG136" s="634"/>
      <c r="AH136" s="635"/>
      <c r="AI136" s="634"/>
      <c r="AJ136" s="634"/>
      <c r="AK136" s="634"/>
      <c r="AL136" s="634"/>
      <c r="AM136" s="634"/>
      <c r="AN136" s="634"/>
      <c r="AO136" s="634"/>
      <c r="AP136" s="635"/>
    </row>
    <row r="137" spans="2:42" ht="12.75">
      <c r="B137" s="636" t="s">
        <v>368</v>
      </c>
      <c r="C137" s="634"/>
      <c r="D137" s="634"/>
      <c r="E137" s="637" t="s">
        <v>369</v>
      </c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4"/>
      <c r="AE137" s="634"/>
      <c r="AF137" s="634"/>
      <c r="AG137" s="634"/>
      <c r="AH137" s="635"/>
      <c r="AI137" s="634"/>
      <c r="AJ137" s="634"/>
      <c r="AK137" s="634"/>
      <c r="AL137" s="634"/>
      <c r="AM137" s="634"/>
      <c r="AN137" s="634"/>
      <c r="AO137" s="634"/>
      <c r="AP137" s="635"/>
    </row>
    <row r="138" spans="2:42" ht="12.75">
      <c r="B138" s="636" t="s">
        <v>370</v>
      </c>
      <c r="C138" s="634"/>
      <c r="D138" s="634"/>
      <c r="E138" s="638" t="s">
        <v>371</v>
      </c>
      <c r="F138" s="637"/>
      <c r="G138" s="637"/>
      <c r="H138" s="637"/>
      <c r="I138" s="637"/>
      <c r="J138" s="637"/>
      <c r="K138" s="637"/>
      <c r="L138" s="637"/>
      <c r="M138" s="637"/>
      <c r="N138" s="637"/>
      <c r="O138" s="637"/>
      <c r="P138" s="637"/>
      <c r="Q138" s="637"/>
      <c r="R138" s="637"/>
      <c r="S138" s="637"/>
      <c r="T138" s="637"/>
      <c r="U138" s="637"/>
      <c r="V138" s="637"/>
      <c r="W138" s="637"/>
      <c r="X138" s="637"/>
      <c r="Y138" s="637"/>
      <c r="Z138" s="637"/>
      <c r="AA138" s="637"/>
      <c r="AB138" s="637"/>
      <c r="AC138" s="637"/>
      <c r="AD138" s="634"/>
      <c r="AE138" s="634"/>
      <c r="AF138" s="634"/>
      <c r="AG138" s="634"/>
      <c r="AH138" s="635"/>
      <c r="AI138" s="634"/>
      <c r="AJ138" s="634"/>
      <c r="AK138" s="634"/>
      <c r="AL138" s="634"/>
      <c r="AM138" s="634"/>
      <c r="AN138" s="634"/>
      <c r="AO138" s="634"/>
      <c r="AP138" s="635"/>
    </row>
    <row r="139" spans="2:42" ht="12.75">
      <c r="B139" s="636" t="s">
        <v>372</v>
      </c>
      <c r="C139" s="634"/>
      <c r="D139" s="634"/>
      <c r="E139" s="637" t="s">
        <v>373</v>
      </c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  <c r="AA139" s="637"/>
      <c r="AB139" s="637"/>
      <c r="AC139" s="637"/>
      <c r="AD139" s="634">
        <v>503</v>
      </c>
      <c r="AE139" s="634"/>
      <c r="AF139" s="634"/>
      <c r="AG139" s="634"/>
      <c r="AH139" s="635"/>
      <c r="AI139" s="634"/>
      <c r="AJ139" s="634"/>
      <c r="AK139" s="634"/>
      <c r="AL139" s="634">
        <v>572</v>
      </c>
      <c r="AM139" s="634"/>
      <c r="AN139" s="634"/>
      <c r="AO139" s="634"/>
      <c r="AP139" s="635"/>
    </row>
    <row r="140" spans="2:42" ht="12.75">
      <c r="B140" s="636" t="s">
        <v>374</v>
      </c>
      <c r="C140" s="634"/>
      <c r="D140" s="634"/>
      <c r="E140" s="638" t="s">
        <v>375</v>
      </c>
      <c r="F140" s="637"/>
      <c r="G140" s="637"/>
      <c r="H140" s="637"/>
      <c r="I140" s="637"/>
      <c r="J140" s="637"/>
      <c r="K140" s="637"/>
      <c r="L140" s="637"/>
      <c r="M140" s="637"/>
      <c r="N140" s="637"/>
      <c r="O140" s="637"/>
      <c r="P140" s="637"/>
      <c r="Q140" s="637"/>
      <c r="R140" s="637"/>
      <c r="S140" s="637"/>
      <c r="T140" s="637"/>
      <c r="U140" s="637"/>
      <c r="V140" s="637"/>
      <c r="W140" s="637"/>
      <c r="X140" s="637"/>
      <c r="Y140" s="637"/>
      <c r="Z140" s="637"/>
      <c r="AA140" s="637"/>
      <c r="AB140" s="637"/>
      <c r="AC140" s="637"/>
      <c r="AD140" s="634">
        <v>503</v>
      </c>
      <c r="AE140" s="634"/>
      <c r="AF140" s="634"/>
      <c r="AG140" s="634"/>
      <c r="AH140" s="635"/>
      <c r="AI140" s="634"/>
      <c r="AJ140" s="634"/>
      <c r="AK140" s="634"/>
      <c r="AL140" s="634">
        <v>572</v>
      </c>
      <c r="AM140" s="634"/>
      <c r="AN140" s="634"/>
      <c r="AO140" s="634"/>
      <c r="AP140" s="635"/>
    </row>
    <row r="141" spans="2:42" ht="12.75">
      <c r="B141" s="636" t="s">
        <v>376</v>
      </c>
      <c r="C141" s="634"/>
      <c r="D141" s="634"/>
      <c r="E141" s="638" t="s">
        <v>377</v>
      </c>
      <c r="F141" s="637"/>
      <c r="G141" s="637"/>
      <c r="H141" s="637"/>
      <c r="I141" s="637"/>
      <c r="J141" s="637"/>
      <c r="K141" s="637"/>
      <c r="L141" s="637"/>
      <c r="M141" s="637"/>
      <c r="N141" s="637"/>
      <c r="O141" s="637"/>
      <c r="P141" s="637"/>
      <c r="Q141" s="637"/>
      <c r="R141" s="637"/>
      <c r="S141" s="637"/>
      <c r="T141" s="637"/>
      <c r="U141" s="637"/>
      <c r="V141" s="637"/>
      <c r="W141" s="637"/>
      <c r="X141" s="637"/>
      <c r="Y141" s="637"/>
      <c r="Z141" s="637"/>
      <c r="AA141" s="637"/>
      <c r="AB141" s="637"/>
      <c r="AC141" s="637"/>
      <c r="AD141" s="634"/>
      <c r="AE141" s="634"/>
      <c r="AF141" s="634"/>
      <c r="AG141" s="634"/>
      <c r="AH141" s="635"/>
      <c r="AI141" s="634"/>
      <c r="AJ141" s="634"/>
      <c r="AK141" s="634"/>
      <c r="AL141" s="634"/>
      <c r="AM141" s="634"/>
      <c r="AN141" s="634"/>
      <c r="AO141" s="634"/>
      <c r="AP141" s="635"/>
    </row>
    <row r="142" spans="2:42" ht="12.75">
      <c r="B142" s="636" t="s">
        <v>378</v>
      </c>
      <c r="C142" s="634"/>
      <c r="D142" s="634"/>
      <c r="E142" s="638" t="s">
        <v>379</v>
      </c>
      <c r="F142" s="637"/>
      <c r="G142" s="637"/>
      <c r="H142" s="637"/>
      <c r="I142" s="637"/>
      <c r="J142" s="637"/>
      <c r="K142" s="637"/>
      <c r="L142" s="637"/>
      <c r="M142" s="637"/>
      <c r="N142" s="637"/>
      <c r="O142" s="637"/>
      <c r="P142" s="637"/>
      <c r="Q142" s="637"/>
      <c r="R142" s="637"/>
      <c r="S142" s="637"/>
      <c r="T142" s="637"/>
      <c r="U142" s="637"/>
      <c r="V142" s="637"/>
      <c r="W142" s="637"/>
      <c r="X142" s="637"/>
      <c r="Y142" s="637"/>
      <c r="Z142" s="637"/>
      <c r="AA142" s="637"/>
      <c r="AB142" s="637"/>
      <c r="AC142" s="637"/>
      <c r="AD142" s="634"/>
      <c r="AE142" s="634"/>
      <c r="AF142" s="634"/>
      <c r="AG142" s="634"/>
      <c r="AH142" s="635"/>
      <c r="AI142" s="634"/>
      <c r="AJ142" s="634"/>
      <c r="AK142" s="634"/>
      <c r="AL142" s="634"/>
      <c r="AM142" s="634"/>
      <c r="AN142" s="634"/>
      <c r="AO142" s="634"/>
      <c r="AP142" s="635"/>
    </row>
    <row r="143" spans="2:42" ht="12.75">
      <c r="B143" s="636" t="s">
        <v>380</v>
      </c>
      <c r="C143" s="634"/>
      <c r="D143" s="634"/>
      <c r="E143" s="638" t="s">
        <v>381</v>
      </c>
      <c r="F143" s="637"/>
      <c r="G143" s="637"/>
      <c r="H143" s="637"/>
      <c r="I143" s="637"/>
      <c r="J143" s="637"/>
      <c r="K143" s="637"/>
      <c r="L143" s="637"/>
      <c r="M143" s="637"/>
      <c r="N143" s="637"/>
      <c r="O143" s="637"/>
      <c r="P143" s="637"/>
      <c r="Q143" s="637"/>
      <c r="R143" s="637"/>
      <c r="S143" s="637"/>
      <c r="T143" s="637"/>
      <c r="U143" s="637"/>
      <c r="V143" s="637"/>
      <c r="W143" s="637"/>
      <c r="X143" s="637"/>
      <c r="Y143" s="637"/>
      <c r="Z143" s="637"/>
      <c r="AA143" s="637"/>
      <c r="AB143" s="637"/>
      <c r="AC143" s="637"/>
      <c r="AD143" s="634"/>
      <c r="AE143" s="634"/>
      <c r="AF143" s="634"/>
      <c r="AG143" s="634"/>
      <c r="AH143" s="635"/>
      <c r="AI143" s="634"/>
      <c r="AJ143" s="634"/>
      <c r="AK143" s="634"/>
      <c r="AL143" s="634"/>
      <c r="AM143" s="634"/>
      <c r="AN143" s="634"/>
      <c r="AO143" s="634"/>
      <c r="AP143" s="635"/>
    </row>
    <row r="144" spans="2:42" ht="12.75">
      <c r="B144" s="636" t="s">
        <v>382</v>
      </c>
      <c r="C144" s="634"/>
      <c r="D144" s="634"/>
      <c r="E144" s="638" t="s">
        <v>383</v>
      </c>
      <c r="F144" s="637"/>
      <c r="G144" s="637"/>
      <c r="H144" s="637"/>
      <c r="I144" s="637"/>
      <c r="J144" s="637"/>
      <c r="K144" s="637"/>
      <c r="L144" s="637"/>
      <c r="M144" s="637"/>
      <c r="N144" s="637"/>
      <c r="O144" s="637"/>
      <c r="P144" s="637"/>
      <c r="Q144" s="637"/>
      <c r="R144" s="637"/>
      <c r="S144" s="637"/>
      <c r="T144" s="637"/>
      <c r="U144" s="637"/>
      <c r="V144" s="637"/>
      <c r="W144" s="637"/>
      <c r="X144" s="637"/>
      <c r="Y144" s="637"/>
      <c r="Z144" s="637"/>
      <c r="AA144" s="637"/>
      <c r="AB144" s="637"/>
      <c r="AC144" s="637"/>
      <c r="AD144" s="634"/>
      <c r="AE144" s="634"/>
      <c r="AF144" s="634"/>
      <c r="AG144" s="634"/>
      <c r="AH144" s="635"/>
      <c r="AI144" s="634"/>
      <c r="AJ144" s="634"/>
      <c r="AK144" s="634"/>
      <c r="AL144" s="634"/>
      <c r="AM144" s="634"/>
      <c r="AN144" s="634"/>
      <c r="AO144" s="634"/>
      <c r="AP144" s="635"/>
    </row>
    <row r="145" spans="2:42" ht="12.75">
      <c r="B145" s="636" t="s">
        <v>384</v>
      </c>
      <c r="C145" s="634"/>
      <c r="D145" s="634"/>
      <c r="E145" s="638" t="s">
        <v>385</v>
      </c>
      <c r="F145" s="637"/>
      <c r="G145" s="637"/>
      <c r="H145" s="637"/>
      <c r="I145" s="637"/>
      <c r="J145" s="637"/>
      <c r="K145" s="637"/>
      <c r="L145" s="637"/>
      <c r="M145" s="637"/>
      <c r="N145" s="637"/>
      <c r="O145" s="637"/>
      <c r="P145" s="637"/>
      <c r="Q145" s="637"/>
      <c r="R145" s="637"/>
      <c r="S145" s="637"/>
      <c r="T145" s="637"/>
      <c r="U145" s="637"/>
      <c r="V145" s="637"/>
      <c r="W145" s="637"/>
      <c r="X145" s="637"/>
      <c r="Y145" s="637"/>
      <c r="Z145" s="637"/>
      <c r="AA145" s="637"/>
      <c r="AB145" s="637"/>
      <c r="AC145" s="637"/>
      <c r="AD145" s="634"/>
      <c r="AE145" s="634"/>
      <c r="AF145" s="634"/>
      <c r="AG145" s="634"/>
      <c r="AH145" s="635"/>
      <c r="AI145" s="634"/>
      <c r="AJ145" s="634"/>
      <c r="AK145" s="634"/>
      <c r="AL145" s="634"/>
      <c r="AM145" s="634"/>
      <c r="AN145" s="634"/>
      <c r="AO145" s="634"/>
      <c r="AP145" s="635"/>
    </row>
    <row r="146" spans="2:42" ht="12.75">
      <c r="B146" s="636" t="s">
        <v>386</v>
      </c>
      <c r="C146" s="634"/>
      <c r="D146" s="634"/>
      <c r="E146" s="638" t="s">
        <v>387</v>
      </c>
      <c r="F146" s="637"/>
      <c r="G146" s="637"/>
      <c r="H146" s="637"/>
      <c r="I146" s="637"/>
      <c r="J146" s="637"/>
      <c r="K146" s="637"/>
      <c r="L146" s="637"/>
      <c r="M146" s="637"/>
      <c r="N146" s="637"/>
      <c r="O146" s="637"/>
      <c r="P146" s="637"/>
      <c r="Q146" s="637"/>
      <c r="R146" s="637"/>
      <c r="S146" s="637"/>
      <c r="T146" s="637"/>
      <c r="U146" s="637"/>
      <c r="V146" s="637"/>
      <c r="W146" s="637"/>
      <c r="X146" s="637"/>
      <c r="Y146" s="637"/>
      <c r="Z146" s="637"/>
      <c r="AA146" s="637"/>
      <c r="AB146" s="637"/>
      <c r="AC146" s="637"/>
      <c r="AD146" s="634"/>
      <c r="AE146" s="634"/>
      <c r="AF146" s="634"/>
      <c r="AG146" s="634"/>
      <c r="AH146" s="635"/>
      <c r="AI146" s="634"/>
      <c r="AJ146" s="634"/>
      <c r="AK146" s="634"/>
      <c r="AL146" s="634"/>
      <c r="AM146" s="634"/>
      <c r="AN146" s="634"/>
      <c r="AO146" s="634"/>
      <c r="AP146" s="635"/>
    </row>
    <row r="147" spans="2:42" ht="12.75">
      <c r="B147" s="636" t="s">
        <v>388</v>
      </c>
      <c r="C147" s="634"/>
      <c r="D147" s="634"/>
      <c r="E147" s="638" t="s">
        <v>389</v>
      </c>
      <c r="F147" s="637"/>
      <c r="G147" s="637"/>
      <c r="H147" s="637"/>
      <c r="I147" s="637"/>
      <c r="J147" s="637"/>
      <c r="K147" s="637"/>
      <c r="L147" s="637"/>
      <c r="M147" s="637"/>
      <c r="N147" s="637"/>
      <c r="O147" s="637"/>
      <c r="P147" s="637"/>
      <c r="Q147" s="637"/>
      <c r="R147" s="637"/>
      <c r="S147" s="637"/>
      <c r="T147" s="637"/>
      <c r="U147" s="637"/>
      <c r="V147" s="637"/>
      <c r="W147" s="637"/>
      <c r="X147" s="637"/>
      <c r="Y147" s="637"/>
      <c r="Z147" s="637"/>
      <c r="AA147" s="637"/>
      <c r="AB147" s="637"/>
      <c r="AC147" s="637"/>
      <c r="AD147" s="640"/>
      <c r="AE147" s="640"/>
      <c r="AF147" s="640"/>
      <c r="AG147" s="640"/>
      <c r="AH147" s="661"/>
      <c r="AI147" s="634"/>
      <c r="AJ147" s="634"/>
      <c r="AK147" s="634"/>
      <c r="AL147" s="640"/>
      <c r="AM147" s="640"/>
      <c r="AN147" s="640"/>
      <c r="AO147" s="640"/>
      <c r="AP147" s="661"/>
    </row>
    <row r="148" spans="2:42" ht="12.75">
      <c r="B148" s="639" t="s">
        <v>390</v>
      </c>
      <c r="C148" s="640"/>
      <c r="D148" s="640"/>
      <c r="E148" s="621" t="s">
        <v>391</v>
      </c>
      <c r="F148" s="621"/>
      <c r="G148" s="621"/>
      <c r="H148" s="621"/>
      <c r="I148" s="621"/>
      <c r="J148" s="621"/>
      <c r="K148" s="621"/>
      <c r="L148" s="621"/>
      <c r="M148" s="621"/>
      <c r="N148" s="621"/>
      <c r="O148" s="621"/>
      <c r="P148" s="621"/>
      <c r="Q148" s="621"/>
      <c r="R148" s="621"/>
      <c r="S148" s="621"/>
      <c r="T148" s="621"/>
      <c r="U148" s="621"/>
      <c r="V148" s="621"/>
      <c r="W148" s="621"/>
      <c r="X148" s="621"/>
      <c r="Y148" s="621"/>
      <c r="Z148" s="621"/>
      <c r="AA148" s="621"/>
      <c r="AB148" s="621"/>
      <c r="AC148" s="621"/>
      <c r="AD148" s="624">
        <f>AD129+AD130+AD131+AD132+AD133+AD135+AD136+AD137+AD139</f>
        <v>503</v>
      </c>
      <c r="AE148" s="622"/>
      <c r="AF148" s="622"/>
      <c r="AG148" s="622"/>
      <c r="AH148" s="623"/>
      <c r="AI148" s="622"/>
      <c r="AJ148" s="622"/>
      <c r="AK148" s="623"/>
      <c r="AL148" s="624">
        <f>AL129+AL130+AL131+AL132+AL133+AL135+AL136+AL137+AL139</f>
        <v>572</v>
      </c>
      <c r="AM148" s="622"/>
      <c r="AN148" s="622"/>
      <c r="AO148" s="622"/>
      <c r="AP148" s="625"/>
    </row>
    <row r="149" spans="2:42" ht="12.75">
      <c r="B149" s="636" t="s">
        <v>392</v>
      </c>
      <c r="C149" s="634"/>
      <c r="D149" s="634"/>
      <c r="E149" s="637" t="s">
        <v>393</v>
      </c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7"/>
      <c r="T149" s="637"/>
      <c r="U149" s="637"/>
      <c r="V149" s="637"/>
      <c r="W149" s="637"/>
      <c r="X149" s="637"/>
      <c r="Y149" s="637"/>
      <c r="Z149" s="637"/>
      <c r="AA149" s="637"/>
      <c r="AB149" s="637"/>
      <c r="AC149" s="637"/>
      <c r="AD149" s="634">
        <v>30</v>
      </c>
      <c r="AE149" s="634"/>
      <c r="AF149" s="634"/>
      <c r="AG149" s="634"/>
      <c r="AH149" s="635"/>
      <c r="AI149" s="634"/>
      <c r="AJ149" s="634"/>
      <c r="AK149" s="634"/>
      <c r="AL149" s="634">
        <v>117</v>
      </c>
      <c r="AM149" s="634"/>
      <c r="AN149" s="634"/>
      <c r="AO149" s="634"/>
      <c r="AP149" s="635"/>
    </row>
    <row r="150" spans="2:42" ht="12.75">
      <c r="B150" s="636" t="s">
        <v>394</v>
      </c>
      <c r="C150" s="634"/>
      <c r="D150" s="634"/>
      <c r="E150" s="638" t="s">
        <v>272</v>
      </c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8"/>
      <c r="T150" s="638"/>
      <c r="U150" s="638"/>
      <c r="V150" s="638"/>
      <c r="W150" s="638"/>
      <c r="X150" s="638"/>
      <c r="Y150" s="638"/>
      <c r="Z150" s="638"/>
      <c r="AA150" s="638"/>
      <c r="AB150" s="638"/>
      <c r="AC150" s="638"/>
      <c r="AD150" s="634"/>
      <c r="AE150" s="634"/>
      <c r="AF150" s="634"/>
      <c r="AG150" s="634"/>
      <c r="AH150" s="635"/>
      <c r="AI150" s="634"/>
      <c r="AJ150" s="634"/>
      <c r="AK150" s="634"/>
      <c r="AL150" s="634"/>
      <c r="AM150" s="634"/>
      <c r="AN150" s="634"/>
      <c r="AO150" s="634"/>
      <c r="AP150" s="635"/>
    </row>
    <row r="151" spans="2:42" ht="12.75">
      <c r="B151" s="636" t="s">
        <v>395</v>
      </c>
      <c r="C151" s="634"/>
      <c r="D151" s="634"/>
      <c r="E151" s="638" t="s">
        <v>396</v>
      </c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38"/>
      <c r="T151" s="638"/>
      <c r="U151" s="638"/>
      <c r="V151" s="638"/>
      <c r="W151" s="638"/>
      <c r="X151" s="638"/>
      <c r="Y151" s="638"/>
      <c r="Z151" s="638"/>
      <c r="AA151" s="638"/>
      <c r="AB151" s="638"/>
      <c r="AC151" s="638"/>
      <c r="AD151" s="634"/>
      <c r="AE151" s="634"/>
      <c r="AF151" s="634"/>
      <c r="AG151" s="634"/>
      <c r="AH151" s="635"/>
      <c r="AI151" s="634"/>
      <c r="AJ151" s="634"/>
      <c r="AK151" s="634"/>
      <c r="AL151" s="634"/>
      <c r="AM151" s="634"/>
      <c r="AN151" s="634"/>
      <c r="AO151" s="634"/>
      <c r="AP151" s="635"/>
    </row>
    <row r="152" spans="2:42" ht="12.75">
      <c r="B152" s="636" t="s">
        <v>397</v>
      </c>
      <c r="C152" s="634"/>
      <c r="D152" s="634"/>
      <c r="E152" s="638" t="s">
        <v>398</v>
      </c>
      <c r="F152" s="638"/>
      <c r="G152" s="638"/>
      <c r="H152" s="638"/>
      <c r="I152" s="638"/>
      <c r="J152" s="638"/>
      <c r="K152" s="638"/>
      <c r="L152" s="638"/>
      <c r="M152" s="638"/>
      <c r="N152" s="638"/>
      <c r="O152" s="638"/>
      <c r="P152" s="638"/>
      <c r="Q152" s="638"/>
      <c r="R152" s="638"/>
      <c r="S152" s="638"/>
      <c r="T152" s="638"/>
      <c r="U152" s="638"/>
      <c r="V152" s="638"/>
      <c r="W152" s="638"/>
      <c r="X152" s="638"/>
      <c r="Y152" s="638"/>
      <c r="Z152" s="638"/>
      <c r="AA152" s="638"/>
      <c r="AB152" s="638"/>
      <c r="AC152" s="638"/>
      <c r="AD152" s="634"/>
      <c r="AE152" s="634"/>
      <c r="AF152" s="634"/>
      <c r="AG152" s="634"/>
      <c r="AH152" s="635"/>
      <c r="AI152" s="634"/>
      <c r="AJ152" s="634"/>
      <c r="AK152" s="634"/>
      <c r="AL152" s="634"/>
      <c r="AM152" s="634"/>
      <c r="AN152" s="634"/>
      <c r="AO152" s="634"/>
      <c r="AP152" s="635"/>
    </row>
    <row r="153" spans="2:42" ht="12.75">
      <c r="B153" s="636" t="s">
        <v>399</v>
      </c>
      <c r="C153" s="634"/>
      <c r="D153" s="634"/>
      <c r="E153" s="638" t="s">
        <v>400</v>
      </c>
      <c r="F153" s="638"/>
      <c r="G153" s="638"/>
      <c r="H153" s="638"/>
      <c r="I153" s="638"/>
      <c r="J153" s="638"/>
      <c r="K153" s="638"/>
      <c r="L153" s="638"/>
      <c r="M153" s="638"/>
      <c r="N153" s="638"/>
      <c r="O153" s="638"/>
      <c r="P153" s="638"/>
      <c r="Q153" s="638"/>
      <c r="R153" s="638"/>
      <c r="S153" s="638"/>
      <c r="T153" s="638"/>
      <c r="U153" s="638"/>
      <c r="V153" s="638"/>
      <c r="W153" s="638"/>
      <c r="X153" s="638"/>
      <c r="Y153" s="638"/>
      <c r="Z153" s="638"/>
      <c r="AA153" s="638"/>
      <c r="AB153" s="638"/>
      <c r="AC153" s="638"/>
      <c r="AD153" s="634"/>
      <c r="AE153" s="634"/>
      <c r="AF153" s="634"/>
      <c r="AG153" s="634"/>
      <c r="AH153" s="635"/>
      <c r="AI153" s="634"/>
      <c r="AJ153" s="634"/>
      <c r="AK153" s="634"/>
      <c r="AL153" s="634"/>
      <c r="AM153" s="634"/>
      <c r="AN153" s="634"/>
      <c r="AO153" s="634"/>
      <c r="AP153" s="635"/>
    </row>
    <row r="154" spans="2:42" ht="12.75">
      <c r="B154" s="636" t="s">
        <v>401</v>
      </c>
      <c r="C154" s="634"/>
      <c r="D154" s="634"/>
      <c r="E154" s="638" t="s">
        <v>280</v>
      </c>
      <c r="F154" s="638"/>
      <c r="G154" s="638"/>
      <c r="H154" s="638"/>
      <c r="I154" s="638"/>
      <c r="J154" s="638"/>
      <c r="K154" s="638"/>
      <c r="L154" s="638"/>
      <c r="M154" s="638"/>
      <c r="N154" s="638"/>
      <c r="O154" s="638"/>
      <c r="P154" s="638"/>
      <c r="Q154" s="638"/>
      <c r="R154" s="638"/>
      <c r="S154" s="638"/>
      <c r="T154" s="638"/>
      <c r="U154" s="638"/>
      <c r="V154" s="638"/>
      <c r="W154" s="638"/>
      <c r="X154" s="638"/>
      <c r="Y154" s="638"/>
      <c r="Z154" s="638"/>
      <c r="AA154" s="638"/>
      <c r="AB154" s="638"/>
      <c r="AC154" s="638"/>
      <c r="AD154" s="634"/>
      <c r="AE154" s="634"/>
      <c r="AF154" s="634"/>
      <c r="AG154" s="634"/>
      <c r="AH154" s="635"/>
      <c r="AI154" s="634"/>
      <c r="AJ154" s="634"/>
      <c r="AK154" s="634"/>
      <c r="AL154" s="634"/>
      <c r="AM154" s="634"/>
      <c r="AN154" s="634"/>
      <c r="AO154" s="634"/>
      <c r="AP154" s="635"/>
    </row>
    <row r="155" spans="2:42" ht="12.75">
      <c r="B155" s="636" t="s">
        <v>402</v>
      </c>
      <c r="C155" s="634"/>
      <c r="D155" s="634"/>
      <c r="E155" s="638" t="s">
        <v>403</v>
      </c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  <c r="X155" s="638"/>
      <c r="Y155" s="638"/>
      <c r="Z155" s="638"/>
      <c r="AA155" s="638"/>
      <c r="AB155" s="638"/>
      <c r="AC155" s="638"/>
      <c r="AD155" s="634"/>
      <c r="AE155" s="634"/>
      <c r="AF155" s="634"/>
      <c r="AG155" s="634"/>
      <c r="AH155" s="635"/>
      <c r="AI155" s="634"/>
      <c r="AJ155" s="634"/>
      <c r="AK155" s="634"/>
      <c r="AL155" s="634"/>
      <c r="AM155" s="634"/>
      <c r="AN155" s="634"/>
      <c r="AO155" s="634"/>
      <c r="AP155" s="635"/>
    </row>
    <row r="156" spans="2:42" ht="12.75">
      <c r="B156" s="639" t="s">
        <v>404</v>
      </c>
      <c r="C156" s="640"/>
      <c r="D156" s="640"/>
      <c r="E156" s="621" t="s">
        <v>405</v>
      </c>
      <c r="F156" s="621"/>
      <c r="G156" s="621"/>
      <c r="H156" s="621"/>
      <c r="I156" s="621"/>
      <c r="J156" s="621"/>
      <c r="K156" s="621"/>
      <c r="L156" s="621"/>
      <c r="M156" s="621"/>
      <c r="N156" s="621"/>
      <c r="O156" s="621"/>
      <c r="P156" s="621"/>
      <c r="Q156" s="621"/>
      <c r="R156" s="621"/>
      <c r="S156" s="621"/>
      <c r="T156" s="621"/>
      <c r="U156" s="621"/>
      <c r="V156" s="621"/>
      <c r="W156" s="621"/>
      <c r="X156" s="621"/>
      <c r="Y156" s="621"/>
      <c r="Z156" s="621"/>
      <c r="AA156" s="621"/>
      <c r="AB156" s="621"/>
      <c r="AC156" s="621"/>
      <c r="AD156" s="624">
        <f>SUM(AD149:AH155)</f>
        <v>30</v>
      </c>
      <c r="AE156" s="622"/>
      <c r="AF156" s="622"/>
      <c r="AG156" s="622"/>
      <c r="AH156" s="623"/>
      <c r="AI156" s="622"/>
      <c r="AJ156" s="622"/>
      <c r="AK156" s="623"/>
      <c r="AL156" s="624">
        <f>SUM(AL149:AP155)</f>
        <v>117</v>
      </c>
      <c r="AM156" s="622"/>
      <c r="AN156" s="622"/>
      <c r="AO156" s="622"/>
      <c r="AP156" s="625"/>
    </row>
    <row r="157" spans="2:42" ht="12.75">
      <c r="B157" s="639" t="s">
        <v>406</v>
      </c>
      <c r="C157" s="640"/>
      <c r="D157" s="640"/>
      <c r="E157" s="621" t="s">
        <v>407</v>
      </c>
      <c r="F157" s="621"/>
      <c r="G157" s="621"/>
      <c r="H157" s="621"/>
      <c r="I157" s="621"/>
      <c r="J157" s="621"/>
      <c r="K157" s="621"/>
      <c r="L157" s="621"/>
      <c r="M157" s="621"/>
      <c r="N157" s="621"/>
      <c r="O157" s="621"/>
      <c r="P157" s="621"/>
      <c r="Q157" s="621"/>
      <c r="R157" s="621"/>
      <c r="S157" s="621"/>
      <c r="T157" s="621"/>
      <c r="U157" s="621"/>
      <c r="V157" s="621"/>
      <c r="W157" s="621"/>
      <c r="X157" s="621"/>
      <c r="Y157" s="621"/>
      <c r="Z157" s="621"/>
      <c r="AA157" s="621"/>
      <c r="AB157" s="621"/>
      <c r="AC157" s="621"/>
      <c r="AD157" s="624">
        <f>AD128+AD148+AD156</f>
        <v>1356</v>
      </c>
      <c r="AE157" s="622"/>
      <c r="AF157" s="622"/>
      <c r="AG157" s="622"/>
      <c r="AH157" s="623"/>
      <c r="AI157" s="622"/>
      <c r="AJ157" s="622"/>
      <c r="AK157" s="623"/>
      <c r="AL157" s="624">
        <f>AL128+AL148+AL156</f>
        <v>724</v>
      </c>
      <c r="AM157" s="622"/>
      <c r="AN157" s="622"/>
      <c r="AO157" s="622"/>
      <c r="AP157" s="625"/>
    </row>
    <row r="158" spans="2:42" ht="12.75">
      <c r="B158" s="639" t="s">
        <v>408</v>
      </c>
      <c r="C158" s="640"/>
      <c r="D158" s="640"/>
      <c r="E158" s="621" t="s">
        <v>409</v>
      </c>
      <c r="F158" s="621"/>
      <c r="G158" s="621"/>
      <c r="H158" s="621"/>
      <c r="I158" s="621"/>
      <c r="J158" s="621"/>
      <c r="K158" s="621"/>
      <c r="L158" s="621"/>
      <c r="M158" s="621"/>
      <c r="N158" s="621"/>
      <c r="O158" s="621"/>
      <c r="P158" s="621"/>
      <c r="Q158" s="621"/>
      <c r="R158" s="621"/>
      <c r="S158" s="621"/>
      <c r="T158" s="621"/>
      <c r="U158" s="621"/>
      <c r="V158" s="621"/>
      <c r="W158" s="621"/>
      <c r="X158" s="621"/>
      <c r="Y158" s="621"/>
      <c r="Z158" s="621"/>
      <c r="AA158" s="621"/>
      <c r="AB158" s="621"/>
      <c r="AC158" s="621"/>
      <c r="AD158" s="640"/>
      <c r="AE158" s="640"/>
      <c r="AF158" s="640"/>
      <c r="AG158" s="640"/>
      <c r="AH158" s="640"/>
      <c r="AI158" s="640"/>
      <c r="AJ158" s="640"/>
      <c r="AK158" s="640"/>
      <c r="AL158" s="640"/>
      <c r="AM158" s="640"/>
      <c r="AN158" s="640"/>
      <c r="AO158" s="640"/>
      <c r="AP158" s="661"/>
    </row>
    <row r="159" spans="2:42" ht="12.75">
      <c r="B159" s="639" t="s">
        <v>410</v>
      </c>
      <c r="C159" s="640"/>
      <c r="D159" s="640"/>
      <c r="E159" s="621" t="s">
        <v>411</v>
      </c>
      <c r="F159" s="621"/>
      <c r="G159" s="621"/>
      <c r="H159" s="621"/>
      <c r="I159" s="621"/>
      <c r="J159" s="621"/>
      <c r="K159" s="621"/>
      <c r="L159" s="621"/>
      <c r="M159" s="621"/>
      <c r="N159" s="621"/>
      <c r="O159" s="621"/>
      <c r="P159" s="621"/>
      <c r="Q159" s="621"/>
      <c r="R159" s="621"/>
      <c r="S159" s="621"/>
      <c r="T159" s="621"/>
      <c r="U159" s="621"/>
      <c r="V159" s="621"/>
      <c r="W159" s="621"/>
      <c r="X159" s="621"/>
      <c r="Y159" s="621"/>
      <c r="Z159" s="621"/>
      <c r="AA159" s="621"/>
      <c r="AB159" s="621"/>
      <c r="AC159" s="621"/>
      <c r="AD159" s="640"/>
      <c r="AE159" s="640"/>
      <c r="AF159" s="640"/>
      <c r="AG159" s="640"/>
      <c r="AH159" s="640"/>
      <c r="AI159" s="640"/>
      <c r="AJ159" s="640"/>
      <c r="AK159" s="640"/>
      <c r="AL159" s="640"/>
      <c r="AM159" s="640"/>
      <c r="AN159" s="640"/>
      <c r="AO159" s="640"/>
      <c r="AP159" s="661"/>
    </row>
    <row r="160" spans="2:42" ht="12.75">
      <c r="B160" s="636" t="s">
        <v>412</v>
      </c>
      <c r="C160" s="634"/>
      <c r="D160" s="634"/>
      <c r="E160" s="637" t="s">
        <v>413</v>
      </c>
      <c r="F160" s="637"/>
      <c r="G160" s="637"/>
      <c r="H160" s="637"/>
      <c r="I160" s="637"/>
      <c r="J160" s="637"/>
      <c r="K160" s="637"/>
      <c r="L160" s="637"/>
      <c r="M160" s="637"/>
      <c r="N160" s="637"/>
      <c r="O160" s="637"/>
      <c r="P160" s="637"/>
      <c r="Q160" s="637"/>
      <c r="R160" s="637"/>
      <c r="S160" s="637"/>
      <c r="T160" s="637"/>
      <c r="U160" s="637"/>
      <c r="V160" s="637"/>
      <c r="W160" s="637"/>
      <c r="X160" s="637"/>
      <c r="Y160" s="637"/>
      <c r="Z160" s="637"/>
      <c r="AA160" s="637"/>
      <c r="AB160" s="637"/>
      <c r="AC160" s="637"/>
      <c r="AD160" s="634"/>
      <c r="AE160" s="634"/>
      <c r="AF160" s="634"/>
      <c r="AG160" s="634"/>
      <c r="AH160" s="634"/>
      <c r="AI160" s="634"/>
      <c r="AJ160" s="634"/>
      <c r="AK160" s="634"/>
      <c r="AL160" s="634"/>
      <c r="AM160" s="634"/>
      <c r="AN160" s="634"/>
      <c r="AO160" s="634"/>
      <c r="AP160" s="635"/>
    </row>
    <row r="161" spans="2:42" ht="12.75">
      <c r="B161" s="636" t="s">
        <v>414</v>
      </c>
      <c r="C161" s="634"/>
      <c r="D161" s="634"/>
      <c r="E161" s="637" t="s">
        <v>415</v>
      </c>
      <c r="F161" s="637"/>
      <c r="G161" s="637"/>
      <c r="H161" s="637"/>
      <c r="I161" s="637"/>
      <c r="J161" s="637"/>
      <c r="K161" s="637"/>
      <c r="L161" s="637"/>
      <c r="M161" s="637"/>
      <c r="N161" s="637"/>
      <c r="O161" s="637"/>
      <c r="P161" s="637"/>
      <c r="Q161" s="637"/>
      <c r="R161" s="637"/>
      <c r="S161" s="637"/>
      <c r="T161" s="637"/>
      <c r="U161" s="637"/>
      <c r="V161" s="637"/>
      <c r="W161" s="637"/>
      <c r="X161" s="637"/>
      <c r="Y161" s="637"/>
      <c r="Z161" s="637"/>
      <c r="AA161" s="637"/>
      <c r="AB161" s="637"/>
      <c r="AC161" s="637"/>
      <c r="AD161" s="634">
        <v>234</v>
      </c>
      <c r="AE161" s="634"/>
      <c r="AF161" s="634"/>
      <c r="AG161" s="634"/>
      <c r="AH161" s="634"/>
      <c r="AI161" s="634"/>
      <c r="AJ161" s="634"/>
      <c r="AK161" s="634"/>
      <c r="AL161" s="634">
        <v>234</v>
      </c>
      <c r="AM161" s="634"/>
      <c r="AN161" s="634"/>
      <c r="AO161" s="634"/>
      <c r="AP161" s="635"/>
    </row>
    <row r="162" spans="2:42" ht="12.75">
      <c r="B162" s="636" t="s">
        <v>416</v>
      </c>
      <c r="C162" s="634"/>
      <c r="D162" s="634"/>
      <c r="E162" s="637" t="s">
        <v>417</v>
      </c>
      <c r="F162" s="637"/>
      <c r="G162" s="637"/>
      <c r="H162" s="637"/>
      <c r="I162" s="637"/>
      <c r="J162" s="637"/>
      <c r="K162" s="637"/>
      <c r="L162" s="637"/>
      <c r="M162" s="637"/>
      <c r="N162" s="637"/>
      <c r="O162" s="637"/>
      <c r="P162" s="637"/>
      <c r="Q162" s="637"/>
      <c r="R162" s="637"/>
      <c r="S162" s="637"/>
      <c r="T162" s="637"/>
      <c r="U162" s="637"/>
      <c r="V162" s="637"/>
      <c r="W162" s="637"/>
      <c r="X162" s="637"/>
      <c r="Y162" s="637"/>
      <c r="Z162" s="637"/>
      <c r="AA162" s="637"/>
      <c r="AB162" s="637"/>
      <c r="AC162" s="637"/>
      <c r="AD162" s="634"/>
      <c r="AE162" s="634"/>
      <c r="AF162" s="634"/>
      <c r="AG162" s="634"/>
      <c r="AH162" s="634"/>
      <c r="AI162" s="634"/>
      <c r="AJ162" s="634"/>
      <c r="AK162" s="634"/>
      <c r="AL162" s="634"/>
      <c r="AM162" s="634"/>
      <c r="AN162" s="634"/>
      <c r="AO162" s="634"/>
      <c r="AP162" s="635"/>
    </row>
    <row r="163" spans="2:42" ht="13.5" thickBot="1">
      <c r="B163" s="657" t="s">
        <v>418</v>
      </c>
      <c r="C163" s="658"/>
      <c r="D163" s="658"/>
      <c r="E163" s="648" t="s">
        <v>419</v>
      </c>
      <c r="F163" s="648"/>
      <c r="G163" s="648"/>
      <c r="H163" s="648"/>
      <c r="I163" s="648"/>
      <c r="J163" s="648"/>
      <c r="K163" s="648"/>
      <c r="L163" s="648"/>
      <c r="M163" s="648"/>
      <c r="N163" s="648"/>
      <c r="O163" s="648"/>
      <c r="P163" s="648"/>
      <c r="Q163" s="648"/>
      <c r="R163" s="648"/>
      <c r="S163" s="648"/>
      <c r="T163" s="648"/>
      <c r="U163" s="648"/>
      <c r="V163" s="648"/>
      <c r="W163" s="648"/>
      <c r="X163" s="648"/>
      <c r="Y163" s="648"/>
      <c r="Z163" s="648"/>
      <c r="AA163" s="648"/>
      <c r="AB163" s="648"/>
      <c r="AC163" s="648"/>
      <c r="AD163" s="641">
        <f>SUM(AD160:AH162)</f>
        <v>234</v>
      </c>
      <c r="AE163" s="642"/>
      <c r="AF163" s="642"/>
      <c r="AG163" s="642"/>
      <c r="AH163" s="643"/>
      <c r="AI163" s="642"/>
      <c r="AJ163" s="642"/>
      <c r="AK163" s="643"/>
      <c r="AL163" s="641">
        <f>SUM(AL160:AP162)</f>
        <v>234</v>
      </c>
      <c r="AM163" s="642"/>
      <c r="AN163" s="642"/>
      <c r="AO163" s="642"/>
      <c r="AP163" s="644"/>
    </row>
    <row r="164" spans="2:42" ht="15.75" thickBot="1">
      <c r="B164" s="649" t="s">
        <v>420</v>
      </c>
      <c r="C164" s="650"/>
      <c r="D164" s="650"/>
      <c r="E164" s="650"/>
      <c r="F164" s="650"/>
      <c r="G164" s="650"/>
      <c r="H164" s="650"/>
      <c r="I164" s="650"/>
      <c r="J164" s="650"/>
      <c r="K164" s="650"/>
      <c r="L164" s="650"/>
      <c r="M164" s="650"/>
      <c r="N164" s="650"/>
      <c r="O164" s="650"/>
      <c r="P164" s="650"/>
      <c r="Q164" s="650"/>
      <c r="R164" s="650"/>
      <c r="S164" s="650"/>
      <c r="T164" s="650"/>
      <c r="U164" s="650"/>
      <c r="V164" s="650"/>
      <c r="W164" s="650"/>
      <c r="X164" s="650"/>
      <c r="Y164" s="650"/>
      <c r="Z164" s="650"/>
      <c r="AA164" s="650"/>
      <c r="AB164" s="650"/>
      <c r="AC164" s="650"/>
      <c r="AD164" s="651">
        <f>AD108+AD157+AD158+AD159+AD163</f>
        <v>53339</v>
      </c>
      <c r="AE164" s="652"/>
      <c r="AF164" s="652"/>
      <c r="AG164" s="652"/>
      <c r="AH164" s="653"/>
      <c r="AI164" s="652"/>
      <c r="AJ164" s="652"/>
      <c r="AK164" s="654"/>
      <c r="AL164" s="655">
        <f>AL108+AL157+AL158+AL159+AL163</f>
        <v>63192</v>
      </c>
      <c r="AM164" s="652"/>
      <c r="AN164" s="652"/>
      <c r="AO164" s="652"/>
      <c r="AP164" s="656"/>
    </row>
  </sheetData>
  <sheetProtection/>
  <mergeCells count="783">
    <mergeCell ref="B1:AP1"/>
    <mergeCell ref="B163:D163"/>
    <mergeCell ref="E163:AC163"/>
    <mergeCell ref="AD163:AH163"/>
    <mergeCell ref="AI163:AK163"/>
    <mergeCell ref="AL163:AP163"/>
    <mergeCell ref="B160:D160"/>
    <mergeCell ref="AD160:AH160"/>
    <mergeCell ref="AL159:AP159"/>
    <mergeCell ref="B156:D156"/>
    <mergeCell ref="B162:D162"/>
    <mergeCell ref="E162:AC162"/>
    <mergeCell ref="B164:AC164"/>
    <mergeCell ref="AD164:AH164"/>
    <mergeCell ref="E161:AC161"/>
    <mergeCell ref="AD161:AH161"/>
    <mergeCell ref="AI161:AK161"/>
    <mergeCell ref="AD162:AH162"/>
    <mergeCell ref="B158:D158"/>
    <mergeCell ref="AL161:AP161"/>
    <mergeCell ref="AD158:AH158"/>
    <mergeCell ref="AI162:AK162"/>
    <mergeCell ref="AL162:AP162"/>
    <mergeCell ref="B159:D159"/>
    <mergeCell ref="E159:AC159"/>
    <mergeCell ref="AD159:AH159"/>
    <mergeCell ref="AI159:AK159"/>
    <mergeCell ref="B161:D161"/>
    <mergeCell ref="AL160:AP160"/>
    <mergeCell ref="AL157:AP157"/>
    <mergeCell ref="AL158:AP158"/>
    <mergeCell ref="AI164:AK164"/>
    <mergeCell ref="AL164:AP164"/>
    <mergeCell ref="AD157:AH157"/>
    <mergeCell ref="AI157:AK157"/>
    <mergeCell ref="E160:AC160"/>
    <mergeCell ref="AD156:AH156"/>
    <mergeCell ref="AI160:AK160"/>
    <mergeCell ref="B154:D154"/>
    <mergeCell ref="E158:AC158"/>
    <mergeCell ref="AD154:AH154"/>
    <mergeCell ref="AI158:AK158"/>
    <mergeCell ref="B155:D155"/>
    <mergeCell ref="E155:AC155"/>
    <mergeCell ref="AD155:AH155"/>
    <mergeCell ref="AI155:AK155"/>
    <mergeCell ref="B157:D157"/>
    <mergeCell ref="E157:AC157"/>
    <mergeCell ref="AL155:AP155"/>
    <mergeCell ref="B152:D152"/>
    <mergeCell ref="E156:AC156"/>
    <mergeCell ref="AD152:AH152"/>
    <mergeCell ref="AI156:AK156"/>
    <mergeCell ref="AL156:AP156"/>
    <mergeCell ref="B153:D153"/>
    <mergeCell ref="E153:AC153"/>
    <mergeCell ref="AD153:AH153"/>
    <mergeCell ref="AI153:AK153"/>
    <mergeCell ref="AL153:AP153"/>
    <mergeCell ref="B150:D150"/>
    <mergeCell ref="E154:AC154"/>
    <mergeCell ref="AD150:AH150"/>
    <mergeCell ref="AI154:AK154"/>
    <mergeCell ref="AL154:AP154"/>
    <mergeCell ref="B151:D151"/>
    <mergeCell ref="E151:AC151"/>
    <mergeCell ref="AD151:AH151"/>
    <mergeCell ref="AI151:AK151"/>
    <mergeCell ref="AL151:AP151"/>
    <mergeCell ref="B148:D148"/>
    <mergeCell ref="E152:AC152"/>
    <mergeCell ref="AD148:AH148"/>
    <mergeCell ref="AI152:AK152"/>
    <mergeCell ref="AL152:AP152"/>
    <mergeCell ref="B149:D149"/>
    <mergeCell ref="E149:AC149"/>
    <mergeCell ref="AD149:AH149"/>
    <mergeCell ref="AI149:AK149"/>
    <mergeCell ref="AL149:AP149"/>
    <mergeCell ref="B146:D146"/>
    <mergeCell ref="E150:AC150"/>
    <mergeCell ref="AD146:AH146"/>
    <mergeCell ref="AI150:AK150"/>
    <mergeCell ref="AL150:AP150"/>
    <mergeCell ref="B147:D147"/>
    <mergeCell ref="E147:AC147"/>
    <mergeCell ref="AD147:AH147"/>
    <mergeCell ref="AI147:AK147"/>
    <mergeCell ref="AL147:AP147"/>
    <mergeCell ref="B144:D144"/>
    <mergeCell ref="E148:AC148"/>
    <mergeCell ref="AD144:AH144"/>
    <mergeCell ref="AI148:AK148"/>
    <mergeCell ref="AL148:AP148"/>
    <mergeCell ref="B145:D145"/>
    <mergeCell ref="E145:AC145"/>
    <mergeCell ref="AD145:AH145"/>
    <mergeCell ref="AI145:AK145"/>
    <mergeCell ref="AL145:AP145"/>
    <mergeCell ref="B142:D142"/>
    <mergeCell ref="E146:AC146"/>
    <mergeCell ref="AD142:AH142"/>
    <mergeCell ref="AI146:AK146"/>
    <mergeCell ref="AL146:AP146"/>
    <mergeCell ref="B143:D143"/>
    <mergeCell ref="E143:AC143"/>
    <mergeCell ref="AD143:AH143"/>
    <mergeCell ref="AI143:AK143"/>
    <mergeCell ref="AL143:AP143"/>
    <mergeCell ref="B140:D140"/>
    <mergeCell ref="E144:AC144"/>
    <mergeCell ref="AD140:AH140"/>
    <mergeCell ref="AI144:AK144"/>
    <mergeCell ref="AL144:AP144"/>
    <mergeCell ref="B141:D141"/>
    <mergeCell ref="E141:AC141"/>
    <mergeCell ref="AD141:AH141"/>
    <mergeCell ref="AI141:AK141"/>
    <mergeCell ref="AL141:AP141"/>
    <mergeCell ref="B138:D138"/>
    <mergeCell ref="E142:AC142"/>
    <mergeCell ref="AD138:AH138"/>
    <mergeCell ref="AI142:AK142"/>
    <mergeCell ref="AL142:AP142"/>
    <mergeCell ref="B139:D139"/>
    <mergeCell ref="E139:AC139"/>
    <mergeCell ref="AD139:AH139"/>
    <mergeCell ref="AI139:AK139"/>
    <mergeCell ref="AL139:AP139"/>
    <mergeCell ref="B136:D136"/>
    <mergeCell ref="E140:AC140"/>
    <mergeCell ref="AD136:AH136"/>
    <mergeCell ref="AI140:AK140"/>
    <mergeCell ref="AL140:AP140"/>
    <mergeCell ref="B137:D137"/>
    <mergeCell ref="E137:AC137"/>
    <mergeCell ref="AD137:AH137"/>
    <mergeCell ref="AI137:AK137"/>
    <mergeCell ref="AL137:AP137"/>
    <mergeCell ref="B134:D134"/>
    <mergeCell ref="E138:AC138"/>
    <mergeCell ref="AD134:AH134"/>
    <mergeCell ref="AI138:AK138"/>
    <mergeCell ref="AL138:AP138"/>
    <mergeCell ref="B135:D135"/>
    <mergeCell ref="E135:AC135"/>
    <mergeCell ref="AD135:AH135"/>
    <mergeCell ref="AI135:AK135"/>
    <mergeCell ref="AL135:AP135"/>
    <mergeCell ref="B132:D132"/>
    <mergeCell ref="E136:AC136"/>
    <mergeCell ref="AD132:AH132"/>
    <mergeCell ref="AI136:AK136"/>
    <mergeCell ref="AL136:AP136"/>
    <mergeCell ref="B133:D133"/>
    <mergeCell ref="E133:AC133"/>
    <mergeCell ref="AD133:AH133"/>
    <mergeCell ref="AI133:AK133"/>
    <mergeCell ref="AL133:AP133"/>
    <mergeCell ref="B130:D130"/>
    <mergeCell ref="E134:AC134"/>
    <mergeCell ref="AD130:AH130"/>
    <mergeCell ref="AI134:AK134"/>
    <mergeCell ref="AL134:AP134"/>
    <mergeCell ref="B131:D131"/>
    <mergeCell ref="E131:AC131"/>
    <mergeCell ref="AD131:AH131"/>
    <mergeCell ref="AI131:AK131"/>
    <mergeCell ref="AL131:AP131"/>
    <mergeCell ref="B128:D128"/>
    <mergeCell ref="E132:AC132"/>
    <mergeCell ref="AD128:AH128"/>
    <mergeCell ref="AI132:AK132"/>
    <mergeCell ref="AL132:AP132"/>
    <mergeCell ref="B129:D129"/>
    <mergeCell ref="E129:AC129"/>
    <mergeCell ref="AD129:AH129"/>
    <mergeCell ref="AI129:AK129"/>
    <mergeCell ref="AL129:AP129"/>
    <mergeCell ref="B126:D126"/>
    <mergeCell ref="E130:AC130"/>
    <mergeCell ref="AD126:AH126"/>
    <mergeCell ref="AI130:AK130"/>
    <mergeCell ref="AL130:AP130"/>
    <mergeCell ref="B127:D127"/>
    <mergeCell ref="E127:AC127"/>
    <mergeCell ref="AD127:AH127"/>
    <mergeCell ref="AI127:AK127"/>
    <mergeCell ref="AL127:AP127"/>
    <mergeCell ref="B124:D124"/>
    <mergeCell ref="E128:AC128"/>
    <mergeCell ref="AD124:AH124"/>
    <mergeCell ref="AI128:AK128"/>
    <mergeCell ref="AL128:AP128"/>
    <mergeCell ref="B125:D125"/>
    <mergeCell ref="E125:AC125"/>
    <mergeCell ref="AD125:AH125"/>
    <mergeCell ref="AI125:AK125"/>
    <mergeCell ref="AL125:AP125"/>
    <mergeCell ref="B122:D122"/>
    <mergeCell ref="E126:AC126"/>
    <mergeCell ref="AD122:AH122"/>
    <mergeCell ref="AI126:AK126"/>
    <mergeCell ref="AL126:AP126"/>
    <mergeCell ref="B123:D123"/>
    <mergeCell ref="E123:AC123"/>
    <mergeCell ref="AD123:AH123"/>
    <mergeCell ref="AI123:AK123"/>
    <mergeCell ref="AL123:AP123"/>
    <mergeCell ref="B120:D120"/>
    <mergeCell ref="E124:AC124"/>
    <mergeCell ref="AD120:AH120"/>
    <mergeCell ref="AI124:AK124"/>
    <mergeCell ref="AL124:AP124"/>
    <mergeCell ref="B121:D121"/>
    <mergeCell ref="E121:AC121"/>
    <mergeCell ref="AD121:AH121"/>
    <mergeCell ref="AI121:AK121"/>
    <mergeCell ref="AL121:AP121"/>
    <mergeCell ref="B118:D118"/>
    <mergeCell ref="E122:AC122"/>
    <mergeCell ref="AD118:AH118"/>
    <mergeCell ref="AI122:AK122"/>
    <mergeCell ref="AL122:AP122"/>
    <mergeCell ref="B119:D119"/>
    <mergeCell ref="E119:AC119"/>
    <mergeCell ref="AD119:AH119"/>
    <mergeCell ref="AI119:AK119"/>
    <mergeCell ref="AL119:AP119"/>
    <mergeCell ref="B116:D116"/>
    <mergeCell ref="E120:AC120"/>
    <mergeCell ref="AD116:AH116"/>
    <mergeCell ref="AI120:AK120"/>
    <mergeCell ref="AL120:AP120"/>
    <mergeCell ref="B117:D117"/>
    <mergeCell ref="E117:AC117"/>
    <mergeCell ref="AD117:AH117"/>
    <mergeCell ref="AI117:AK117"/>
    <mergeCell ref="AL117:AP117"/>
    <mergeCell ref="B114:D114"/>
    <mergeCell ref="E118:AC118"/>
    <mergeCell ref="AD114:AH114"/>
    <mergeCell ref="AI118:AK118"/>
    <mergeCell ref="AL118:AP118"/>
    <mergeCell ref="B115:D115"/>
    <mergeCell ref="E115:AC115"/>
    <mergeCell ref="AD115:AH115"/>
    <mergeCell ref="AI115:AK115"/>
    <mergeCell ref="AL115:AP115"/>
    <mergeCell ref="B112:D112"/>
    <mergeCell ref="E116:AC116"/>
    <mergeCell ref="AD112:AH112"/>
    <mergeCell ref="AI116:AK116"/>
    <mergeCell ref="AL116:AP116"/>
    <mergeCell ref="B113:D113"/>
    <mergeCell ref="E113:AC113"/>
    <mergeCell ref="AD113:AH113"/>
    <mergeCell ref="AI113:AK113"/>
    <mergeCell ref="AL113:AP113"/>
    <mergeCell ref="B110:D110"/>
    <mergeCell ref="E114:AC114"/>
    <mergeCell ref="AD110:AH110"/>
    <mergeCell ref="AI114:AK114"/>
    <mergeCell ref="AL114:AP114"/>
    <mergeCell ref="B111:D111"/>
    <mergeCell ref="E111:AC111"/>
    <mergeCell ref="AD111:AH111"/>
    <mergeCell ref="AI111:AK111"/>
    <mergeCell ref="AL111:AP111"/>
    <mergeCell ref="B108:D108"/>
    <mergeCell ref="E112:AC112"/>
    <mergeCell ref="AD108:AH108"/>
    <mergeCell ref="AI112:AK112"/>
    <mergeCell ref="AL112:AP112"/>
    <mergeCell ref="B109:D109"/>
    <mergeCell ref="E109:AC109"/>
    <mergeCell ref="AD109:AH109"/>
    <mergeCell ref="AI109:AK109"/>
    <mergeCell ref="AL109:AP109"/>
    <mergeCell ref="B106:D106"/>
    <mergeCell ref="E110:AC110"/>
    <mergeCell ref="AD106:AH106"/>
    <mergeCell ref="AI110:AK110"/>
    <mergeCell ref="AL110:AP110"/>
    <mergeCell ref="B107:D107"/>
    <mergeCell ref="E107:AC107"/>
    <mergeCell ref="AD107:AH107"/>
    <mergeCell ref="AI107:AK107"/>
    <mergeCell ref="AL107:AP107"/>
    <mergeCell ref="B104:D104"/>
    <mergeCell ref="E108:AC108"/>
    <mergeCell ref="AD104:AH104"/>
    <mergeCell ref="AI108:AK108"/>
    <mergeCell ref="AL108:AP108"/>
    <mergeCell ref="B105:D105"/>
    <mergeCell ref="E105:AC105"/>
    <mergeCell ref="AD105:AH105"/>
    <mergeCell ref="AI105:AK105"/>
    <mergeCell ref="AL105:AP105"/>
    <mergeCell ref="E102:AC102"/>
    <mergeCell ref="E106:AC106"/>
    <mergeCell ref="AI102:AK102"/>
    <mergeCell ref="AI106:AK106"/>
    <mergeCell ref="AL106:AP106"/>
    <mergeCell ref="E104:AC104"/>
    <mergeCell ref="AI104:AK104"/>
    <mergeCell ref="AL104:AP104"/>
    <mergeCell ref="AL103:AP103"/>
    <mergeCell ref="B103:D103"/>
    <mergeCell ref="E103:AC103"/>
    <mergeCell ref="AD103:AH103"/>
    <mergeCell ref="AI103:AK103"/>
    <mergeCell ref="AI100:AK100"/>
    <mergeCell ref="B101:AC101"/>
    <mergeCell ref="AD101:AH101"/>
    <mergeCell ref="AI101:AK101"/>
    <mergeCell ref="AL101:AP101"/>
    <mergeCell ref="B100:D100"/>
    <mergeCell ref="B102:D102"/>
    <mergeCell ref="E98:AC98"/>
    <mergeCell ref="AD102:AH102"/>
    <mergeCell ref="AI98:AK98"/>
    <mergeCell ref="AL102:AP102"/>
    <mergeCell ref="B99:D99"/>
    <mergeCell ref="E99:AC99"/>
    <mergeCell ref="AD99:AH99"/>
    <mergeCell ref="AI99:AK99"/>
    <mergeCell ref="AL99:AP99"/>
    <mergeCell ref="AD100:AH100"/>
    <mergeCell ref="AI96:AK96"/>
    <mergeCell ref="AL100:AP100"/>
    <mergeCell ref="B97:D97"/>
    <mergeCell ref="E97:AC97"/>
    <mergeCell ref="AD97:AH97"/>
    <mergeCell ref="AI97:AK97"/>
    <mergeCell ref="AL97:AP97"/>
    <mergeCell ref="B98:D98"/>
    <mergeCell ref="E100:AC100"/>
    <mergeCell ref="AD98:AH98"/>
    <mergeCell ref="AI94:AK94"/>
    <mergeCell ref="AL98:AP98"/>
    <mergeCell ref="B95:D95"/>
    <mergeCell ref="E95:AC95"/>
    <mergeCell ref="AD95:AH95"/>
    <mergeCell ref="AI95:AK95"/>
    <mergeCell ref="AL95:AP95"/>
    <mergeCell ref="B96:D96"/>
    <mergeCell ref="E96:AC96"/>
    <mergeCell ref="AD96:AH96"/>
    <mergeCell ref="AI92:AK92"/>
    <mergeCell ref="AL96:AP96"/>
    <mergeCell ref="B93:D93"/>
    <mergeCell ref="E93:AC93"/>
    <mergeCell ref="AD93:AH93"/>
    <mergeCell ref="AI93:AK93"/>
    <mergeCell ref="AL93:AP93"/>
    <mergeCell ref="B94:D94"/>
    <mergeCell ref="E94:AC94"/>
    <mergeCell ref="AD94:AH94"/>
    <mergeCell ref="AI90:AK90"/>
    <mergeCell ref="AL94:AP94"/>
    <mergeCell ref="B91:D91"/>
    <mergeCell ref="E91:AC91"/>
    <mergeCell ref="AD91:AH91"/>
    <mergeCell ref="AI91:AK91"/>
    <mergeCell ref="AL91:AP91"/>
    <mergeCell ref="B92:D92"/>
    <mergeCell ref="E92:AC92"/>
    <mergeCell ref="AD92:AH92"/>
    <mergeCell ref="AI88:AK88"/>
    <mergeCell ref="AL92:AP92"/>
    <mergeCell ref="B89:D89"/>
    <mergeCell ref="E89:AC89"/>
    <mergeCell ref="AD89:AH89"/>
    <mergeCell ref="AI89:AK89"/>
    <mergeCell ref="AL89:AP89"/>
    <mergeCell ref="B90:D90"/>
    <mergeCell ref="E90:AC90"/>
    <mergeCell ref="AD90:AH90"/>
    <mergeCell ref="AI86:AK86"/>
    <mergeCell ref="AL90:AP90"/>
    <mergeCell ref="B87:D87"/>
    <mergeCell ref="E87:AC87"/>
    <mergeCell ref="AD87:AH87"/>
    <mergeCell ref="AI87:AK87"/>
    <mergeCell ref="AL87:AP87"/>
    <mergeCell ref="B88:D88"/>
    <mergeCell ref="E88:AC88"/>
    <mergeCell ref="AD88:AH88"/>
    <mergeCell ref="AI84:AK84"/>
    <mergeCell ref="AL88:AP88"/>
    <mergeCell ref="B85:D85"/>
    <mergeCell ref="E85:AC85"/>
    <mergeCell ref="AD85:AH85"/>
    <mergeCell ref="AI85:AK85"/>
    <mergeCell ref="AL85:AP85"/>
    <mergeCell ref="B86:D86"/>
    <mergeCell ref="E86:AC86"/>
    <mergeCell ref="AD86:AH86"/>
    <mergeCell ref="AI82:AK82"/>
    <mergeCell ref="AL86:AP86"/>
    <mergeCell ref="B83:D83"/>
    <mergeCell ref="E83:AC83"/>
    <mergeCell ref="AD83:AH83"/>
    <mergeCell ref="AI83:AK83"/>
    <mergeCell ref="AL83:AP83"/>
    <mergeCell ref="B84:D84"/>
    <mergeCell ref="E84:AC84"/>
    <mergeCell ref="AD84:AH84"/>
    <mergeCell ref="AI80:AK80"/>
    <mergeCell ref="AL84:AP84"/>
    <mergeCell ref="B81:D81"/>
    <mergeCell ref="E81:AC81"/>
    <mergeCell ref="AD81:AH81"/>
    <mergeCell ref="AI81:AK81"/>
    <mergeCell ref="AL81:AP81"/>
    <mergeCell ref="B82:D82"/>
    <mergeCell ref="E82:AC82"/>
    <mergeCell ref="AD82:AH82"/>
    <mergeCell ref="AI78:AK78"/>
    <mergeCell ref="AL82:AP82"/>
    <mergeCell ref="B79:D79"/>
    <mergeCell ref="E79:AC79"/>
    <mergeCell ref="AD79:AH79"/>
    <mergeCell ref="AI79:AK79"/>
    <mergeCell ref="AL79:AP79"/>
    <mergeCell ref="B80:D80"/>
    <mergeCell ref="E80:AC80"/>
    <mergeCell ref="AD80:AH80"/>
    <mergeCell ref="AI76:AK76"/>
    <mergeCell ref="AL80:AP80"/>
    <mergeCell ref="B77:D77"/>
    <mergeCell ref="E77:AC77"/>
    <mergeCell ref="AD77:AH77"/>
    <mergeCell ref="AI77:AK77"/>
    <mergeCell ref="AL77:AP77"/>
    <mergeCell ref="B78:D78"/>
    <mergeCell ref="E78:AC78"/>
    <mergeCell ref="AD78:AH78"/>
    <mergeCell ref="AI74:AK74"/>
    <mergeCell ref="AL78:AP78"/>
    <mergeCell ref="B75:D75"/>
    <mergeCell ref="E75:AC75"/>
    <mergeCell ref="AD75:AH75"/>
    <mergeCell ref="AI75:AK75"/>
    <mergeCell ref="AL75:AP75"/>
    <mergeCell ref="B76:D76"/>
    <mergeCell ref="E76:AC76"/>
    <mergeCell ref="AD76:AH76"/>
    <mergeCell ref="AI72:AK72"/>
    <mergeCell ref="AL76:AP76"/>
    <mergeCell ref="B73:D73"/>
    <mergeCell ref="E73:AC73"/>
    <mergeCell ref="AD73:AH73"/>
    <mergeCell ref="AI73:AK73"/>
    <mergeCell ref="AL73:AP73"/>
    <mergeCell ref="B74:D74"/>
    <mergeCell ref="E74:AC74"/>
    <mergeCell ref="AD74:AH74"/>
    <mergeCell ref="AI70:AK70"/>
    <mergeCell ref="AL74:AP74"/>
    <mergeCell ref="B71:D71"/>
    <mergeCell ref="E71:AC71"/>
    <mergeCell ref="AD71:AH71"/>
    <mergeCell ref="AI71:AK71"/>
    <mergeCell ref="AL71:AP71"/>
    <mergeCell ref="B72:D72"/>
    <mergeCell ref="E72:AC72"/>
    <mergeCell ref="AD72:AH72"/>
    <mergeCell ref="AI68:AK68"/>
    <mergeCell ref="AL72:AP72"/>
    <mergeCell ref="B69:D69"/>
    <mergeCell ref="E69:AC69"/>
    <mergeCell ref="AD69:AH69"/>
    <mergeCell ref="AI69:AK69"/>
    <mergeCell ref="AL69:AP69"/>
    <mergeCell ref="B70:D70"/>
    <mergeCell ref="E70:AC70"/>
    <mergeCell ref="AD70:AH70"/>
    <mergeCell ref="AI66:AK66"/>
    <mergeCell ref="AL70:AP70"/>
    <mergeCell ref="B67:D67"/>
    <mergeCell ref="E67:AC67"/>
    <mergeCell ref="AD67:AH67"/>
    <mergeCell ref="AI67:AK67"/>
    <mergeCell ref="AL67:AP67"/>
    <mergeCell ref="B68:D68"/>
    <mergeCell ref="E68:AC68"/>
    <mergeCell ref="AD68:AH68"/>
    <mergeCell ref="AI64:AK64"/>
    <mergeCell ref="AL68:AP68"/>
    <mergeCell ref="B65:D65"/>
    <mergeCell ref="E65:AC65"/>
    <mergeCell ref="AD65:AH65"/>
    <mergeCell ref="AI65:AK65"/>
    <mergeCell ref="AL65:AP65"/>
    <mergeCell ref="B66:D66"/>
    <mergeCell ref="E66:AC66"/>
    <mergeCell ref="AD66:AH66"/>
    <mergeCell ref="AI62:AK62"/>
    <mergeCell ref="AL66:AP66"/>
    <mergeCell ref="B63:D63"/>
    <mergeCell ref="E63:AC63"/>
    <mergeCell ref="AD63:AH63"/>
    <mergeCell ref="AI63:AK63"/>
    <mergeCell ref="AL63:AP63"/>
    <mergeCell ref="B64:D64"/>
    <mergeCell ref="E64:AC64"/>
    <mergeCell ref="AD64:AH64"/>
    <mergeCell ref="AI60:AK60"/>
    <mergeCell ref="AL64:AP64"/>
    <mergeCell ref="B61:D61"/>
    <mergeCell ref="E61:AC61"/>
    <mergeCell ref="AD61:AH61"/>
    <mergeCell ref="AI61:AK61"/>
    <mergeCell ref="AL61:AP61"/>
    <mergeCell ref="B62:D62"/>
    <mergeCell ref="E62:AC62"/>
    <mergeCell ref="AD62:AH62"/>
    <mergeCell ref="AI58:AK58"/>
    <mergeCell ref="AL62:AP62"/>
    <mergeCell ref="B59:D59"/>
    <mergeCell ref="E59:AC59"/>
    <mergeCell ref="AD59:AH59"/>
    <mergeCell ref="AI59:AK59"/>
    <mergeCell ref="AL59:AP59"/>
    <mergeCell ref="B60:D60"/>
    <mergeCell ref="E60:AC60"/>
    <mergeCell ref="AD60:AH60"/>
    <mergeCell ref="AI56:AK56"/>
    <mergeCell ref="AL60:AP60"/>
    <mergeCell ref="B57:D57"/>
    <mergeCell ref="E57:AC57"/>
    <mergeCell ref="AD57:AH57"/>
    <mergeCell ref="AI57:AK57"/>
    <mergeCell ref="AL57:AP57"/>
    <mergeCell ref="B58:D58"/>
    <mergeCell ref="E58:AC58"/>
    <mergeCell ref="AD58:AH58"/>
    <mergeCell ref="AI54:AK54"/>
    <mergeCell ref="AL58:AP58"/>
    <mergeCell ref="B55:D55"/>
    <mergeCell ref="E55:AC55"/>
    <mergeCell ref="AD55:AH55"/>
    <mergeCell ref="AI55:AK55"/>
    <mergeCell ref="AL55:AP55"/>
    <mergeCell ref="B56:D56"/>
    <mergeCell ref="E56:AC56"/>
    <mergeCell ref="AD56:AH56"/>
    <mergeCell ref="AI52:AK52"/>
    <mergeCell ref="AL56:AP56"/>
    <mergeCell ref="B53:D53"/>
    <mergeCell ref="E53:AC53"/>
    <mergeCell ref="AD53:AH53"/>
    <mergeCell ref="AI53:AK53"/>
    <mergeCell ref="AL53:AP53"/>
    <mergeCell ref="B54:D54"/>
    <mergeCell ref="E54:AC54"/>
    <mergeCell ref="AD54:AH54"/>
    <mergeCell ref="AI50:AK50"/>
    <mergeCell ref="AL54:AP54"/>
    <mergeCell ref="B51:D51"/>
    <mergeCell ref="E51:AC51"/>
    <mergeCell ref="AD51:AH51"/>
    <mergeCell ref="AI51:AK51"/>
    <mergeCell ref="AL51:AP51"/>
    <mergeCell ref="B52:D52"/>
    <mergeCell ref="E52:AC52"/>
    <mergeCell ref="AD52:AH52"/>
    <mergeCell ref="AI48:AK48"/>
    <mergeCell ref="AL52:AP52"/>
    <mergeCell ref="B49:D49"/>
    <mergeCell ref="E49:AC49"/>
    <mergeCell ref="AD49:AH49"/>
    <mergeCell ref="AI49:AK49"/>
    <mergeCell ref="AL49:AP49"/>
    <mergeCell ref="B50:D50"/>
    <mergeCell ref="E50:AC50"/>
    <mergeCell ref="AD50:AH50"/>
    <mergeCell ref="AI46:AK46"/>
    <mergeCell ref="AL50:AP50"/>
    <mergeCell ref="B47:D47"/>
    <mergeCell ref="E47:AC47"/>
    <mergeCell ref="AD47:AH47"/>
    <mergeCell ref="AI47:AK47"/>
    <mergeCell ref="AL47:AP47"/>
    <mergeCell ref="B48:D48"/>
    <mergeCell ref="E48:AC48"/>
    <mergeCell ref="AD48:AH48"/>
    <mergeCell ref="AI44:AK44"/>
    <mergeCell ref="AL48:AP48"/>
    <mergeCell ref="B45:D45"/>
    <mergeCell ref="E45:AC45"/>
    <mergeCell ref="AD45:AH45"/>
    <mergeCell ref="AI45:AK45"/>
    <mergeCell ref="AL45:AP45"/>
    <mergeCell ref="B46:D46"/>
    <mergeCell ref="E46:AC46"/>
    <mergeCell ref="AD46:AH46"/>
    <mergeCell ref="AI42:AK42"/>
    <mergeCell ref="AL46:AP46"/>
    <mergeCell ref="B43:D43"/>
    <mergeCell ref="E43:AC43"/>
    <mergeCell ref="AD43:AH43"/>
    <mergeCell ref="AI43:AK43"/>
    <mergeCell ref="AL43:AP43"/>
    <mergeCell ref="B44:D44"/>
    <mergeCell ref="E44:AC44"/>
    <mergeCell ref="AD44:AH44"/>
    <mergeCell ref="AI40:AK40"/>
    <mergeCell ref="AL44:AP44"/>
    <mergeCell ref="B41:D41"/>
    <mergeCell ref="E41:AC41"/>
    <mergeCell ref="AD41:AH41"/>
    <mergeCell ref="AI41:AK41"/>
    <mergeCell ref="AL41:AP41"/>
    <mergeCell ref="B42:D42"/>
    <mergeCell ref="E42:AC42"/>
    <mergeCell ref="AD42:AH42"/>
    <mergeCell ref="AI38:AK38"/>
    <mergeCell ref="AL42:AP42"/>
    <mergeCell ref="B39:D39"/>
    <mergeCell ref="E39:AC39"/>
    <mergeCell ref="AD39:AH39"/>
    <mergeCell ref="AI39:AK39"/>
    <mergeCell ref="AL39:AP39"/>
    <mergeCell ref="B40:D40"/>
    <mergeCell ref="E40:AC40"/>
    <mergeCell ref="AD40:AH40"/>
    <mergeCell ref="AI36:AK36"/>
    <mergeCell ref="AL40:AP40"/>
    <mergeCell ref="B37:D37"/>
    <mergeCell ref="E37:AC37"/>
    <mergeCell ref="AD37:AH37"/>
    <mergeCell ref="AI37:AK37"/>
    <mergeCell ref="AL37:AP37"/>
    <mergeCell ref="B38:D38"/>
    <mergeCell ref="E38:AC38"/>
    <mergeCell ref="AD38:AH38"/>
    <mergeCell ref="AI34:AK34"/>
    <mergeCell ref="AL38:AP38"/>
    <mergeCell ref="B35:D35"/>
    <mergeCell ref="E35:AC35"/>
    <mergeCell ref="AD35:AH35"/>
    <mergeCell ref="AI35:AK35"/>
    <mergeCell ref="AL35:AP35"/>
    <mergeCell ref="B36:D36"/>
    <mergeCell ref="E36:AC36"/>
    <mergeCell ref="AD36:AH36"/>
    <mergeCell ref="AI32:AK32"/>
    <mergeCell ref="AL36:AP36"/>
    <mergeCell ref="B33:D33"/>
    <mergeCell ref="E33:AC33"/>
    <mergeCell ref="AD33:AH33"/>
    <mergeCell ref="AI33:AK33"/>
    <mergeCell ref="AL33:AP33"/>
    <mergeCell ref="B34:D34"/>
    <mergeCell ref="E34:AC34"/>
    <mergeCell ref="AD34:AH34"/>
    <mergeCell ref="AI30:AK30"/>
    <mergeCell ref="AL34:AP34"/>
    <mergeCell ref="B31:D31"/>
    <mergeCell ref="E31:AC31"/>
    <mergeCell ref="AD31:AH31"/>
    <mergeCell ref="AI31:AK31"/>
    <mergeCell ref="AL31:AP31"/>
    <mergeCell ref="B32:D32"/>
    <mergeCell ref="E32:AC32"/>
    <mergeCell ref="AD32:AH32"/>
    <mergeCell ref="AI28:AK28"/>
    <mergeCell ref="AL32:AP32"/>
    <mergeCell ref="B29:D29"/>
    <mergeCell ref="E29:AC29"/>
    <mergeCell ref="AD29:AH29"/>
    <mergeCell ref="AI29:AK29"/>
    <mergeCell ref="AL29:AP29"/>
    <mergeCell ref="B30:D30"/>
    <mergeCell ref="E30:AC30"/>
    <mergeCell ref="AD30:AH30"/>
    <mergeCell ref="AI26:AK26"/>
    <mergeCell ref="AL30:AP30"/>
    <mergeCell ref="B27:D27"/>
    <mergeCell ref="E27:AC27"/>
    <mergeCell ref="AD27:AH27"/>
    <mergeCell ref="AI27:AK27"/>
    <mergeCell ref="AL27:AP27"/>
    <mergeCell ref="B28:D28"/>
    <mergeCell ref="E28:AC28"/>
    <mergeCell ref="AD28:AH28"/>
    <mergeCell ref="AI24:AK24"/>
    <mergeCell ref="AL28:AP28"/>
    <mergeCell ref="B25:D25"/>
    <mergeCell ref="E25:AC25"/>
    <mergeCell ref="AD25:AH25"/>
    <mergeCell ref="AI25:AK25"/>
    <mergeCell ref="AL25:AP25"/>
    <mergeCell ref="B26:D26"/>
    <mergeCell ref="E26:AC26"/>
    <mergeCell ref="AD26:AH26"/>
    <mergeCell ref="AI22:AK22"/>
    <mergeCell ref="AL26:AP26"/>
    <mergeCell ref="B23:D23"/>
    <mergeCell ref="E23:AC23"/>
    <mergeCell ref="AD23:AH23"/>
    <mergeCell ref="AI23:AK23"/>
    <mergeCell ref="AL23:AP23"/>
    <mergeCell ref="B24:D24"/>
    <mergeCell ref="E24:AC24"/>
    <mergeCell ref="AD24:AH24"/>
    <mergeCell ref="AI20:AK20"/>
    <mergeCell ref="AL24:AP24"/>
    <mergeCell ref="B21:D21"/>
    <mergeCell ref="E21:AC21"/>
    <mergeCell ref="AD21:AH21"/>
    <mergeCell ref="AI21:AK21"/>
    <mergeCell ref="AL21:AP21"/>
    <mergeCell ref="B22:D22"/>
    <mergeCell ref="E22:AC22"/>
    <mergeCell ref="AD22:AH22"/>
    <mergeCell ref="AI18:AK18"/>
    <mergeCell ref="AL22:AP22"/>
    <mergeCell ref="B19:D19"/>
    <mergeCell ref="E19:AC19"/>
    <mergeCell ref="AD19:AH19"/>
    <mergeCell ref="AI19:AK19"/>
    <mergeCell ref="AL19:AP19"/>
    <mergeCell ref="B20:D20"/>
    <mergeCell ref="E20:AC20"/>
    <mergeCell ref="AD20:AH20"/>
    <mergeCell ref="AI16:AK16"/>
    <mergeCell ref="AL20:AP20"/>
    <mergeCell ref="B17:D17"/>
    <mergeCell ref="E17:AC17"/>
    <mergeCell ref="AD17:AH17"/>
    <mergeCell ref="AI17:AK17"/>
    <mergeCell ref="AL17:AP17"/>
    <mergeCell ref="B18:D18"/>
    <mergeCell ref="E18:AC18"/>
    <mergeCell ref="AD18:AH18"/>
    <mergeCell ref="AI14:AK14"/>
    <mergeCell ref="AL18:AP18"/>
    <mergeCell ref="B15:D15"/>
    <mergeCell ref="E15:AC15"/>
    <mergeCell ref="AD15:AH15"/>
    <mergeCell ref="AI15:AK15"/>
    <mergeCell ref="AL15:AP15"/>
    <mergeCell ref="B16:D16"/>
    <mergeCell ref="E16:AC16"/>
    <mergeCell ref="AD16:AH16"/>
    <mergeCell ref="AI12:AK12"/>
    <mergeCell ref="AL16:AP16"/>
    <mergeCell ref="B13:D13"/>
    <mergeCell ref="E13:AC13"/>
    <mergeCell ref="AD13:AH13"/>
    <mergeCell ref="AI13:AK13"/>
    <mergeCell ref="AL13:AP13"/>
    <mergeCell ref="B14:D14"/>
    <mergeCell ref="E14:AC14"/>
    <mergeCell ref="AD14:AH14"/>
    <mergeCell ref="AI10:AK10"/>
    <mergeCell ref="AL14:AP14"/>
    <mergeCell ref="B11:D11"/>
    <mergeCell ref="E11:AC11"/>
    <mergeCell ref="AD11:AH11"/>
    <mergeCell ref="AI11:AK11"/>
    <mergeCell ref="AL11:AP11"/>
    <mergeCell ref="B12:D12"/>
    <mergeCell ref="E12:AC12"/>
    <mergeCell ref="AD10:AH10"/>
    <mergeCell ref="AD12:AH12"/>
    <mergeCell ref="AL10:AP10"/>
    <mergeCell ref="AL12:AP12"/>
    <mergeCell ref="AL9:AP9"/>
    <mergeCell ref="B10:D10"/>
    <mergeCell ref="E10:AC10"/>
    <mergeCell ref="B2:AP2"/>
    <mergeCell ref="B4:AP4"/>
    <mergeCell ref="B6:AP6"/>
    <mergeCell ref="B7:AP7"/>
    <mergeCell ref="B9:D9"/>
    <mergeCell ref="E9:AC9"/>
    <mergeCell ref="AD9:AH9"/>
    <mergeCell ref="AI9:AK9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01" max="4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O39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2.75"/>
  <cols>
    <col min="3" max="3" width="20.125" style="0" customWidth="1"/>
    <col min="15" max="15" width="9.875" style="0" bestFit="1" customWidth="1"/>
  </cols>
  <sheetData>
    <row r="1" spans="2:15" ht="12.75">
      <c r="B1" s="816" t="s">
        <v>735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2:15" ht="12.75"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2:15" ht="12.75">
      <c r="B3" s="689" t="s">
        <v>530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2:15" ht="12.75">
      <c r="B4" s="689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2:15" ht="12.75">
      <c r="B5" s="689" t="s">
        <v>45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</row>
    <row r="6" spans="2:15" ht="12.75"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</row>
    <row r="7" spans="2:15" ht="12.75">
      <c r="B7" s="689" t="s">
        <v>640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ht="12.75">
      <c r="G8" s="7"/>
    </row>
    <row r="9" spans="4:15" ht="13.5" thickBot="1">
      <c r="D9" t="s">
        <v>46</v>
      </c>
      <c r="O9" t="s">
        <v>661</v>
      </c>
    </row>
    <row r="10" spans="2:15" ht="13.5" thickBot="1">
      <c r="B10" s="47" t="s">
        <v>47</v>
      </c>
      <c r="C10" s="48"/>
      <c r="D10" s="737" t="s">
        <v>2</v>
      </c>
      <c r="E10" s="687"/>
      <c r="F10" s="737" t="s">
        <v>48</v>
      </c>
      <c r="G10" s="687"/>
      <c r="H10" s="737" t="s">
        <v>49</v>
      </c>
      <c r="I10" s="687"/>
      <c r="J10" s="737" t="s">
        <v>50</v>
      </c>
      <c r="K10" s="687"/>
      <c r="L10" s="737" t="s">
        <v>51</v>
      </c>
      <c r="M10" s="687"/>
      <c r="N10" s="737" t="s">
        <v>52</v>
      </c>
      <c r="O10" s="687"/>
    </row>
    <row r="11" spans="2:15" ht="13.5" thickBot="1">
      <c r="B11" s="69"/>
      <c r="C11" s="10"/>
      <c r="D11" s="447" t="s">
        <v>18</v>
      </c>
      <c r="E11" s="212" t="s">
        <v>630</v>
      </c>
      <c r="F11" s="447" t="s">
        <v>18</v>
      </c>
      <c r="G11" s="212" t="s">
        <v>630</v>
      </c>
      <c r="H11" s="447" t="s">
        <v>18</v>
      </c>
      <c r="I11" s="212" t="s">
        <v>630</v>
      </c>
      <c r="J11" s="447" t="s">
        <v>18</v>
      </c>
      <c r="K11" s="212" t="s">
        <v>630</v>
      </c>
      <c r="L11" s="447" t="s">
        <v>18</v>
      </c>
      <c r="M11" s="212" t="s">
        <v>630</v>
      </c>
      <c r="N11" s="447" t="s">
        <v>18</v>
      </c>
      <c r="O11" s="213" t="s">
        <v>630</v>
      </c>
    </row>
    <row r="12" spans="2:15" ht="13.5" thickBot="1">
      <c r="B12" s="47" t="s">
        <v>31</v>
      </c>
      <c r="C12" s="48"/>
      <c r="D12" s="422"/>
      <c r="E12" s="214"/>
      <c r="F12" s="448"/>
      <c r="G12" s="214"/>
      <c r="H12" s="448"/>
      <c r="I12" s="214"/>
      <c r="J12" s="448"/>
      <c r="K12" s="214"/>
      <c r="L12" s="448"/>
      <c r="M12" s="214"/>
      <c r="N12" s="448"/>
      <c r="O12" s="187"/>
    </row>
    <row r="13" spans="2:15" ht="13.5" thickBot="1">
      <c r="B13" s="749" t="s">
        <v>698</v>
      </c>
      <c r="C13" s="748"/>
      <c r="D13" s="222">
        <f aca="true" t="shared" si="0" ref="D13:K13">SUM(D14:D15)</f>
        <v>0</v>
      </c>
      <c r="E13" s="215">
        <f t="shared" si="0"/>
        <v>0</v>
      </c>
      <c r="F13" s="215">
        <f t="shared" si="0"/>
        <v>0</v>
      </c>
      <c r="G13" s="215">
        <f t="shared" si="0"/>
        <v>0</v>
      </c>
      <c r="H13" s="215">
        <f t="shared" si="0"/>
        <v>0</v>
      </c>
      <c r="I13" s="215">
        <f t="shared" si="0"/>
        <v>0</v>
      </c>
      <c r="J13" s="215">
        <f t="shared" si="0"/>
        <v>0</v>
      </c>
      <c r="K13" s="215">
        <f t="shared" si="0"/>
        <v>0</v>
      </c>
      <c r="L13" s="215">
        <f>SUM(L14:L15)</f>
        <v>0</v>
      </c>
      <c r="M13" s="215">
        <f>SUM(M14:M15)</f>
        <v>0</v>
      </c>
      <c r="N13" s="167">
        <f>D13+F13+H13+J13+L13</f>
        <v>0</v>
      </c>
      <c r="O13" s="164">
        <f>E13+G13+I13+K13+M13</f>
        <v>0</v>
      </c>
    </row>
    <row r="14" spans="2:15" ht="12.75">
      <c r="B14" s="750" t="s">
        <v>3</v>
      </c>
      <c r="C14" s="751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7"/>
    </row>
    <row r="15" spans="2:15" ht="13.5" thickBot="1">
      <c r="B15" s="71"/>
      <c r="C15" s="18"/>
      <c r="D15" s="225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3"/>
    </row>
    <row r="16" spans="2:15" ht="13.5" thickBot="1">
      <c r="B16" s="747" t="s">
        <v>699</v>
      </c>
      <c r="C16" s="748"/>
      <c r="D16" s="222">
        <f aca="true" t="shared" si="1" ref="D16:M16">SUM(D17:D22)</f>
        <v>0</v>
      </c>
      <c r="E16" s="215">
        <f t="shared" si="1"/>
        <v>0</v>
      </c>
      <c r="F16" s="215">
        <f t="shared" si="1"/>
        <v>0</v>
      </c>
      <c r="G16" s="215">
        <f t="shared" si="1"/>
        <v>0</v>
      </c>
      <c r="H16" s="215">
        <f t="shared" si="1"/>
        <v>0</v>
      </c>
      <c r="I16" s="215">
        <f t="shared" si="1"/>
        <v>0</v>
      </c>
      <c r="J16" s="215">
        <f t="shared" si="1"/>
        <v>0</v>
      </c>
      <c r="K16" s="215">
        <f t="shared" si="1"/>
        <v>0</v>
      </c>
      <c r="L16" s="215">
        <f t="shared" si="1"/>
        <v>0</v>
      </c>
      <c r="M16" s="215">
        <f t="shared" si="1"/>
        <v>0</v>
      </c>
      <c r="N16" s="167">
        <f>D16+F16+H16+J16+L16</f>
        <v>0</v>
      </c>
      <c r="O16" s="164">
        <f>E16+G16+I16+K16+M16</f>
        <v>0</v>
      </c>
    </row>
    <row r="17" spans="2:15" ht="12.75">
      <c r="B17" s="73"/>
      <c r="C17" s="8"/>
      <c r="D17" s="180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1"/>
    </row>
    <row r="18" spans="2:15" ht="12.75">
      <c r="B18" s="74"/>
      <c r="C18" s="3"/>
      <c r="D18" s="178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79"/>
    </row>
    <row r="19" spans="2:15" ht="12.75">
      <c r="B19" s="75"/>
      <c r="C19" s="104"/>
      <c r="D19" s="178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79"/>
    </row>
    <row r="20" spans="2:15" ht="12.75">
      <c r="B20" s="75"/>
      <c r="C20" s="104"/>
      <c r="D20" s="178"/>
      <c r="E20" s="185"/>
      <c r="F20" s="185"/>
      <c r="G20" s="185"/>
      <c r="H20" s="165"/>
      <c r="I20" s="185"/>
      <c r="J20" s="185"/>
      <c r="K20" s="185"/>
      <c r="L20" s="185"/>
      <c r="M20" s="185"/>
      <c r="N20" s="185"/>
      <c r="O20" s="179"/>
    </row>
    <row r="21" spans="2:15" ht="12.75">
      <c r="B21" s="75"/>
      <c r="C21" s="104"/>
      <c r="D21" s="178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449"/>
    </row>
    <row r="22" spans="2:15" ht="12.75">
      <c r="B22" s="75"/>
      <c r="C22" s="104"/>
      <c r="D22" s="193"/>
      <c r="E22" s="198"/>
      <c r="F22" s="198"/>
      <c r="G22" s="198"/>
      <c r="H22" s="165"/>
      <c r="I22" s="198"/>
      <c r="J22" s="198"/>
      <c r="K22" s="198"/>
      <c r="L22" s="198"/>
      <c r="M22" s="198"/>
      <c r="N22" s="185"/>
      <c r="O22" s="179"/>
    </row>
    <row r="23" spans="2:15" ht="13.5" thickBot="1">
      <c r="B23" s="76"/>
      <c r="C23" s="123"/>
      <c r="D23" s="225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3"/>
    </row>
    <row r="24" spans="2:15" ht="13.5" thickBot="1">
      <c r="B24" s="752" t="s">
        <v>700</v>
      </c>
      <c r="C24" s="748"/>
      <c r="D24" s="162">
        <f aca="true" t="shared" si="2" ref="D24:M24">SUM(D25:D26)</f>
        <v>0</v>
      </c>
      <c r="E24" s="167">
        <f t="shared" si="2"/>
        <v>0</v>
      </c>
      <c r="F24" s="167">
        <f t="shared" si="2"/>
        <v>0</v>
      </c>
      <c r="G24" s="167">
        <f t="shared" si="2"/>
        <v>0</v>
      </c>
      <c r="H24" s="167">
        <f t="shared" si="2"/>
        <v>0</v>
      </c>
      <c r="I24" s="167">
        <f t="shared" si="2"/>
        <v>0</v>
      </c>
      <c r="J24" s="167">
        <f t="shared" si="2"/>
        <v>0</v>
      </c>
      <c r="K24" s="167">
        <f t="shared" si="2"/>
        <v>0</v>
      </c>
      <c r="L24" s="167">
        <f t="shared" si="2"/>
        <v>0</v>
      </c>
      <c r="M24" s="167">
        <f t="shared" si="2"/>
        <v>0</v>
      </c>
      <c r="N24" s="167">
        <f>D24+F24+H24+J24+L24</f>
        <v>0</v>
      </c>
      <c r="O24" s="164">
        <f>E24+G24+I24+K24+M24</f>
        <v>0</v>
      </c>
    </row>
    <row r="25" spans="2:15" ht="12.75">
      <c r="B25" s="77"/>
      <c r="C25" s="8"/>
      <c r="D25" s="180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1"/>
    </row>
    <row r="26" spans="2:15" ht="12.75">
      <c r="B26" s="77"/>
      <c r="C26" s="8"/>
      <c r="D26" s="180"/>
      <c r="E26" s="186"/>
      <c r="F26" s="186"/>
      <c r="G26" s="186"/>
      <c r="H26" s="186"/>
      <c r="I26" s="185"/>
      <c r="J26" s="185"/>
      <c r="K26" s="185"/>
      <c r="L26" s="185"/>
      <c r="M26" s="185"/>
      <c r="N26" s="185"/>
      <c r="O26" s="179"/>
    </row>
    <row r="27" spans="2:15" ht="12.75">
      <c r="B27" s="74"/>
      <c r="C27" s="3"/>
      <c r="D27" s="178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79"/>
    </row>
    <row r="28" spans="2:15" ht="13.5" thickBot="1">
      <c r="B28" s="71"/>
      <c r="C28" s="18"/>
      <c r="D28" s="225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3"/>
    </row>
    <row r="29" spans="2:15" ht="13.5" thickBot="1">
      <c r="B29" s="747" t="s">
        <v>701</v>
      </c>
      <c r="C29" s="748"/>
      <c r="D29" s="162">
        <f>D30+D31+D32</f>
        <v>0</v>
      </c>
      <c r="E29" s="162">
        <f aca="true" t="shared" si="3" ref="E29:M29">E30+E31+E32</f>
        <v>0</v>
      </c>
      <c r="F29" s="162">
        <f t="shared" si="3"/>
        <v>0</v>
      </c>
      <c r="G29" s="162">
        <f t="shared" si="3"/>
        <v>0</v>
      </c>
      <c r="H29" s="162">
        <f t="shared" si="3"/>
        <v>0</v>
      </c>
      <c r="I29" s="162">
        <f t="shared" si="3"/>
        <v>0</v>
      </c>
      <c r="J29" s="162">
        <f t="shared" si="3"/>
        <v>0</v>
      </c>
      <c r="K29" s="162">
        <f t="shared" si="3"/>
        <v>0</v>
      </c>
      <c r="L29" s="162">
        <f t="shared" si="3"/>
        <v>0</v>
      </c>
      <c r="M29" s="162">
        <f t="shared" si="3"/>
        <v>0</v>
      </c>
      <c r="N29" s="167">
        <f>D29+F29+H29+J29+L29</f>
        <v>0</v>
      </c>
      <c r="O29" s="164">
        <f>E29+G29+I29+K29+M29</f>
        <v>0</v>
      </c>
    </row>
    <row r="30" spans="2:15" ht="12.75">
      <c r="B30" s="77"/>
      <c r="C30" s="450"/>
      <c r="D30" s="451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</row>
    <row r="31" spans="2:15" ht="12.75">
      <c r="B31" s="75"/>
      <c r="C31" s="104"/>
      <c r="D31" s="15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57"/>
    </row>
    <row r="32" spans="2:15" ht="12.75">
      <c r="B32" s="75"/>
      <c r="C32" s="104"/>
      <c r="D32" s="15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57"/>
    </row>
    <row r="33" spans="2:15" ht="12.75">
      <c r="B33" s="75"/>
      <c r="C33" s="104"/>
      <c r="D33" s="156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57"/>
    </row>
    <row r="34" spans="2:15" ht="12.75">
      <c r="B34" s="75"/>
      <c r="C34" s="104"/>
      <c r="D34" s="156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57"/>
    </row>
    <row r="35" spans="2:15" ht="12.75">
      <c r="B35" s="75"/>
      <c r="C35" s="104"/>
      <c r="D35" s="156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57"/>
    </row>
    <row r="36" spans="2:15" ht="13.5" thickBot="1">
      <c r="B36" s="76"/>
      <c r="C36" s="123"/>
      <c r="D36" s="159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0"/>
    </row>
    <row r="37" spans="2:15" ht="13.5" thickBot="1">
      <c r="B37" s="78" t="s">
        <v>53</v>
      </c>
      <c r="C37" s="92"/>
      <c r="D37" s="222">
        <f>D13+D19+D29</f>
        <v>0</v>
      </c>
      <c r="E37" s="222">
        <f aca="true" t="shared" si="4" ref="E37:M37">E13+E19+E29</f>
        <v>0</v>
      </c>
      <c r="F37" s="222">
        <f t="shared" si="4"/>
        <v>0</v>
      </c>
      <c r="G37" s="222">
        <f t="shared" si="4"/>
        <v>0</v>
      </c>
      <c r="H37" s="222">
        <f t="shared" si="4"/>
        <v>0</v>
      </c>
      <c r="I37" s="222">
        <f t="shared" si="4"/>
        <v>0</v>
      </c>
      <c r="J37" s="222">
        <f t="shared" si="4"/>
        <v>0</v>
      </c>
      <c r="K37" s="222">
        <f t="shared" si="4"/>
        <v>0</v>
      </c>
      <c r="L37" s="222">
        <f t="shared" si="4"/>
        <v>0</v>
      </c>
      <c r="M37" s="222">
        <f t="shared" si="4"/>
        <v>0</v>
      </c>
      <c r="N37" s="215">
        <f>D37+F37+H37+J37+L37</f>
        <v>0</v>
      </c>
      <c r="O37" s="216">
        <f>E37+G37+I37+K37+M37</f>
        <v>0</v>
      </c>
    </row>
    <row r="38" spans="2:15" ht="13.5" thickBot="1">
      <c r="B38" s="79"/>
      <c r="C38" s="55"/>
      <c r="D38" s="452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31"/>
    </row>
    <row r="39" spans="2:15" ht="14.25" thickBot="1" thickTop="1">
      <c r="B39" s="80" t="s">
        <v>34</v>
      </c>
      <c r="C39" s="453"/>
      <c r="D39" s="170">
        <f>D37</f>
        <v>0</v>
      </c>
      <c r="E39" s="171">
        <f aca="true" t="shared" si="5" ref="E39:M39">E37</f>
        <v>0</v>
      </c>
      <c r="F39" s="171">
        <f t="shared" si="5"/>
        <v>0</v>
      </c>
      <c r="G39" s="171">
        <f t="shared" si="5"/>
        <v>0</v>
      </c>
      <c r="H39" s="171">
        <f t="shared" si="5"/>
        <v>0</v>
      </c>
      <c r="I39" s="171">
        <f t="shared" si="5"/>
        <v>0</v>
      </c>
      <c r="J39" s="171">
        <f t="shared" si="5"/>
        <v>0</v>
      </c>
      <c r="K39" s="171">
        <f t="shared" si="5"/>
        <v>0</v>
      </c>
      <c r="L39" s="171">
        <f t="shared" si="5"/>
        <v>0</v>
      </c>
      <c r="M39" s="171">
        <f t="shared" si="5"/>
        <v>0</v>
      </c>
      <c r="N39" s="171">
        <f>D39+F39+H39+J39+L39</f>
        <v>0</v>
      </c>
      <c r="O39" s="172">
        <f>E39+G39+I39+K39+M39</f>
        <v>0</v>
      </c>
    </row>
    <row r="40" ht="13.5" thickTop="1"/>
  </sheetData>
  <sheetProtection/>
  <mergeCells count="18">
    <mergeCell ref="L10:M10"/>
    <mergeCell ref="N10:O10"/>
    <mergeCell ref="B5:O5"/>
    <mergeCell ref="B6:O6"/>
    <mergeCell ref="B1:O1"/>
    <mergeCell ref="B2:O2"/>
    <mergeCell ref="B3:O3"/>
    <mergeCell ref="B4:O4"/>
    <mergeCell ref="B29:C29"/>
    <mergeCell ref="B13:C13"/>
    <mergeCell ref="B14:C14"/>
    <mergeCell ref="B16:C16"/>
    <mergeCell ref="B24:C24"/>
    <mergeCell ref="B7:O7"/>
    <mergeCell ref="D10:E10"/>
    <mergeCell ref="F10:G10"/>
    <mergeCell ref="H10:I10"/>
    <mergeCell ref="J10:K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5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2.75"/>
  <cols>
    <col min="13" max="13" width="10.25390625" style="0" customWidth="1"/>
  </cols>
  <sheetData>
    <row r="1" spans="2:15" ht="12.75">
      <c r="B1" s="816" t="s">
        <v>736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2:15" ht="12.75"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2:15" ht="12.75">
      <c r="B3" s="689" t="s">
        <v>530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2:15" ht="12.75">
      <c r="B4" s="689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</row>
    <row r="5" spans="2:15" ht="12.75">
      <c r="B5" s="689" t="s">
        <v>61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</row>
    <row r="6" spans="2:15" ht="12.75">
      <c r="B6" s="689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</row>
    <row r="7" spans="2:15" ht="12.75">
      <c r="B7" s="689" t="s">
        <v>640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spans="2:15" ht="12.75">
      <c r="B8" s="689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</row>
    <row r="9" ht="13.5" thickBot="1">
      <c r="O9" t="s">
        <v>661</v>
      </c>
    </row>
    <row r="10" spans="2:15" ht="13.5" thickBot="1">
      <c r="B10" s="87" t="s">
        <v>27</v>
      </c>
      <c r="C10" s="68" t="s">
        <v>62</v>
      </c>
      <c r="D10" s="48"/>
      <c r="E10" s="48"/>
      <c r="F10" s="737" t="s">
        <v>63</v>
      </c>
      <c r="G10" s="687"/>
      <c r="H10" s="737" t="s">
        <v>64</v>
      </c>
      <c r="I10" s="687"/>
      <c r="J10" s="737" t="s">
        <v>631</v>
      </c>
      <c r="K10" s="687"/>
      <c r="L10" s="737" t="s">
        <v>702</v>
      </c>
      <c r="M10" s="687"/>
      <c r="N10" s="737" t="s">
        <v>65</v>
      </c>
      <c r="O10" s="687"/>
    </row>
    <row r="11" spans="2:15" ht="13.5" thickBot="1">
      <c r="B11" s="82"/>
      <c r="C11" s="88"/>
      <c r="D11" s="50"/>
      <c r="E11" s="50"/>
      <c r="F11" s="447" t="s">
        <v>18</v>
      </c>
      <c r="G11" s="61" t="s">
        <v>630</v>
      </c>
      <c r="H11" s="447" t="s">
        <v>18</v>
      </c>
      <c r="I11" s="61" t="s">
        <v>630</v>
      </c>
      <c r="J11" s="447" t="s">
        <v>18</v>
      </c>
      <c r="K11" s="61" t="s">
        <v>630</v>
      </c>
      <c r="L11" s="447" t="s">
        <v>18</v>
      </c>
      <c r="M11" s="61" t="s">
        <v>630</v>
      </c>
      <c r="N11" s="447" t="s">
        <v>18</v>
      </c>
      <c r="O11" s="62" t="s">
        <v>630</v>
      </c>
    </row>
    <row r="12" spans="2:15" ht="13.5" thickBot="1">
      <c r="B12" s="89" t="s">
        <v>42</v>
      </c>
      <c r="C12" s="90" t="s">
        <v>43</v>
      </c>
      <c r="D12" s="10"/>
      <c r="E12" s="10"/>
      <c r="F12" s="25"/>
      <c r="G12" s="26"/>
      <c r="H12" s="25"/>
      <c r="I12" s="26"/>
      <c r="J12" s="25"/>
      <c r="K12" s="26"/>
      <c r="L12" s="25"/>
      <c r="M12" s="26"/>
      <c r="N12" s="31"/>
      <c r="O12" s="26"/>
    </row>
    <row r="13" spans="2:15" ht="13.5" thickBot="1">
      <c r="B13" s="223" t="s">
        <v>573</v>
      </c>
      <c r="C13" s="91" t="s">
        <v>66</v>
      </c>
      <c r="D13" s="92"/>
      <c r="E13" s="224"/>
      <c r="F13" s="150">
        <f aca="true" t="shared" si="0" ref="F13:K13">F14+F15</f>
        <v>0</v>
      </c>
      <c r="G13" s="150">
        <f t="shared" si="0"/>
        <v>550</v>
      </c>
      <c r="H13" s="150">
        <f t="shared" si="0"/>
        <v>0</v>
      </c>
      <c r="I13" s="150">
        <f t="shared" si="0"/>
        <v>12673</v>
      </c>
      <c r="J13" s="150">
        <f t="shared" si="0"/>
        <v>0</v>
      </c>
      <c r="K13" s="150">
        <f t="shared" si="0"/>
        <v>0</v>
      </c>
      <c r="L13" s="150">
        <f>L14+L15+L16</f>
        <v>0</v>
      </c>
      <c r="M13" s="150">
        <f>M14+M15+M16</f>
        <v>0</v>
      </c>
      <c r="N13" s="151">
        <f>F13+H13+J13+L13</f>
        <v>0</v>
      </c>
      <c r="O13" s="152">
        <f>G13+I13+K13+M13</f>
        <v>13223</v>
      </c>
    </row>
    <row r="14" spans="2:15" ht="12.75">
      <c r="B14" s="93"/>
      <c r="C14" s="1"/>
      <c r="D14" s="8"/>
      <c r="E14" s="8"/>
      <c r="F14" s="149"/>
      <c r="G14" s="24">
        <v>550</v>
      </c>
      <c r="H14" s="149"/>
      <c r="I14" s="24">
        <v>12673</v>
      </c>
      <c r="J14" s="149"/>
      <c r="K14" s="24"/>
      <c r="L14" s="149"/>
      <c r="M14" s="24"/>
      <c r="N14" s="136"/>
      <c r="O14" s="24"/>
    </row>
    <row r="15" spans="2:15" ht="12.75">
      <c r="B15" s="93"/>
      <c r="C15" s="43"/>
      <c r="D15" s="3"/>
      <c r="E15" s="3"/>
      <c r="F15" s="27"/>
      <c r="G15" s="12"/>
      <c r="H15" s="27"/>
      <c r="I15" s="12"/>
      <c r="J15" s="27"/>
      <c r="K15" s="12"/>
      <c r="L15" s="27"/>
      <c r="M15" s="12"/>
      <c r="N15" s="4"/>
      <c r="O15" s="12"/>
    </row>
    <row r="16" spans="2:15" ht="13.5" thickBot="1">
      <c r="B16" s="93"/>
      <c r="C16" s="44"/>
      <c r="D16" s="18"/>
      <c r="E16" s="18"/>
      <c r="F16" s="28"/>
      <c r="G16" s="19"/>
      <c r="H16" s="28"/>
      <c r="I16" s="19"/>
      <c r="J16" s="28"/>
      <c r="K16" s="19"/>
      <c r="L16" s="28"/>
      <c r="M16" s="19"/>
      <c r="N16" s="20"/>
      <c r="O16" s="19"/>
    </row>
    <row r="17" spans="2:15" ht="13.5" thickBot="1">
      <c r="B17" s="223" t="s">
        <v>579</v>
      </c>
      <c r="C17" s="454" t="s">
        <v>632</v>
      </c>
      <c r="D17" s="455"/>
      <c r="E17" s="455"/>
      <c r="F17" s="150">
        <f aca="true" t="shared" si="1" ref="F17:M17">SUM(F18:F23)</f>
        <v>0</v>
      </c>
      <c r="G17" s="150">
        <f t="shared" si="1"/>
        <v>0</v>
      </c>
      <c r="H17" s="150">
        <f t="shared" si="1"/>
        <v>0</v>
      </c>
      <c r="I17" s="150">
        <f t="shared" si="1"/>
        <v>0</v>
      </c>
      <c r="J17" s="150">
        <f t="shared" si="1"/>
        <v>0</v>
      </c>
      <c r="K17" s="150">
        <f t="shared" si="1"/>
        <v>0</v>
      </c>
      <c r="L17" s="150">
        <f t="shared" si="1"/>
        <v>0</v>
      </c>
      <c r="M17" s="150">
        <f t="shared" si="1"/>
        <v>0</v>
      </c>
      <c r="N17" s="151">
        <f>F17+H17+J17+L17</f>
        <v>0</v>
      </c>
      <c r="O17" s="152">
        <f>G17+I17+K17+M17</f>
        <v>0</v>
      </c>
    </row>
    <row r="18" spans="2:15" ht="12.75">
      <c r="B18" s="94"/>
      <c r="C18" s="43"/>
      <c r="D18" s="3"/>
      <c r="E18" s="3"/>
      <c r="F18" s="149"/>
      <c r="G18" s="24"/>
      <c r="H18" s="149"/>
      <c r="I18" s="24"/>
      <c r="J18" s="149"/>
      <c r="K18" s="24"/>
      <c r="L18" s="149"/>
      <c r="M18" s="24"/>
      <c r="N18" s="136"/>
      <c r="O18" s="24"/>
    </row>
    <row r="19" spans="2:15" ht="12.75">
      <c r="B19" s="94"/>
      <c r="C19" s="45"/>
      <c r="D19" s="95"/>
      <c r="E19" s="83"/>
      <c r="F19" s="27"/>
      <c r="G19" s="12"/>
      <c r="H19" s="27"/>
      <c r="I19" s="12"/>
      <c r="J19" s="27"/>
      <c r="K19" s="12"/>
      <c r="L19" s="27"/>
      <c r="M19" s="12"/>
      <c r="N19" s="4"/>
      <c r="O19" s="12"/>
    </row>
    <row r="20" spans="2:15" ht="12.75">
      <c r="B20" s="94"/>
      <c r="C20" s="43"/>
      <c r="D20" s="3"/>
      <c r="E20" s="3"/>
      <c r="F20" s="27"/>
      <c r="G20" s="12"/>
      <c r="H20" s="27"/>
      <c r="I20" s="12"/>
      <c r="J20" s="27"/>
      <c r="K20" s="12"/>
      <c r="L20" s="27"/>
      <c r="M20" s="12"/>
      <c r="N20" s="4"/>
      <c r="O20" s="12"/>
    </row>
    <row r="21" spans="2:15" ht="12.75">
      <c r="B21" s="94"/>
      <c r="C21" s="43"/>
      <c r="D21" s="3"/>
      <c r="E21" s="3"/>
      <c r="F21" s="27"/>
      <c r="G21" s="12"/>
      <c r="H21" s="27"/>
      <c r="I21" s="12"/>
      <c r="J21" s="27"/>
      <c r="K21" s="12"/>
      <c r="L21" s="27"/>
      <c r="M21" s="12"/>
      <c r="N21" s="4"/>
      <c r="O21" s="12"/>
    </row>
    <row r="22" spans="2:15" ht="12.75">
      <c r="B22" s="94"/>
      <c r="C22" s="43"/>
      <c r="D22" s="3"/>
      <c r="E22" s="3"/>
      <c r="F22" s="27"/>
      <c r="G22" s="12"/>
      <c r="H22" s="27"/>
      <c r="I22" s="12"/>
      <c r="J22" s="27"/>
      <c r="K22" s="12"/>
      <c r="L22" s="27"/>
      <c r="M22" s="12"/>
      <c r="N22" s="4"/>
      <c r="O22" s="12"/>
    </row>
    <row r="23" spans="2:15" ht="12.75">
      <c r="B23" s="94"/>
      <c r="C23" s="43"/>
      <c r="D23" s="3"/>
      <c r="E23" s="3"/>
      <c r="F23" s="27"/>
      <c r="G23" s="12"/>
      <c r="H23" s="27"/>
      <c r="I23" s="12"/>
      <c r="J23" s="27"/>
      <c r="K23" s="12"/>
      <c r="L23" s="27"/>
      <c r="M23" s="12"/>
      <c r="N23" s="4"/>
      <c r="O23" s="12"/>
    </row>
    <row r="24" spans="2:15" ht="13.5" thickBot="1">
      <c r="B24" s="94"/>
      <c r="C24" s="44"/>
      <c r="D24" s="18"/>
      <c r="E24" s="18"/>
      <c r="F24" s="28"/>
      <c r="G24" s="19"/>
      <c r="H24" s="28"/>
      <c r="I24" s="19"/>
      <c r="J24" s="28"/>
      <c r="K24" s="19"/>
      <c r="L24" s="28"/>
      <c r="M24" s="19"/>
      <c r="N24" s="20"/>
      <c r="O24" s="19"/>
    </row>
    <row r="25" spans="2:15" ht="13.5" thickBot="1">
      <c r="B25" s="226" t="s">
        <v>587</v>
      </c>
      <c r="C25" s="144" t="s">
        <v>588</v>
      </c>
      <c r="D25" s="101"/>
      <c r="E25" s="101"/>
      <c r="F25" s="284">
        <f>SUM(F26:F28)</f>
        <v>0</v>
      </c>
      <c r="G25" s="284">
        <f aca="true" t="shared" si="2" ref="G25:M25">SUM(G26:G28)</f>
        <v>0</v>
      </c>
      <c r="H25" s="284">
        <f t="shared" si="2"/>
        <v>0</v>
      </c>
      <c r="I25" s="284">
        <f t="shared" si="2"/>
        <v>0</v>
      </c>
      <c r="J25" s="284">
        <f t="shared" si="2"/>
        <v>0</v>
      </c>
      <c r="K25" s="284">
        <f t="shared" si="2"/>
        <v>0</v>
      </c>
      <c r="L25" s="284">
        <f t="shared" si="2"/>
        <v>0</v>
      </c>
      <c r="M25" s="284">
        <f t="shared" si="2"/>
        <v>0</v>
      </c>
      <c r="N25" s="151">
        <f>F25+H25+J25+L25</f>
        <v>0</v>
      </c>
      <c r="O25" s="152">
        <f>G25+I25+K25+M25</f>
        <v>0</v>
      </c>
    </row>
    <row r="26" spans="2:15" ht="12.75">
      <c r="B26" s="96"/>
      <c r="C26" s="1"/>
      <c r="D26" s="8"/>
      <c r="E26" s="8"/>
      <c r="F26" s="149"/>
      <c r="G26" s="24"/>
      <c r="H26" s="149"/>
      <c r="I26" s="24"/>
      <c r="J26" s="149"/>
      <c r="K26" s="24"/>
      <c r="L26" s="149"/>
      <c r="M26" s="24"/>
      <c r="N26" s="136"/>
      <c r="O26" s="24"/>
    </row>
    <row r="27" spans="2:15" ht="12.75">
      <c r="B27" s="97"/>
      <c r="C27" s="44"/>
      <c r="D27" s="18"/>
      <c r="E27" s="18"/>
      <c r="F27" s="28"/>
      <c r="G27" s="456"/>
      <c r="H27" s="28"/>
      <c r="I27" s="456"/>
      <c r="J27" s="457"/>
      <c r="K27" s="456"/>
      <c r="L27" s="457"/>
      <c r="M27" s="456"/>
      <c r="N27" s="72"/>
      <c r="O27" s="456"/>
    </row>
    <row r="28" spans="2:15" ht="13.5" thickBot="1">
      <c r="B28" s="97"/>
      <c r="C28" s="108"/>
      <c r="D28" s="2"/>
      <c r="E28" s="2"/>
      <c r="F28" s="153"/>
      <c r="G28" s="57"/>
      <c r="H28" s="458"/>
      <c r="I28" s="57"/>
      <c r="J28" s="458"/>
      <c r="K28" s="57"/>
      <c r="L28" s="458"/>
      <c r="M28" s="57"/>
      <c r="N28" s="56"/>
      <c r="O28" s="57"/>
    </row>
    <row r="29" spans="2:15" ht="13.5" thickBot="1">
      <c r="B29" s="226" t="s">
        <v>591</v>
      </c>
      <c r="C29" s="227" t="s">
        <v>633</v>
      </c>
      <c r="D29" s="31"/>
      <c r="E29" s="31"/>
      <c r="F29" s="150">
        <f aca="true" t="shared" si="3" ref="F29:M29">SUM(F30:F32)</f>
        <v>0</v>
      </c>
      <c r="G29" s="150">
        <f t="shared" si="3"/>
        <v>0</v>
      </c>
      <c r="H29" s="150">
        <f t="shared" si="3"/>
        <v>0</v>
      </c>
      <c r="I29" s="150">
        <f t="shared" si="3"/>
        <v>0</v>
      </c>
      <c r="J29" s="150">
        <f t="shared" si="3"/>
        <v>0</v>
      </c>
      <c r="K29" s="150">
        <f t="shared" si="3"/>
        <v>0</v>
      </c>
      <c r="L29" s="150">
        <f t="shared" si="3"/>
        <v>0</v>
      </c>
      <c r="M29" s="150">
        <f t="shared" si="3"/>
        <v>0</v>
      </c>
      <c r="N29" s="151">
        <f>F29+H29+J29+L29+M29</f>
        <v>0</v>
      </c>
      <c r="O29" s="152">
        <f>G29+I29+K29+M29+N29</f>
        <v>0</v>
      </c>
    </row>
    <row r="30" spans="2:15" ht="12.75">
      <c r="B30" s="93"/>
      <c r="C30" s="1" t="s">
        <v>634</v>
      </c>
      <c r="D30" s="8"/>
      <c r="E30" s="8"/>
      <c r="F30" s="149"/>
      <c r="G30" s="24"/>
      <c r="H30" s="149"/>
      <c r="I30" s="24"/>
      <c r="J30" s="149"/>
      <c r="K30" s="24"/>
      <c r="L30" s="149"/>
      <c r="M30" s="24"/>
      <c r="N30" s="136"/>
      <c r="O30" s="24"/>
    </row>
    <row r="31" spans="2:15" ht="12.75">
      <c r="B31" s="93"/>
      <c r="C31" s="43" t="s">
        <v>635</v>
      </c>
      <c r="D31" s="3"/>
      <c r="E31" s="3"/>
      <c r="F31" s="27"/>
      <c r="G31" s="12"/>
      <c r="H31" s="27"/>
      <c r="I31" s="12"/>
      <c r="J31" s="27"/>
      <c r="K31" s="12"/>
      <c r="L31" s="27"/>
      <c r="M31" s="12"/>
      <c r="N31" s="4"/>
      <c r="O31" s="12"/>
    </row>
    <row r="32" spans="2:15" ht="12.75">
      <c r="B32" s="93"/>
      <c r="C32" s="43"/>
      <c r="D32" s="3"/>
      <c r="E32" s="3"/>
      <c r="F32" s="27"/>
      <c r="G32" s="12"/>
      <c r="H32" s="27"/>
      <c r="I32" s="12"/>
      <c r="J32" s="27"/>
      <c r="K32" s="12"/>
      <c r="L32" s="27"/>
      <c r="M32" s="12"/>
      <c r="N32" s="4"/>
      <c r="O32" s="12"/>
    </row>
    <row r="33" spans="2:15" ht="12.75">
      <c r="B33" s="93"/>
      <c r="C33" s="107"/>
      <c r="D33" s="5"/>
      <c r="E33" s="5"/>
      <c r="F33" s="459"/>
      <c r="G33" s="460"/>
      <c r="H33" s="459"/>
      <c r="I33" s="460"/>
      <c r="J33" s="459"/>
      <c r="K33" s="460"/>
      <c r="L33" s="459"/>
      <c r="M33" s="460"/>
      <c r="N33" s="6"/>
      <c r="O33" s="460"/>
    </row>
    <row r="34" spans="2:15" ht="13.5" thickBot="1">
      <c r="B34" s="93"/>
      <c r="C34" s="55"/>
      <c r="D34" s="2"/>
      <c r="E34" s="2"/>
      <c r="F34" s="461"/>
      <c r="G34" s="462"/>
      <c r="H34" s="461"/>
      <c r="I34" s="462"/>
      <c r="J34" s="461"/>
      <c r="K34" s="462"/>
      <c r="L34" s="461"/>
      <c r="M34" s="462"/>
      <c r="N34" s="463"/>
      <c r="O34" s="462"/>
    </row>
    <row r="35" spans="2:15" ht="13.5" thickBot="1">
      <c r="B35" s="98"/>
      <c r="C35" s="30" t="s">
        <v>34</v>
      </c>
      <c r="D35" s="31"/>
      <c r="E35" s="31"/>
      <c r="F35" s="150">
        <f>F13+F17+F29+F25</f>
        <v>0</v>
      </c>
      <c r="G35" s="150">
        <f aca="true" t="shared" si="4" ref="G35:M35">G13+G17+G29+G25</f>
        <v>550</v>
      </c>
      <c r="H35" s="150">
        <f t="shared" si="4"/>
        <v>0</v>
      </c>
      <c r="I35" s="150">
        <f t="shared" si="4"/>
        <v>12673</v>
      </c>
      <c r="J35" s="150">
        <f t="shared" si="4"/>
        <v>0</v>
      </c>
      <c r="K35" s="150">
        <f t="shared" si="4"/>
        <v>0</v>
      </c>
      <c r="L35" s="150">
        <f t="shared" si="4"/>
        <v>0</v>
      </c>
      <c r="M35" s="150">
        <f t="shared" si="4"/>
        <v>0</v>
      </c>
      <c r="N35" s="151">
        <f>N13+N17+N29+N25</f>
        <v>0</v>
      </c>
      <c r="O35" s="152">
        <f>O13+O17+O29+O25</f>
        <v>13223</v>
      </c>
    </row>
  </sheetData>
  <sheetProtection/>
  <mergeCells count="13">
    <mergeCell ref="B1:O1"/>
    <mergeCell ref="B2:O2"/>
    <mergeCell ref="B3:O3"/>
    <mergeCell ref="B4:O4"/>
    <mergeCell ref="B5:O5"/>
    <mergeCell ref="B6:O6"/>
    <mergeCell ref="B7:O7"/>
    <mergeCell ref="B8:O8"/>
    <mergeCell ref="N10:O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2.75"/>
  <cols>
    <col min="3" max="4" width="10.00390625" style="0" customWidth="1"/>
    <col min="5" max="5" width="10.875" style="0" customWidth="1"/>
  </cols>
  <sheetData>
    <row r="1" spans="1:15" ht="12.75">
      <c r="A1" s="688" t="s">
        <v>737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5" ht="12.75">
      <c r="A2" s="464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2.75">
      <c r="A3" s="721" t="s">
        <v>703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</row>
    <row r="4" spans="1:15" ht="12.75">
      <c r="A4" s="276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12.75">
      <c r="A5" s="689" t="s">
        <v>640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</row>
    <row r="6" spans="1:15" ht="12.75">
      <c r="A6" s="238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</row>
    <row r="7" spans="1:15" ht="13.5" thickBot="1">
      <c r="A7" s="238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</row>
    <row r="8" spans="2:14" ht="13.5" thickBot="1">
      <c r="B8" s="232"/>
      <c r="C8" s="233" t="s">
        <v>19</v>
      </c>
      <c r="D8" s="234" t="s">
        <v>20</v>
      </c>
      <c r="E8" s="235"/>
      <c r="F8" s="234" t="s">
        <v>21</v>
      </c>
      <c r="G8" s="235"/>
      <c r="H8" s="234" t="s">
        <v>22</v>
      </c>
      <c r="I8" s="235"/>
      <c r="J8" s="234" t="s">
        <v>18</v>
      </c>
      <c r="K8" s="134"/>
      <c r="L8" s="177"/>
      <c r="M8" s="177" t="s">
        <v>23</v>
      </c>
      <c r="N8" s="134"/>
    </row>
    <row r="9" spans="2:14" ht="13.5" thickBot="1">
      <c r="B9" s="465">
        <v>1</v>
      </c>
      <c r="C9" s="466" t="s">
        <v>101</v>
      </c>
      <c r="D9" s="10" t="s">
        <v>38</v>
      </c>
      <c r="E9" s="70"/>
      <c r="F9" s="753" t="s">
        <v>102</v>
      </c>
      <c r="G9" s="687"/>
      <c r="H9" s="737" t="s">
        <v>103</v>
      </c>
      <c r="I9" s="687"/>
      <c r="J9" s="737" t="s">
        <v>104</v>
      </c>
      <c r="K9" s="754"/>
      <c r="L9" s="737" t="s">
        <v>35</v>
      </c>
      <c r="M9" s="738"/>
      <c r="N9" s="687"/>
    </row>
    <row r="10" spans="2:14" ht="12.75">
      <c r="B10" s="467">
        <v>2</v>
      </c>
      <c r="C10" s="468" t="s">
        <v>42</v>
      </c>
      <c r="D10" s="81"/>
      <c r="E10" s="469"/>
      <c r="F10" s="470"/>
      <c r="G10" s="143"/>
      <c r="H10" s="470"/>
      <c r="I10" s="143"/>
      <c r="J10" s="470"/>
      <c r="K10" s="143"/>
      <c r="L10" s="470"/>
      <c r="M10" s="471"/>
      <c r="N10" s="143"/>
    </row>
    <row r="11" spans="2:14" ht="12.75">
      <c r="B11" s="467">
        <v>3</v>
      </c>
      <c r="C11" s="472" t="s">
        <v>573</v>
      </c>
      <c r="D11" s="473" t="s">
        <v>704</v>
      </c>
      <c r="E11" s="474"/>
      <c r="F11" s="475"/>
      <c r="G11" s="476"/>
      <c r="H11" s="475"/>
      <c r="I11" s="476"/>
      <c r="J11" s="475"/>
      <c r="K11" s="476">
        <v>1</v>
      </c>
      <c r="L11" s="475"/>
      <c r="M11" s="9">
        <v>1</v>
      </c>
      <c r="N11" s="476"/>
    </row>
    <row r="12" spans="2:14" ht="12.75">
      <c r="B12" s="467">
        <v>4</v>
      </c>
      <c r="C12" s="477"/>
      <c r="D12" s="478"/>
      <c r="E12" s="479"/>
      <c r="F12" s="475"/>
      <c r="G12" s="476"/>
      <c r="H12" s="475"/>
      <c r="I12" s="476"/>
      <c r="J12" s="475"/>
      <c r="K12" s="476"/>
      <c r="L12" s="475"/>
      <c r="M12" s="9"/>
      <c r="N12" s="476"/>
    </row>
    <row r="13" spans="2:14" ht="12.75">
      <c r="B13" s="467">
        <v>5</v>
      </c>
      <c r="C13" s="477"/>
      <c r="D13" s="478"/>
      <c r="E13" s="479"/>
      <c r="F13" s="475"/>
      <c r="G13" s="476"/>
      <c r="H13" s="475"/>
      <c r="I13" s="476"/>
      <c r="J13" s="475"/>
      <c r="K13" s="476"/>
      <c r="L13" s="475"/>
      <c r="M13" s="9"/>
      <c r="N13" s="476"/>
    </row>
    <row r="14" spans="2:14" ht="12.75">
      <c r="B14" s="467">
        <v>6</v>
      </c>
      <c r="C14" s="477"/>
      <c r="D14" s="478"/>
      <c r="E14" s="479"/>
      <c r="F14" s="475"/>
      <c r="G14" s="476"/>
      <c r="H14" s="475"/>
      <c r="I14" s="476"/>
      <c r="J14" s="475"/>
      <c r="K14" s="476"/>
      <c r="L14" s="475"/>
      <c r="M14" s="9"/>
      <c r="N14" s="476"/>
    </row>
    <row r="15" spans="2:14" ht="12.75">
      <c r="B15" s="467">
        <v>7</v>
      </c>
      <c r="C15" s="472" t="s">
        <v>636</v>
      </c>
      <c r="D15" s="359" t="s">
        <v>599</v>
      </c>
      <c r="E15" s="479"/>
      <c r="F15" s="475"/>
      <c r="G15" s="476">
        <v>1</v>
      </c>
      <c r="H15" s="475"/>
      <c r="I15" s="476"/>
      <c r="J15" s="475"/>
      <c r="K15" s="476"/>
      <c r="L15" s="475"/>
      <c r="M15" s="9">
        <v>1</v>
      </c>
      <c r="N15" s="476"/>
    </row>
    <row r="16" spans="2:14" ht="12.75">
      <c r="B16" s="467">
        <v>8</v>
      </c>
      <c r="C16" s="472"/>
      <c r="D16" s="478" t="s">
        <v>637</v>
      </c>
      <c r="E16" s="480"/>
      <c r="F16" s="475"/>
      <c r="G16" s="476"/>
      <c r="H16" s="475"/>
      <c r="I16" s="476"/>
      <c r="J16" s="475"/>
      <c r="K16" s="476"/>
      <c r="L16" s="475"/>
      <c r="M16" s="9"/>
      <c r="N16" s="476"/>
    </row>
    <row r="17" spans="2:14" ht="12.75">
      <c r="B17" s="467">
        <v>9</v>
      </c>
      <c r="C17" s="472"/>
      <c r="D17" s="478"/>
      <c r="E17" s="481"/>
      <c r="F17" s="475"/>
      <c r="G17" s="476"/>
      <c r="H17" s="475"/>
      <c r="I17" s="476"/>
      <c r="J17" s="475"/>
      <c r="K17" s="476"/>
      <c r="L17" s="475"/>
      <c r="M17" s="9"/>
      <c r="N17" s="476"/>
    </row>
    <row r="18" spans="2:14" ht="12.75">
      <c r="B18" s="467">
        <v>10</v>
      </c>
      <c r="C18" s="472"/>
      <c r="D18" s="478"/>
      <c r="E18" s="481"/>
      <c r="F18" s="475"/>
      <c r="G18" s="476"/>
      <c r="H18" s="475"/>
      <c r="I18" s="476"/>
      <c r="J18" s="475"/>
      <c r="K18" s="476"/>
      <c r="L18" s="475"/>
      <c r="M18" s="9"/>
      <c r="N18" s="476"/>
    </row>
    <row r="19" spans="2:14" ht="12.75">
      <c r="B19" s="467">
        <v>11</v>
      </c>
      <c r="C19" s="472" t="s">
        <v>638</v>
      </c>
      <c r="D19" s="347" t="s">
        <v>705</v>
      </c>
      <c r="E19" s="482"/>
      <c r="F19" s="475"/>
      <c r="G19" s="476">
        <v>1</v>
      </c>
      <c r="H19" s="475"/>
      <c r="I19" s="476"/>
      <c r="J19" s="475"/>
      <c r="K19" s="476"/>
      <c r="L19" s="475"/>
      <c r="M19" s="9">
        <v>1</v>
      </c>
      <c r="N19" s="476"/>
    </row>
    <row r="20" spans="2:14" ht="12.75">
      <c r="B20" s="467">
        <v>12</v>
      </c>
      <c r="C20" s="472"/>
      <c r="D20" s="478" t="s">
        <v>105</v>
      </c>
      <c r="E20" s="41"/>
      <c r="F20" s="475"/>
      <c r="G20" s="476"/>
      <c r="H20" s="475"/>
      <c r="I20" s="476"/>
      <c r="J20" s="475"/>
      <c r="K20" s="476"/>
      <c r="L20" s="475"/>
      <c r="M20" s="9"/>
      <c r="N20" s="476"/>
    </row>
    <row r="21" spans="2:14" ht="12.75">
      <c r="B21" s="467">
        <v>13</v>
      </c>
      <c r="C21" s="472"/>
      <c r="D21" s="2"/>
      <c r="E21" s="41"/>
      <c r="F21" s="475"/>
      <c r="G21" s="476"/>
      <c r="H21" s="475"/>
      <c r="I21" s="476"/>
      <c r="J21" s="475"/>
      <c r="K21" s="476"/>
      <c r="L21" s="475"/>
      <c r="M21" s="9"/>
      <c r="N21" s="476"/>
    </row>
    <row r="22" spans="2:14" ht="12.75">
      <c r="B22" s="467">
        <v>14</v>
      </c>
      <c r="C22" s="472" t="s">
        <v>579</v>
      </c>
      <c r="D22" s="473" t="s">
        <v>706</v>
      </c>
      <c r="E22" s="483"/>
      <c r="F22" s="475"/>
      <c r="G22" s="476">
        <v>12</v>
      </c>
      <c r="H22" s="475"/>
      <c r="I22" s="476"/>
      <c r="J22" s="475"/>
      <c r="K22" s="476"/>
      <c r="L22" s="475"/>
      <c r="M22" s="9">
        <v>12</v>
      </c>
      <c r="N22" s="476"/>
    </row>
    <row r="23" spans="2:14" ht="12.75">
      <c r="B23" s="467">
        <v>15</v>
      </c>
      <c r="C23" s="477"/>
      <c r="D23" s="478"/>
      <c r="E23" s="479"/>
      <c r="F23" s="475"/>
      <c r="G23" s="476"/>
      <c r="H23" s="475"/>
      <c r="I23" s="476"/>
      <c r="J23" s="475"/>
      <c r="K23" s="476"/>
      <c r="L23" s="475"/>
      <c r="M23" s="9"/>
      <c r="N23" s="476"/>
    </row>
    <row r="24" spans="2:14" ht="12.75">
      <c r="B24" s="467">
        <v>16</v>
      </c>
      <c r="C24" s="477"/>
      <c r="D24" s="478"/>
      <c r="E24" s="479"/>
      <c r="F24" s="475"/>
      <c r="G24" s="476"/>
      <c r="H24" s="475"/>
      <c r="I24" s="476"/>
      <c r="J24" s="475"/>
      <c r="K24" s="476"/>
      <c r="L24" s="475"/>
      <c r="M24" s="9"/>
      <c r="N24" s="476"/>
    </row>
    <row r="25" spans="2:14" ht="12.75">
      <c r="B25" s="467">
        <v>17</v>
      </c>
      <c r="C25" s="484" t="s">
        <v>589</v>
      </c>
      <c r="D25" s="359" t="s">
        <v>707</v>
      </c>
      <c r="E25" s="474"/>
      <c r="F25" s="475"/>
      <c r="G25" s="476"/>
      <c r="H25" s="475"/>
      <c r="I25" s="476"/>
      <c r="J25" s="475"/>
      <c r="K25" s="476"/>
      <c r="L25" s="475"/>
      <c r="M25" s="9"/>
      <c r="N25" s="476"/>
    </row>
    <row r="26" spans="2:14" ht="12.75">
      <c r="B26" s="467">
        <v>18</v>
      </c>
      <c r="C26" s="485"/>
      <c r="D26" s="478" t="s">
        <v>106</v>
      </c>
      <c r="E26" s="479"/>
      <c r="F26" s="486"/>
      <c r="G26" s="213"/>
      <c r="H26" s="486"/>
      <c r="I26" s="213">
        <v>1</v>
      </c>
      <c r="J26" s="486"/>
      <c r="K26" s="487"/>
      <c r="L26" s="488"/>
      <c r="M26" s="489">
        <v>1</v>
      </c>
      <c r="N26" s="487"/>
    </row>
    <row r="27" spans="2:14" ht="12.75">
      <c r="B27" s="467">
        <v>19</v>
      </c>
      <c r="C27" s="490"/>
      <c r="D27" s="478"/>
      <c r="E27" s="479"/>
      <c r="F27" s="475"/>
      <c r="G27" s="476"/>
      <c r="H27" s="475"/>
      <c r="I27" s="476"/>
      <c r="J27" s="475"/>
      <c r="K27" s="476"/>
      <c r="L27" s="475"/>
      <c r="M27" s="9"/>
      <c r="N27" s="476"/>
    </row>
    <row r="28" spans="2:14" ht="12.75">
      <c r="B28" s="467">
        <v>20</v>
      </c>
      <c r="C28" s="490"/>
      <c r="D28" s="478"/>
      <c r="E28" s="479"/>
      <c r="F28" s="475"/>
      <c r="G28" s="476"/>
      <c r="H28" s="475"/>
      <c r="I28" s="476"/>
      <c r="J28" s="475"/>
      <c r="K28" s="476"/>
      <c r="L28" s="475"/>
      <c r="M28" s="9"/>
      <c r="N28" s="476"/>
    </row>
    <row r="29" spans="2:14" ht="13.5" thickBot="1">
      <c r="B29" s="467">
        <v>21</v>
      </c>
      <c r="C29" s="491"/>
      <c r="D29" s="492"/>
      <c r="E29" s="493"/>
      <c r="F29" s="494"/>
      <c r="G29" s="495"/>
      <c r="H29" s="494"/>
      <c r="I29" s="495"/>
      <c r="J29" s="494"/>
      <c r="K29" s="495"/>
      <c r="L29" s="494"/>
      <c r="M29" s="496"/>
      <c r="N29" s="495"/>
    </row>
    <row r="30" spans="2:14" ht="13.5" thickBot="1">
      <c r="B30" s="467">
        <v>22</v>
      </c>
      <c r="C30" s="48"/>
      <c r="D30" s="497" t="s">
        <v>53</v>
      </c>
      <c r="E30" s="498"/>
      <c r="F30" s="237"/>
      <c r="G30" s="499">
        <f>SUM(G11:G28)</f>
        <v>14</v>
      </c>
      <c r="H30" s="500"/>
      <c r="I30" s="499">
        <v>1</v>
      </c>
      <c r="J30" s="500"/>
      <c r="K30" s="499">
        <v>1</v>
      </c>
      <c r="L30" s="500"/>
      <c r="M30" s="237">
        <v>16</v>
      </c>
      <c r="N30" s="499"/>
    </row>
    <row r="31" spans="2:14" ht="12.75">
      <c r="B31" s="467">
        <v>23</v>
      </c>
      <c r="C31" s="81"/>
      <c r="D31" s="501"/>
      <c r="E31" s="501"/>
      <c r="F31" s="471"/>
      <c r="G31" s="471"/>
      <c r="H31" s="471"/>
      <c r="I31" s="471"/>
      <c r="J31" s="471"/>
      <c r="K31" s="471"/>
      <c r="L31" s="471"/>
      <c r="M31" s="471"/>
      <c r="N31" s="143"/>
    </row>
    <row r="32" spans="2:14" ht="13.5" thickBot="1">
      <c r="B32" s="467">
        <v>24</v>
      </c>
      <c r="C32" s="50"/>
      <c r="D32" s="37"/>
      <c r="E32" s="37"/>
      <c r="F32" s="61"/>
      <c r="G32" s="61"/>
      <c r="H32" s="61"/>
      <c r="I32" s="61"/>
      <c r="J32" s="61"/>
      <c r="K32" s="61"/>
      <c r="L32" s="61"/>
      <c r="M32" s="61"/>
      <c r="N32" s="62"/>
    </row>
    <row r="33" spans="2:14" ht="16.5" thickBot="1">
      <c r="B33" s="315">
        <v>25</v>
      </c>
      <c r="C33" s="502" t="s">
        <v>34</v>
      </c>
      <c r="D33" s="503"/>
      <c r="E33" s="503"/>
      <c r="F33" s="571"/>
      <c r="G33" s="152">
        <v>14</v>
      </c>
      <c r="H33" s="236"/>
      <c r="I33" s="236">
        <v>1</v>
      </c>
      <c r="J33" s="571"/>
      <c r="K33" s="152">
        <v>1</v>
      </c>
      <c r="L33" s="236"/>
      <c r="M33" s="236">
        <v>16</v>
      </c>
      <c r="N33" s="152"/>
    </row>
  </sheetData>
  <sheetProtection/>
  <mergeCells count="7">
    <mergeCell ref="A1:O1"/>
    <mergeCell ref="A3:O3"/>
    <mergeCell ref="A5:O5"/>
    <mergeCell ref="F9:G9"/>
    <mergeCell ref="H9:I9"/>
    <mergeCell ref="J9:K9"/>
    <mergeCell ref="L9:N9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M51"/>
  <sheetViews>
    <sheetView view="pageBreakPreview" zoomScaleSheetLayoutView="100" zoomScalePageLayoutView="0" workbookViewId="0" topLeftCell="A1">
      <selection activeCell="B1" sqref="B1:AM1"/>
    </sheetView>
  </sheetViews>
  <sheetFormatPr defaultColWidth="9.00390625" defaultRowHeight="12.75"/>
  <cols>
    <col min="2" max="2" width="5.75390625" style="0" customWidth="1"/>
    <col min="3" max="4" width="9.125" style="0" hidden="1" customWidth="1"/>
    <col min="5" max="39" width="2.75390625" style="0" customWidth="1"/>
  </cols>
  <sheetData>
    <row r="1" spans="2:39" ht="12.75">
      <c r="B1" s="688" t="s">
        <v>738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</row>
    <row r="4" spans="2:37" ht="12.75">
      <c r="B4" s="689" t="s">
        <v>529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  <c r="AK4" s="689"/>
    </row>
    <row r="5" spans="2:38" ht="12.75">
      <c r="B5" s="689" t="s">
        <v>640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</row>
    <row r="6" spans="2:38" ht="12.75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</row>
    <row r="7" spans="2:10" ht="13.5" thickBot="1">
      <c r="B7" s="7"/>
      <c r="C7" s="7"/>
      <c r="D7" s="7"/>
      <c r="E7" s="7"/>
      <c r="F7" s="7"/>
      <c r="G7" s="7"/>
      <c r="H7" s="7"/>
      <c r="I7" s="137"/>
      <c r="J7" s="7"/>
    </row>
    <row r="8" spans="2:39" ht="12.75">
      <c r="B8" s="755" t="s">
        <v>24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6"/>
      <c r="X8" s="756"/>
      <c r="Y8" s="756"/>
      <c r="Z8" s="756"/>
      <c r="AA8" s="756"/>
      <c r="AB8" s="756"/>
      <c r="AC8" s="756"/>
      <c r="AD8" s="756"/>
      <c r="AE8" s="756"/>
      <c r="AF8" s="756"/>
      <c r="AG8" s="756"/>
      <c r="AH8" s="756"/>
      <c r="AI8" s="756"/>
      <c r="AJ8" s="756"/>
      <c r="AK8" s="756"/>
      <c r="AL8" s="756"/>
      <c r="AM8" s="757"/>
    </row>
    <row r="9" spans="2:39" ht="12.75">
      <c r="B9" s="758" t="s">
        <v>422</v>
      </c>
      <c r="C9" s="759"/>
      <c r="D9" s="759"/>
      <c r="E9" s="759" t="s">
        <v>423</v>
      </c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 t="s">
        <v>113</v>
      </c>
      <c r="Z9" s="759"/>
      <c r="AA9" s="759"/>
      <c r="AB9" s="759"/>
      <c r="AC9" s="759"/>
      <c r="AD9" s="759" t="s">
        <v>424</v>
      </c>
      <c r="AE9" s="759"/>
      <c r="AF9" s="759"/>
      <c r="AG9" s="759"/>
      <c r="AH9" s="759"/>
      <c r="AI9" s="759" t="s">
        <v>114</v>
      </c>
      <c r="AJ9" s="759"/>
      <c r="AK9" s="759"/>
      <c r="AL9" s="759"/>
      <c r="AM9" s="760"/>
    </row>
    <row r="10" spans="2:39" ht="12.75">
      <c r="B10" s="768" t="s">
        <v>115</v>
      </c>
      <c r="C10" s="609"/>
      <c r="D10" s="609"/>
      <c r="E10" s="609">
        <v>2</v>
      </c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 t="s">
        <v>117</v>
      </c>
      <c r="Z10" s="609"/>
      <c r="AA10" s="609"/>
      <c r="AB10" s="609"/>
      <c r="AC10" s="609"/>
      <c r="AD10" s="609" t="s">
        <v>118</v>
      </c>
      <c r="AE10" s="609"/>
      <c r="AF10" s="609"/>
      <c r="AG10" s="609"/>
      <c r="AH10" s="609"/>
      <c r="AI10" s="609"/>
      <c r="AJ10" s="609"/>
      <c r="AK10" s="609"/>
      <c r="AL10" s="609"/>
      <c r="AM10" s="610"/>
    </row>
    <row r="11" spans="2:39" ht="12.75">
      <c r="B11" s="763" t="s">
        <v>425</v>
      </c>
      <c r="C11" s="764"/>
      <c r="D11" s="764"/>
      <c r="E11" s="765" t="s">
        <v>426</v>
      </c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1"/>
      <c r="Z11" s="761"/>
      <c r="AA11" s="761"/>
      <c r="AB11" s="761"/>
      <c r="AC11" s="762"/>
      <c r="AD11" s="761"/>
      <c r="AE11" s="761"/>
      <c r="AF11" s="761"/>
      <c r="AG11" s="761"/>
      <c r="AH11" s="762"/>
      <c r="AI11" s="766">
        <v>6997</v>
      </c>
      <c r="AJ11" s="766"/>
      <c r="AK11" s="766"/>
      <c r="AL11" s="766"/>
      <c r="AM11" s="767"/>
    </row>
    <row r="12" spans="2:39" ht="12.75">
      <c r="B12" s="763" t="s">
        <v>427</v>
      </c>
      <c r="C12" s="764"/>
      <c r="D12" s="764"/>
      <c r="E12" s="618" t="s">
        <v>428</v>
      </c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761"/>
      <c r="Z12" s="761"/>
      <c r="AA12" s="761"/>
      <c r="AB12" s="761"/>
      <c r="AC12" s="762"/>
      <c r="AD12" s="761"/>
      <c r="AE12" s="761"/>
      <c r="AF12" s="761"/>
      <c r="AG12" s="761"/>
      <c r="AH12" s="762"/>
      <c r="AI12" s="766">
        <v>1145</v>
      </c>
      <c r="AJ12" s="766"/>
      <c r="AK12" s="766"/>
      <c r="AL12" s="766"/>
      <c r="AM12" s="767"/>
    </row>
    <row r="13" spans="2:39" ht="12.75">
      <c r="B13" s="763" t="s">
        <v>429</v>
      </c>
      <c r="C13" s="764"/>
      <c r="D13" s="764"/>
      <c r="E13" s="618" t="s">
        <v>430</v>
      </c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761"/>
      <c r="Z13" s="761"/>
      <c r="AA13" s="761"/>
      <c r="AB13" s="761"/>
      <c r="AC13" s="762"/>
      <c r="AD13" s="761"/>
      <c r="AE13" s="761"/>
      <c r="AF13" s="761"/>
      <c r="AG13" s="761"/>
      <c r="AH13" s="762"/>
      <c r="AI13" s="766">
        <v>43</v>
      </c>
      <c r="AJ13" s="766"/>
      <c r="AK13" s="766"/>
      <c r="AL13" s="766"/>
      <c r="AM13" s="767"/>
    </row>
    <row r="14" spans="2:39" ht="12.75">
      <c r="B14" s="771" t="s">
        <v>431</v>
      </c>
      <c r="C14" s="772"/>
      <c r="D14" s="772"/>
      <c r="E14" s="769" t="s">
        <v>432</v>
      </c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769"/>
      <c r="S14" s="769"/>
      <c r="T14" s="769"/>
      <c r="U14" s="769"/>
      <c r="V14" s="769"/>
      <c r="W14" s="769"/>
      <c r="X14" s="769"/>
      <c r="Y14" s="761"/>
      <c r="Z14" s="761"/>
      <c r="AA14" s="761"/>
      <c r="AB14" s="761"/>
      <c r="AC14" s="762"/>
      <c r="AD14" s="761"/>
      <c r="AE14" s="761"/>
      <c r="AF14" s="761"/>
      <c r="AG14" s="761"/>
      <c r="AH14" s="762"/>
      <c r="AI14" s="624">
        <f>SUM(AI11:AM13)</f>
        <v>8185</v>
      </c>
      <c r="AJ14" s="770"/>
      <c r="AK14" s="770"/>
      <c r="AL14" s="770"/>
      <c r="AM14" s="625"/>
    </row>
    <row r="15" spans="2:39" ht="12.75">
      <c r="B15" s="763" t="s">
        <v>433</v>
      </c>
      <c r="C15" s="764"/>
      <c r="D15" s="764"/>
      <c r="E15" s="618" t="s">
        <v>434</v>
      </c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761"/>
      <c r="Z15" s="761"/>
      <c r="AA15" s="761"/>
      <c r="AB15" s="761"/>
      <c r="AC15" s="762"/>
      <c r="AD15" s="761"/>
      <c r="AE15" s="761"/>
      <c r="AF15" s="761"/>
      <c r="AG15" s="761"/>
      <c r="AH15" s="762"/>
      <c r="AI15" s="766">
        <v>0</v>
      </c>
      <c r="AJ15" s="766"/>
      <c r="AK15" s="766"/>
      <c r="AL15" s="766"/>
      <c r="AM15" s="767"/>
    </row>
    <row r="16" spans="2:39" ht="12.75">
      <c r="B16" s="763" t="s">
        <v>435</v>
      </c>
      <c r="C16" s="764"/>
      <c r="D16" s="764"/>
      <c r="E16" s="618" t="s">
        <v>436</v>
      </c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761"/>
      <c r="Z16" s="761"/>
      <c r="AA16" s="761"/>
      <c r="AB16" s="761"/>
      <c r="AC16" s="762"/>
      <c r="AD16" s="761"/>
      <c r="AE16" s="761"/>
      <c r="AF16" s="761"/>
      <c r="AG16" s="761"/>
      <c r="AH16" s="762"/>
      <c r="AI16" s="766">
        <v>0</v>
      </c>
      <c r="AJ16" s="766"/>
      <c r="AK16" s="766"/>
      <c r="AL16" s="766"/>
      <c r="AM16" s="767"/>
    </row>
    <row r="17" spans="2:39" ht="12.75">
      <c r="B17" s="771" t="s">
        <v>437</v>
      </c>
      <c r="C17" s="772"/>
      <c r="D17" s="772"/>
      <c r="E17" s="773" t="s">
        <v>438</v>
      </c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61"/>
      <c r="Z17" s="761"/>
      <c r="AA17" s="761"/>
      <c r="AB17" s="761"/>
      <c r="AC17" s="762"/>
      <c r="AD17" s="761"/>
      <c r="AE17" s="761"/>
      <c r="AF17" s="761"/>
      <c r="AG17" s="761"/>
      <c r="AH17" s="762"/>
      <c r="AI17" s="624">
        <f>SUM(AI15:AM16)</f>
        <v>0</v>
      </c>
      <c r="AJ17" s="770"/>
      <c r="AK17" s="770"/>
      <c r="AL17" s="770"/>
      <c r="AM17" s="625"/>
    </row>
    <row r="18" spans="2:39" ht="12.75">
      <c r="B18" s="763" t="s">
        <v>439</v>
      </c>
      <c r="C18" s="764"/>
      <c r="D18" s="764"/>
      <c r="E18" s="618" t="s">
        <v>440</v>
      </c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761"/>
      <c r="Z18" s="761"/>
      <c r="AA18" s="761"/>
      <c r="AB18" s="761"/>
      <c r="AC18" s="762"/>
      <c r="AD18" s="761"/>
      <c r="AE18" s="761"/>
      <c r="AF18" s="761"/>
      <c r="AG18" s="761"/>
      <c r="AH18" s="762"/>
      <c r="AI18" s="766">
        <v>14459</v>
      </c>
      <c r="AJ18" s="766"/>
      <c r="AK18" s="766"/>
      <c r="AL18" s="766"/>
      <c r="AM18" s="767"/>
    </row>
    <row r="19" spans="2:39" ht="12.75">
      <c r="B19" s="763" t="s">
        <v>441</v>
      </c>
      <c r="C19" s="764"/>
      <c r="D19" s="764"/>
      <c r="E19" s="618" t="s">
        <v>442</v>
      </c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/>
      <c r="Q19" s="618"/>
      <c r="R19" s="618"/>
      <c r="S19" s="618"/>
      <c r="T19" s="618"/>
      <c r="U19" s="618"/>
      <c r="V19" s="618"/>
      <c r="W19" s="618"/>
      <c r="X19" s="618"/>
      <c r="Y19" s="761"/>
      <c r="Z19" s="761"/>
      <c r="AA19" s="761"/>
      <c r="AB19" s="761"/>
      <c r="AC19" s="762"/>
      <c r="AD19" s="761"/>
      <c r="AE19" s="761"/>
      <c r="AF19" s="761"/>
      <c r="AG19" s="761"/>
      <c r="AH19" s="762"/>
      <c r="AI19" s="766">
        <v>13337</v>
      </c>
      <c r="AJ19" s="766"/>
      <c r="AK19" s="766"/>
      <c r="AL19" s="766"/>
      <c r="AM19" s="767"/>
    </row>
    <row r="20" spans="2:39" ht="12.75">
      <c r="B20" s="763" t="s">
        <v>443</v>
      </c>
      <c r="C20" s="764"/>
      <c r="D20" s="764"/>
      <c r="E20" s="618" t="s">
        <v>444</v>
      </c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761"/>
      <c r="Z20" s="761"/>
      <c r="AA20" s="761"/>
      <c r="AB20" s="761"/>
      <c r="AC20" s="762"/>
      <c r="AD20" s="761"/>
      <c r="AE20" s="761"/>
      <c r="AF20" s="761"/>
      <c r="AG20" s="761"/>
      <c r="AH20" s="762"/>
      <c r="AI20" s="766">
        <v>2063</v>
      </c>
      <c r="AJ20" s="766"/>
      <c r="AK20" s="766"/>
      <c r="AL20" s="766"/>
      <c r="AM20" s="767"/>
    </row>
    <row r="21" spans="2:39" ht="12.75">
      <c r="B21" s="771" t="s">
        <v>445</v>
      </c>
      <c r="C21" s="772"/>
      <c r="D21" s="772"/>
      <c r="E21" s="769" t="s">
        <v>446</v>
      </c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69"/>
      <c r="S21" s="769"/>
      <c r="T21" s="769"/>
      <c r="U21" s="769"/>
      <c r="V21" s="769"/>
      <c r="W21" s="769"/>
      <c r="X21" s="769"/>
      <c r="Y21" s="761"/>
      <c r="Z21" s="761"/>
      <c r="AA21" s="761"/>
      <c r="AB21" s="761"/>
      <c r="AC21" s="762"/>
      <c r="AD21" s="761"/>
      <c r="AE21" s="761"/>
      <c r="AF21" s="761"/>
      <c r="AG21" s="761"/>
      <c r="AH21" s="762"/>
      <c r="AI21" s="624">
        <f>SUM(AI18:AM20)</f>
        <v>29859</v>
      </c>
      <c r="AJ21" s="770"/>
      <c r="AK21" s="770"/>
      <c r="AL21" s="770"/>
      <c r="AM21" s="625"/>
    </row>
    <row r="22" spans="2:39" ht="12.75">
      <c r="B22" s="763" t="s">
        <v>447</v>
      </c>
      <c r="C22" s="764"/>
      <c r="D22" s="764"/>
      <c r="E22" s="618" t="s">
        <v>448</v>
      </c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761"/>
      <c r="Z22" s="761"/>
      <c r="AA22" s="761"/>
      <c r="AB22" s="761"/>
      <c r="AC22" s="762"/>
      <c r="AD22" s="761"/>
      <c r="AE22" s="761"/>
      <c r="AF22" s="761"/>
      <c r="AG22" s="761"/>
      <c r="AH22" s="762"/>
      <c r="AI22" s="766">
        <v>2442</v>
      </c>
      <c r="AJ22" s="766"/>
      <c r="AK22" s="766"/>
      <c r="AL22" s="766"/>
      <c r="AM22" s="767"/>
    </row>
    <row r="23" spans="2:39" ht="12.75">
      <c r="B23" s="763" t="s">
        <v>449</v>
      </c>
      <c r="C23" s="764"/>
      <c r="D23" s="764"/>
      <c r="E23" s="618" t="s">
        <v>450</v>
      </c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761"/>
      <c r="Z23" s="761"/>
      <c r="AA23" s="761"/>
      <c r="AB23" s="761"/>
      <c r="AC23" s="762"/>
      <c r="AD23" s="761"/>
      <c r="AE23" s="761"/>
      <c r="AF23" s="761"/>
      <c r="AG23" s="761"/>
      <c r="AH23" s="762"/>
      <c r="AI23" s="766">
        <v>4393</v>
      </c>
      <c r="AJ23" s="766"/>
      <c r="AK23" s="766"/>
      <c r="AL23" s="766"/>
      <c r="AM23" s="767"/>
    </row>
    <row r="24" spans="2:39" ht="12.75">
      <c r="B24" s="763" t="s">
        <v>451</v>
      </c>
      <c r="C24" s="764"/>
      <c r="D24" s="764"/>
      <c r="E24" s="637" t="s">
        <v>452</v>
      </c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761"/>
      <c r="Z24" s="761"/>
      <c r="AA24" s="761"/>
      <c r="AB24" s="761"/>
      <c r="AC24" s="762"/>
      <c r="AD24" s="761"/>
      <c r="AE24" s="761"/>
      <c r="AF24" s="761"/>
      <c r="AG24" s="761"/>
      <c r="AH24" s="762"/>
      <c r="AI24" s="766">
        <v>0</v>
      </c>
      <c r="AJ24" s="766"/>
      <c r="AK24" s="766"/>
      <c r="AL24" s="766"/>
      <c r="AM24" s="767"/>
    </row>
    <row r="25" spans="2:39" ht="12.75">
      <c r="B25" s="763" t="s">
        <v>453</v>
      </c>
      <c r="C25" s="764"/>
      <c r="D25" s="764"/>
      <c r="E25" s="618" t="s">
        <v>454</v>
      </c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761"/>
      <c r="Z25" s="761"/>
      <c r="AA25" s="761"/>
      <c r="AB25" s="761"/>
      <c r="AC25" s="762"/>
      <c r="AD25" s="761"/>
      <c r="AE25" s="761"/>
      <c r="AF25" s="761"/>
      <c r="AG25" s="761"/>
      <c r="AH25" s="762"/>
      <c r="AI25" s="766">
        <v>0</v>
      </c>
      <c r="AJ25" s="766"/>
      <c r="AK25" s="766"/>
      <c r="AL25" s="766"/>
      <c r="AM25" s="767"/>
    </row>
    <row r="26" spans="2:39" ht="12.75">
      <c r="B26" s="771" t="s">
        <v>455</v>
      </c>
      <c r="C26" s="772"/>
      <c r="D26" s="772"/>
      <c r="E26" s="769" t="s">
        <v>456</v>
      </c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1"/>
      <c r="Z26" s="761"/>
      <c r="AA26" s="761"/>
      <c r="AB26" s="761"/>
      <c r="AC26" s="762"/>
      <c r="AD26" s="761"/>
      <c r="AE26" s="761"/>
      <c r="AF26" s="761"/>
      <c r="AG26" s="761"/>
      <c r="AH26" s="762"/>
      <c r="AI26" s="624">
        <f>SUM(AI22:AM25)</f>
        <v>6835</v>
      </c>
      <c r="AJ26" s="770"/>
      <c r="AK26" s="770"/>
      <c r="AL26" s="770"/>
      <c r="AM26" s="625"/>
    </row>
    <row r="27" spans="2:39" ht="12.75">
      <c r="B27" s="763" t="s">
        <v>457</v>
      </c>
      <c r="C27" s="764"/>
      <c r="D27" s="764"/>
      <c r="E27" s="618" t="s">
        <v>458</v>
      </c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761"/>
      <c r="Z27" s="761"/>
      <c r="AA27" s="761"/>
      <c r="AB27" s="761"/>
      <c r="AC27" s="762"/>
      <c r="AD27" s="761"/>
      <c r="AE27" s="761"/>
      <c r="AF27" s="761"/>
      <c r="AG27" s="761"/>
      <c r="AH27" s="762"/>
      <c r="AI27" s="766">
        <v>12121</v>
      </c>
      <c r="AJ27" s="766"/>
      <c r="AK27" s="766"/>
      <c r="AL27" s="766"/>
      <c r="AM27" s="767"/>
    </row>
    <row r="28" spans="2:39" ht="12.75">
      <c r="B28" s="763" t="s">
        <v>459</v>
      </c>
      <c r="C28" s="764"/>
      <c r="D28" s="764"/>
      <c r="E28" s="618" t="s">
        <v>460</v>
      </c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761"/>
      <c r="Z28" s="761"/>
      <c r="AA28" s="761"/>
      <c r="AB28" s="761"/>
      <c r="AC28" s="762"/>
      <c r="AD28" s="761"/>
      <c r="AE28" s="761"/>
      <c r="AF28" s="761"/>
      <c r="AG28" s="761"/>
      <c r="AH28" s="762"/>
      <c r="AI28" s="766">
        <v>2705</v>
      </c>
      <c r="AJ28" s="766"/>
      <c r="AK28" s="766"/>
      <c r="AL28" s="766"/>
      <c r="AM28" s="767"/>
    </row>
    <row r="29" spans="2:39" ht="12.75">
      <c r="B29" s="763" t="s">
        <v>461</v>
      </c>
      <c r="C29" s="764"/>
      <c r="D29" s="764"/>
      <c r="E29" s="618" t="s">
        <v>462</v>
      </c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761"/>
      <c r="Z29" s="761"/>
      <c r="AA29" s="761"/>
      <c r="AB29" s="761"/>
      <c r="AC29" s="762"/>
      <c r="AD29" s="761"/>
      <c r="AE29" s="761"/>
      <c r="AF29" s="761"/>
      <c r="AG29" s="761"/>
      <c r="AH29" s="762"/>
      <c r="AI29" s="766">
        <v>2725</v>
      </c>
      <c r="AJ29" s="766"/>
      <c r="AK29" s="766"/>
      <c r="AL29" s="766"/>
      <c r="AM29" s="767"/>
    </row>
    <row r="30" spans="2:39" ht="12.75">
      <c r="B30" s="771" t="s">
        <v>463</v>
      </c>
      <c r="C30" s="772"/>
      <c r="D30" s="772"/>
      <c r="E30" s="769" t="s">
        <v>464</v>
      </c>
      <c r="F30" s="769"/>
      <c r="G30" s="769"/>
      <c r="H30" s="769"/>
      <c r="I30" s="769"/>
      <c r="J30" s="769"/>
      <c r="K30" s="769"/>
      <c r="L30" s="769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61"/>
      <c r="Z30" s="761"/>
      <c r="AA30" s="761"/>
      <c r="AB30" s="761"/>
      <c r="AC30" s="762"/>
      <c r="AD30" s="761"/>
      <c r="AE30" s="761"/>
      <c r="AF30" s="761"/>
      <c r="AG30" s="761"/>
      <c r="AH30" s="762"/>
      <c r="AI30" s="624">
        <f>SUM(AI27:AM29)</f>
        <v>17551</v>
      </c>
      <c r="AJ30" s="770"/>
      <c r="AK30" s="770"/>
      <c r="AL30" s="770"/>
      <c r="AM30" s="625"/>
    </row>
    <row r="31" spans="2:39" ht="12.75">
      <c r="B31" s="771" t="s">
        <v>465</v>
      </c>
      <c r="C31" s="772"/>
      <c r="D31" s="772"/>
      <c r="E31" s="769" t="s">
        <v>466</v>
      </c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69"/>
      <c r="T31" s="769"/>
      <c r="U31" s="769"/>
      <c r="V31" s="769"/>
      <c r="W31" s="769"/>
      <c r="X31" s="769"/>
      <c r="Y31" s="761"/>
      <c r="Z31" s="761"/>
      <c r="AA31" s="761"/>
      <c r="AB31" s="761"/>
      <c r="AC31" s="762"/>
      <c r="AD31" s="761"/>
      <c r="AE31" s="761"/>
      <c r="AF31" s="761"/>
      <c r="AG31" s="761"/>
      <c r="AH31" s="762"/>
      <c r="AI31" s="766">
        <v>1213</v>
      </c>
      <c r="AJ31" s="766"/>
      <c r="AK31" s="766"/>
      <c r="AL31" s="766"/>
      <c r="AM31" s="767"/>
    </row>
    <row r="32" spans="2:39" ht="12.75">
      <c r="B32" s="771" t="s">
        <v>467</v>
      </c>
      <c r="C32" s="772"/>
      <c r="D32" s="772"/>
      <c r="E32" s="769" t="s">
        <v>468</v>
      </c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769"/>
      <c r="S32" s="769"/>
      <c r="T32" s="769"/>
      <c r="U32" s="769"/>
      <c r="V32" s="769"/>
      <c r="W32" s="769"/>
      <c r="X32" s="769"/>
      <c r="Y32" s="761"/>
      <c r="Z32" s="761"/>
      <c r="AA32" s="761"/>
      <c r="AB32" s="761"/>
      <c r="AC32" s="762"/>
      <c r="AD32" s="761"/>
      <c r="AE32" s="761"/>
      <c r="AF32" s="761"/>
      <c r="AG32" s="761"/>
      <c r="AH32" s="762"/>
      <c r="AI32" s="766">
        <v>9747</v>
      </c>
      <c r="AJ32" s="766"/>
      <c r="AK32" s="766"/>
      <c r="AL32" s="766"/>
      <c r="AM32" s="767"/>
    </row>
    <row r="33" spans="2:39" ht="12.75">
      <c r="B33" s="771" t="s">
        <v>469</v>
      </c>
      <c r="C33" s="772"/>
      <c r="D33" s="772"/>
      <c r="E33" s="621" t="s">
        <v>470</v>
      </c>
      <c r="F33" s="621"/>
      <c r="G33" s="621"/>
      <c r="H33" s="621"/>
      <c r="I33" s="621"/>
      <c r="J33" s="621"/>
      <c r="K33" s="621"/>
      <c r="L33" s="621"/>
      <c r="M33" s="621"/>
      <c r="N33" s="621"/>
      <c r="O33" s="621"/>
      <c r="P33" s="621"/>
      <c r="Q33" s="621"/>
      <c r="R33" s="621"/>
      <c r="S33" s="621"/>
      <c r="T33" s="621"/>
      <c r="U33" s="621"/>
      <c r="V33" s="621"/>
      <c r="W33" s="621"/>
      <c r="X33" s="621"/>
      <c r="Y33" s="761"/>
      <c r="Z33" s="761"/>
      <c r="AA33" s="761"/>
      <c r="AB33" s="761"/>
      <c r="AC33" s="762"/>
      <c r="AD33" s="761"/>
      <c r="AE33" s="761"/>
      <c r="AF33" s="761"/>
      <c r="AG33" s="761"/>
      <c r="AH33" s="762"/>
      <c r="AI33" s="624">
        <f>AI14+AI17+AI21-AI26-AI30-AI31-AI32</f>
        <v>2698</v>
      </c>
      <c r="AJ33" s="770"/>
      <c r="AK33" s="770"/>
      <c r="AL33" s="770"/>
      <c r="AM33" s="625"/>
    </row>
    <row r="34" spans="2:39" ht="12.75">
      <c r="B34" s="763" t="s">
        <v>471</v>
      </c>
      <c r="C34" s="764"/>
      <c r="D34" s="764"/>
      <c r="E34" s="637" t="s">
        <v>472</v>
      </c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761"/>
      <c r="Z34" s="761"/>
      <c r="AA34" s="761"/>
      <c r="AB34" s="761"/>
      <c r="AC34" s="762"/>
      <c r="AD34" s="761"/>
      <c r="AE34" s="761"/>
      <c r="AF34" s="761"/>
      <c r="AG34" s="761"/>
      <c r="AH34" s="762"/>
      <c r="AI34" s="766">
        <v>0</v>
      </c>
      <c r="AJ34" s="766"/>
      <c r="AK34" s="766"/>
      <c r="AL34" s="766"/>
      <c r="AM34" s="767"/>
    </row>
    <row r="35" spans="2:39" ht="12.75">
      <c r="B35" s="763" t="s">
        <v>473</v>
      </c>
      <c r="C35" s="764"/>
      <c r="D35" s="764"/>
      <c r="E35" s="637" t="s">
        <v>474</v>
      </c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761"/>
      <c r="Z35" s="761"/>
      <c r="AA35" s="761"/>
      <c r="AB35" s="761"/>
      <c r="AC35" s="762"/>
      <c r="AD35" s="761"/>
      <c r="AE35" s="761"/>
      <c r="AF35" s="761"/>
      <c r="AG35" s="761"/>
      <c r="AH35" s="762"/>
      <c r="AI35" s="766">
        <v>19</v>
      </c>
      <c r="AJ35" s="766"/>
      <c r="AK35" s="766"/>
      <c r="AL35" s="766"/>
      <c r="AM35" s="767"/>
    </row>
    <row r="36" spans="2:39" ht="12.75">
      <c r="B36" s="775" t="s">
        <v>475</v>
      </c>
      <c r="C36" s="776"/>
      <c r="D36" s="776"/>
      <c r="E36" s="774" t="s">
        <v>476</v>
      </c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61"/>
      <c r="Z36" s="761"/>
      <c r="AA36" s="761"/>
      <c r="AB36" s="761"/>
      <c r="AC36" s="762"/>
      <c r="AD36" s="761"/>
      <c r="AE36" s="761"/>
      <c r="AF36" s="761"/>
      <c r="AG36" s="761"/>
      <c r="AH36" s="762"/>
      <c r="AI36" s="766">
        <v>0</v>
      </c>
      <c r="AJ36" s="766"/>
      <c r="AK36" s="766"/>
      <c r="AL36" s="766"/>
      <c r="AM36" s="767"/>
    </row>
    <row r="37" spans="2:39" ht="12.75">
      <c r="B37" s="775" t="s">
        <v>477</v>
      </c>
      <c r="C37" s="776"/>
      <c r="D37" s="776"/>
      <c r="E37" s="777" t="s">
        <v>478</v>
      </c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61"/>
      <c r="Z37" s="761"/>
      <c r="AA37" s="761"/>
      <c r="AB37" s="761"/>
      <c r="AC37" s="762"/>
      <c r="AD37" s="761"/>
      <c r="AE37" s="761"/>
      <c r="AF37" s="761"/>
      <c r="AG37" s="761"/>
      <c r="AH37" s="762"/>
      <c r="AI37" s="766">
        <v>0</v>
      </c>
      <c r="AJ37" s="766"/>
      <c r="AK37" s="766"/>
      <c r="AL37" s="766"/>
      <c r="AM37" s="767"/>
    </row>
    <row r="38" spans="2:39" ht="12.75">
      <c r="B38" s="778" t="s">
        <v>479</v>
      </c>
      <c r="C38" s="779"/>
      <c r="D38" s="779"/>
      <c r="E38" s="631" t="s">
        <v>480</v>
      </c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761"/>
      <c r="Z38" s="761"/>
      <c r="AA38" s="761"/>
      <c r="AB38" s="761"/>
      <c r="AC38" s="762"/>
      <c r="AD38" s="761"/>
      <c r="AE38" s="761"/>
      <c r="AF38" s="761"/>
      <c r="AG38" s="761"/>
      <c r="AH38" s="762"/>
      <c r="AI38" s="624">
        <f>SUM(AI34:AM37)</f>
        <v>19</v>
      </c>
      <c r="AJ38" s="770"/>
      <c r="AK38" s="770"/>
      <c r="AL38" s="770"/>
      <c r="AM38" s="625"/>
    </row>
    <row r="39" spans="2:39" ht="12.75">
      <c r="B39" s="775" t="s">
        <v>481</v>
      </c>
      <c r="C39" s="776"/>
      <c r="D39" s="776"/>
      <c r="E39" s="774" t="s">
        <v>482</v>
      </c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61"/>
      <c r="Z39" s="761"/>
      <c r="AA39" s="761"/>
      <c r="AB39" s="761"/>
      <c r="AC39" s="762"/>
      <c r="AD39" s="761"/>
      <c r="AE39" s="761"/>
      <c r="AF39" s="761"/>
      <c r="AG39" s="761"/>
      <c r="AH39" s="762"/>
      <c r="AI39" s="766">
        <v>0</v>
      </c>
      <c r="AJ39" s="766"/>
      <c r="AK39" s="766"/>
      <c r="AL39" s="766"/>
      <c r="AM39" s="767"/>
    </row>
    <row r="40" spans="2:39" ht="12.75">
      <c r="B40" s="775" t="s">
        <v>483</v>
      </c>
      <c r="C40" s="776"/>
      <c r="D40" s="776"/>
      <c r="E40" s="774" t="s">
        <v>484</v>
      </c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61"/>
      <c r="Z40" s="761"/>
      <c r="AA40" s="761"/>
      <c r="AB40" s="761"/>
      <c r="AC40" s="762"/>
      <c r="AD40" s="761"/>
      <c r="AE40" s="761"/>
      <c r="AF40" s="761"/>
      <c r="AG40" s="761"/>
      <c r="AH40" s="762"/>
      <c r="AI40" s="766">
        <v>0</v>
      </c>
      <c r="AJ40" s="766"/>
      <c r="AK40" s="766"/>
      <c r="AL40" s="766"/>
      <c r="AM40" s="767"/>
    </row>
    <row r="41" spans="2:39" ht="12.75">
      <c r="B41" s="775" t="s">
        <v>485</v>
      </c>
      <c r="C41" s="776"/>
      <c r="D41" s="776"/>
      <c r="E41" s="774" t="s">
        <v>486</v>
      </c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61"/>
      <c r="Z41" s="761"/>
      <c r="AA41" s="761"/>
      <c r="AB41" s="761"/>
      <c r="AC41" s="762"/>
      <c r="AD41" s="761"/>
      <c r="AE41" s="761"/>
      <c r="AF41" s="761"/>
      <c r="AG41" s="761"/>
      <c r="AH41" s="762"/>
      <c r="AI41" s="766">
        <v>0</v>
      </c>
      <c r="AJ41" s="766"/>
      <c r="AK41" s="766"/>
      <c r="AL41" s="766"/>
      <c r="AM41" s="767"/>
    </row>
    <row r="42" spans="2:39" ht="12.75">
      <c r="B42" s="775" t="s">
        <v>487</v>
      </c>
      <c r="C42" s="776"/>
      <c r="D42" s="776"/>
      <c r="E42" s="777" t="s">
        <v>488</v>
      </c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61"/>
      <c r="Z42" s="761"/>
      <c r="AA42" s="761"/>
      <c r="AB42" s="761"/>
      <c r="AC42" s="762"/>
      <c r="AD42" s="761"/>
      <c r="AE42" s="761"/>
      <c r="AF42" s="761"/>
      <c r="AG42" s="761"/>
      <c r="AH42" s="762"/>
      <c r="AI42" s="766">
        <v>0</v>
      </c>
      <c r="AJ42" s="766"/>
      <c r="AK42" s="766"/>
      <c r="AL42" s="766"/>
      <c r="AM42" s="767"/>
    </row>
    <row r="43" spans="2:39" ht="12.75">
      <c r="B43" s="771" t="s">
        <v>489</v>
      </c>
      <c r="C43" s="772"/>
      <c r="D43" s="772"/>
      <c r="E43" s="621" t="s">
        <v>490</v>
      </c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761"/>
      <c r="Z43" s="761"/>
      <c r="AA43" s="761"/>
      <c r="AB43" s="761"/>
      <c r="AC43" s="762"/>
      <c r="AD43" s="761"/>
      <c r="AE43" s="761"/>
      <c r="AF43" s="761"/>
      <c r="AG43" s="761"/>
      <c r="AH43" s="762"/>
      <c r="AI43" s="624">
        <f>SUM(AI39:AM42)</f>
        <v>0</v>
      </c>
      <c r="AJ43" s="770"/>
      <c r="AK43" s="770"/>
      <c r="AL43" s="770"/>
      <c r="AM43" s="625"/>
    </row>
    <row r="44" spans="2:39" ht="12.75">
      <c r="B44" s="771" t="s">
        <v>491</v>
      </c>
      <c r="C44" s="772"/>
      <c r="D44" s="772"/>
      <c r="E44" s="621" t="s">
        <v>492</v>
      </c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761"/>
      <c r="Z44" s="761"/>
      <c r="AA44" s="761"/>
      <c r="AB44" s="761"/>
      <c r="AC44" s="762"/>
      <c r="AD44" s="761"/>
      <c r="AE44" s="761"/>
      <c r="AF44" s="761"/>
      <c r="AG44" s="761"/>
      <c r="AH44" s="762"/>
      <c r="AI44" s="624">
        <f>AI38-AI43</f>
        <v>19</v>
      </c>
      <c r="AJ44" s="770"/>
      <c r="AK44" s="770"/>
      <c r="AL44" s="770"/>
      <c r="AM44" s="625"/>
    </row>
    <row r="45" spans="2:39" ht="12.75">
      <c r="B45" s="771" t="s">
        <v>493</v>
      </c>
      <c r="C45" s="772"/>
      <c r="D45" s="772"/>
      <c r="E45" s="621" t="s">
        <v>494</v>
      </c>
      <c r="F45" s="621"/>
      <c r="G45" s="621"/>
      <c r="H45" s="621"/>
      <c r="I45" s="621"/>
      <c r="J45" s="621"/>
      <c r="K45" s="621"/>
      <c r="L45" s="621"/>
      <c r="M45" s="621"/>
      <c r="N45" s="621"/>
      <c r="O45" s="621"/>
      <c r="P45" s="621"/>
      <c r="Q45" s="621"/>
      <c r="R45" s="621"/>
      <c r="S45" s="621"/>
      <c r="T45" s="621"/>
      <c r="U45" s="621"/>
      <c r="V45" s="621"/>
      <c r="W45" s="621"/>
      <c r="X45" s="621"/>
      <c r="Y45" s="761"/>
      <c r="Z45" s="761"/>
      <c r="AA45" s="761"/>
      <c r="AB45" s="761"/>
      <c r="AC45" s="762"/>
      <c r="AD45" s="761"/>
      <c r="AE45" s="761"/>
      <c r="AF45" s="761"/>
      <c r="AG45" s="761"/>
      <c r="AH45" s="762"/>
      <c r="AI45" s="624">
        <f>AI33+AI44</f>
        <v>2717</v>
      </c>
      <c r="AJ45" s="770"/>
      <c r="AK45" s="770"/>
      <c r="AL45" s="770"/>
      <c r="AM45" s="625"/>
    </row>
    <row r="46" spans="2:39" ht="12.75">
      <c r="B46" s="763" t="s">
        <v>495</v>
      </c>
      <c r="C46" s="764"/>
      <c r="D46" s="764"/>
      <c r="E46" s="637" t="s">
        <v>496</v>
      </c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  <c r="S46" s="637"/>
      <c r="T46" s="637"/>
      <c r="U46" s="637"/>
      <c r="V46" s="637"/>
      <c r="W46" s="637"/>
      <c r="X46" s="637"/>
      <c r="Y46" s="761"/>
      <c r="Z46" s="761"/>
      <c r="AA46" s="761"/>
      <c r="AB46" s="761"/>
      <c r="AC46" s="762"/>
      <c r="AD46" s="761"/>
      <c r="AE46" s="761"/>
      <c r="AF46" s="761"/>
      <c r="AG46" s="761"/>
      <c r="AH46" s="762"/>
      <c r="AI46" s="766">
        <v>7880</v>
      </c>
      <c r="AJ46" s="766"/>
      <c r="AK46" s="766"/>
      <c r="AL46" s="766"/>
      <c r="AM46" s="767"/>
    </row>
    <row r="47" spans="2:39" ht="12.75">
      <c r="B47" s="763" t="s">
        <v>497</v>
      </c>
      <c r="C47" s="764"/>
      <c r="D47" s="764"/>
      <c r="E47" s="637" t="s">
        <v>498</v>
      </c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7"/>
      <c r="R47" s="637"/>
      <c r="S47" s="637"/>
      <c r="T47" s="637"/>
      <c r="U47" s="637"/>
      <c r="V47" s="637"/>
      <c r="W47" s="637"/>
      <c r="X47" s="637"/>
      <c r="Y47" s="761"/>
      <c r="Z47" s="761"/>
      <c r="AA47" s="761"/>
      <c r="AB47" s="761"/>
      <c r="AC47" s="762"/>
      <c r="AD47" s="761"/>
      <c r="AE47" s="761"/>
      <c r="AF47" s="761"/>
      <c r="AG47" s="761"/>
      <c r="AH47" s="762"/>
      <c r="AI47" s="766">
        <v>0</v>
      </c>
      <c r="AJ47" s="766"/>
      <c r="AK47" s="766"/>
      <c r="AL47" s="766"/>
      <c r="AM47" s="767"/>
    </row>
    <row r="48" spans="2:39" ht="12.75">
      <c r="B48" s="771" t="s">
        <v>499</v>
      </c>
      <c r="C48" s="772"/>
      <c r="D48" s="772"/>
      <c r="E48" s="621" t="s">
        <v>500</v>
      </c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761"/>
      <c r="Z48" s="761"/>
      <c r="AA48" s="761"/>
      <c r="AB48" s="761"/>
      <c r="AC48" s="762"/>
      <c r="AD48" s="761"/>
      <c r="AE48" s="761"/>
      <c r="AF48" s="761"/>
      <c r="AG48" s="761"/>
      <c r="AH48" s="762"/>
      <c r="AI48" s="624">
        <f>SUM(AI46:AM47)</f>
        <v>7880</v>
      </c>
      <c r="AJ48" s="770"/>
      <c r="AK48" s="770"/>
      <c r="AL48" s="770"/>
      <c r="AM48" s="625"/>
    </row>
    <row r="49" spans="2:39" ht="12.75">
      <c r="B49" s="771" t="s">
        <v>501</v>
      </c>
      <c r="C49" s="772"/>
      <c r="D49" s="772"/>
      <c r="E49" s="621" t="s">
        <v>502</v>
      </c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761"/>
      <c r="Z49" s="761"/>
      <c r="AA49" s="761"/>
      <c r="AB49" s="761"/>
      <c r="AC49" s="762"/>
      <c r="AD49" s="761"/>
      <c r="AE49" s="761"/>
      <c r="AF49" s="761"/>
      <c r="AG49" s="761"/>
      <c r="AH49" s="762"/>
      <c r="AI49" s="766"/>
      <c r="AJ49" s="766"/>
      <c r="AK49" s="766"/>
      <c r="AL49" s="766"/>
      <c r="AM49" s="767"/>
    </row>
    <row r="50" spans="2:39" ht="12.75">
      <c r="B50" s="771" t="s">
        <v>503</v>
      </c>
      <c r="C50" s="772"/>
      <c r="D50" s="772"/>
      <c r="E50" s="621" t="s">
        <v>504</v>
      </c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761"/>
      <c r="Z50" s="761"/>
      <c r="AA50" s="761"/>
      <c r="AB50" s="761"/>
      <c r="AC50" s="762"/>
      <c r="AD50" s="761"/>
      <c r="AE50" s="761"/>
      <c r="AF50" s="761"/>
      <c r="AG50" s="761"/>
      <c r="AH50" s="762"/>
      <c r="AI50" s="624">
        <f>AI48-AI49</f>
        <v>7880</v>
      </c>
      <c r="AJ50" s="770"/>
      <c r="AK50" s="770"/>
      <c r="AL50" s="770"/>
      <c r="AM50" s="625"/>
    </row>
    <row r="51" spans="2:39" ht="15.75" thickBot="1">
      <c r="B51" s="780" t="s">
        <v>505</v>
      </c>
      <c r="C51" s="781"/>
      <c r="D51" s="781"/>
      <c r="E51" s="782" t="s">
        <v>506</v>
      </c>
      <c r="F51" s="782"/>
      <c r="G51" s="782"/>
      <c r="H51" s="782"/>
      <c r="I51" s="782"/>
      <c r="J51" s="782"/>
      <c r="K51" s="782"/>
      <c r="L51" s="782"/>
      <c r="M51" s="782"/>
      <c r="N51" s="782"/>
      <c r="O51" s="782"/>
      <c r="P51" s="782"/>
      <c r="Q51" s="782"/>
      <c r="R51" s="782"/>
      <c r="S51" s="782"/>
      <c r="T51" s="782"/>
      <c r="U51" s="782"/>
      <c r="V51" s="782"/>
      <c r="W51" s="782"/>
      <c r="X51" s="782"/>
      <c r="Y51" s="783"/>
      <c r="Z51" s="783"/>
      <c r="AA51" s="783"/>
      <c r="AB51" s="783"/>
      <c r="AC51" s="784"/>
      <c r="AD51" s="783"/>
      <c r="AE51" s="783"/>
      <c r="AF51" s="783"/>
      <c r="AG51" s="783"/>
      <c r="AH51" s="784"/>
      <c r="AI51" s="785">
        <f>AI45+AI50</f>
        <v>10597</v>
      </c>
      <c r="AJ51" s="786"/>
      <c r="AK51" s="786"/>
      <c r="AL51" s="786"/>
      <c r="AM51" s="787"/>
    </row>
  </sheetData>
  <sheetProtection/>
  <mergeCells count="219">
    <mergeCell ref="B1:AM1"/>
    <mergeCell ref="B50:D50"/>
    <mergeCell ref="E50:X50"/>
    <mergeCell ref="Y50:AC50"/>
    <mergeCell ref="AD50:AH50"/>
    <mergeCell ref="AI50:AM50"/>
    <mergeCell ref="B49:D49"/>
    <mergeCell ref="E49:X49"/>
    <mergeCell ref="AI48:AM48"/>
    <mergeCell ref="Y49:AC49"/>
    <mergeCell ref="E51:X51"/>
    <mergeCell ref="Y51:AC51"/>
    <mergeCell ref="AD51:AH51"/>
    <mergeCell ref="B4:AK4"/>
    <mergeCell ref="B5:AL5"/>
    <mergeCell ref="AI51:AM51"/>
    <mergeCell ref="B48:D48"/>
    <mergeCell ref="E48:X48"/>
    <mergeCell ref="Y48:AC48"/>
    <mergeCell ref="AD48:AH48"/>
    <mergeCell ref="AD49:AH49"/>
    <mergeCell ref="AI49:AM49"/>
    <mergeCell ref="B51:D51"/>
    <mergeCell ref="AI46:AM46"/>
    <mergeCell ref="B47:D47"/>
    <mergeCell ref="E47:X47"/>
    <mergeCell ref="Y47:AC47"/>
    <mergeCell ref="AD47:AH47"/>
    <mergeCell ref="AI47:AM47"/>
    <mergeCell ref="B46:D46"/>
    <mergeCell ref="E46:X46"/>
    <mergeCell ref="Y46:AC46"/>
    <mergeCell ref="AD46:AH46"/>
    <mergeCell ref="AI44:AM44"/>
    <mergeCell ref="AI45:AM45"/>
    <mergeCell ref="B45:D45"/>
    <mergeCell ref="E45:X45"/>
    <mergeCell ref="Y45:AC45"/>
    <mergeCell ref="AD45:AH45"/>
    <mergeCell ref="B44:D44"/>
    <mergeCell ref="E44:X44"/>
    <mergeCell ref="Y44:AC44"/>
    <mergeCell ref="AD44:AH44"/>
    <mergeCell ref="AI42:AM42"/>
    <mergeCell ref="B43:D43"/>
    <mergeCell ref="E43:X43"/>
    <mergeCell ref="Y43:AC43"/>
    <mergeCell ref="AD43:AH43"/>
    <mergeCell ref="AI43:AM43"/>
    <mergeCell ref="B42:D42"/>
    <mergeCell ref="E42:X42"/>
    <mergeCell ref="Y42:AC42"/>
    <mergeCell ref="AD42:AH42"/>
    <mergeCell ref="AI40:AM40"/>
    <mergeCell ref="B41:D41"/>
    <mergeCell ref="E41:X41"/>
    <mergeCell ref="Y41:AC41"/>
    <mergeCell ref="AD41:AH41"/>
    <mergeCell ref="AI41:AM41"/>
    <mergeCell ref="B40:D40"/>
    <mergeCell ref="E40:X40"/>
    <mergeCell ref="Y40:AC40"/>
    <mergeCell ref="AD40:AH40"/>
    <mergeCell ref="AI38:AM38"/>
    <mergeCell ref="B39:D39"/>
    <mergeCell ref="E39:X39"/>
    <mergeCell ref="Y39:AC39"/>
    <mergeCell ref="AD39:AH39"/>
    <mergeCell ref="AI39:AM39"/>
    <mergeCell ref="B38:D38"/>
    <mergeCell ref="E38:X38"/>
    <mergeCell ref="Y38:AC38"/>
    <mergeCell ref="AD38:AH38"/>
    <mergeCell ref="AI36:AM36"/>
    <mergeCell ref="B37:D37"/>
    <mergeCell ref="E37:X37"/>
    <mergeCell ref="Y37:AC37"/>
    <mergeCell ref="AD37:AH37"/>
    <mergeCell ref="AI37:AM37"/>
    <mergeCell ref="B36:D36"/>
    <mergeCell ref="E36:X36"/>
    <mergeCell ref="Y36:AC36"/>
    <mergeCell ref="AD36:AH36"/>
    <mergeCell ref="AI34:AM34"/>
    <mergeCell ref="B35:D35"/>
    <mergeCell ref="E35:X35"/>
    <mergeCell ref="Y35:AC35"/>
    <mergeCell ref="AD35:AH35"/>
    <mergeCell ref="AI35:AM35"/>
    <mergeCell ref="B34:D34"/>
    <mergeCell ref="E34:X34"/>
    <mergeCell ref="Y34:AC34"/>
    <mergeCell ref="AD34:AH34"/>
    <mergeCell ref="AI32:AM32"/>
    <mergeCell ref="B33:D33"/>
    <mergeCell ref="E33:X33"/>
    <mergeCell ref="Y33:AC33"/>
    <mergeCell ref="AD33:AH33"/>
    <mergeCell ref="AI33:AM33"/>
    <mergeCell ref="B32:D32"/>
    <mergeCell ref="E32:X32"/>
    <mergeCell ref="Y32:AC32"/>
    <mergeCell ref="AD32:AH32"/>
    <mergeCell ref="AI30:AM30"/>
    <mergeCell ref="B31:D31"/>
    <mergeCell ref="E31:X31"/>
    <mergeCell ref="Y31:AC31"/>
    <mergeCell ref="AD31:AH31"/>
    <mergeCell ref="AI31:AM31"/>
    <mergeCell ref="B30:D30"/>
    <mergeCell ref="E30:X30"/>
    <mergeCell ref="Y30:AC30"/>
    <mergeCell ref="AD30:AH30"/>
    <mergeCell ref="AI28:AM28"/>
    <mergeCell ref="B29:D29"/>
    <mergeCell ref="E29:X29"/>
    <mergeCell ref="Y29:AC29"/>
    <mergeCell ref="AD29:AH29"/>
    <mergeCell ref="AI29:AM29"/>
    <mergeCell ref="B28:D28"/>
    <mergeCell ref="E28:X28"/>
    <mergeCell ref="Y28:AC28"/>
    <mergeCell ref="AD28:AH28"/>
    <mergeCell ref="AI26:AM26"/>
    <mergeCell ref="B27:D27"/>
    <mergeCell ref="E27:X27"/>
    <mergeCell ref="Y27:AC27"/>
    <mergeCell ref="AD27:AH27"/>
    <mergeCell ref="AI27:AM27"/>
    <mergeCell ref="B26:D26"/>
    <mergeCell ref="E26:X26"/>
    <mergeCell ref="Y26:AC26"/>
    <mergeCell ref="AD26:AH26"/>
    <mergeCell ref="AI24:AM24"/>
    <mergeCell ref="B25:D25"/>
    <mergeCell ref="E25:X25"/>
    <mergeCell ref="Y25:AC25"/>
    <mergeCell ref="AD25:AH25"/>
    <mergeCell ref="AI25:AM25"/>
    <mergeCell ref="B24:D24"/>
    <mergeCell ref="E24:X24"/>
    <mergeCell ref="Y24:AC24"/>
    <mergeCell ref="AD24:AH24"/>
    <mergeCell ref="AI22:AM22"/>
    <mergeCell ref="B23:D23"/>
    <mergeCell ref="E23:X23"/>
    <mergeCell ref="Y23:AC23"/>
    <mergeCell ref="AD23:AH23"/>
    <mergeCell ref="AI23:AM23"/>
    <mergeCell ref="B22:D22"/>
    <mergeCell ref="E22:X22"/>
    <mergeCell ref="Y22:AC22"/>
    <mergeCell ref="AD22:AH22"/>
    <mergeCell ref="AI20:AM20"/>
    <mergeCell ref="B21:D21"/>
    <mergeCell ref="E21:X21"/>
    <mergeCell ref="Y21:AC21"/>
    <mergeCell ref="AD21:AH21"/>
    <mergeCell ref="AI21:AM21"/>
    <mergeCell ref="B20:D20"/>
    <mergeCell ref="E20:X20"/>
    <mergeCell ref="Y20:AC20"/>
    <mergeCell ref="AD20:AH20"/>
    <mergeCell ref="AI18:AM18"/>
    <mergeCell ref="B19:D19"/>
    <mergeCell ref="E19:X19"/>
    <mergeCell ref="Y19:AC19"/>
    <mergeCell ref="AD19:AH19"/>
    <mergeCell ref="AI19:AM19"/>
    <mergeCell ref="B18:D18"/>
    <mergeCell ref="E18:X18"/>
    <mergeCell ref="Y18:AC18"/>
    <mergeCell ref="AD18:AH18"/>
    <mergeCell ref="AI16:AM16"/>
    <mergeCell ref="B17:D17"/>
    <mergeCell ref="E17:X17"/>
    <mergeCell ref="Y17:AC17"/>
    <mergeCell ref="AD17:AH17"/>
    <mergeCell ref="AI17:AM17"/>
    <mergeCell ref="B16:D16"/>
    <mergeCell ref="E16:X16"/>
    <mergeCell ref="Y16:AC16"/>
    <mergeCell ref="AD16:AH16"/>
    <mergeCell ref="AI14:AM14"/>
    <mergeCell ref="B15:D15"/>
    <mergeCell ref="E15:X15"/>
    <mergeCell ref="Y15:AC15"/>
    <mergeCell ref="AD15:AH15"/>
    <mergeCell ref="AI15:AM15"/>
    <mergeCell ref="B14:D14"/>
    <mergeCell ref="E14:X14"/>
    <mergeCell ref="Y14:AC14"/>
    <mergeCell ref="AD14:AH14"/>
    <mergeCell ref="AI12:AM12"/>
    <mergeCell ref="B13:D13"/>
    <mergeCell ref="E13:X13"/>
    <mergeCell ref="Y13:AC13"/>
    <mergeCell ref="AD13:AH13"/>
    <mergeCell ref="AI13:AM13"/>
    <mergeCell ref="B12:D12"/>
    <mergeCell ref="E12:X12"/>
    <mergeCell ref="Y12:AC12"/>
    <mergeCell ref="AD12:AH12"/>
    <mergeCell ref="AI10:AM10"/>
    <mergeCell ref="B11:D11"/>
    <mergeCell ref="E11:X11"/>
    <mergeCell ref="Y11:AC11"/>
    <mergeCell ref="AD11:AH11"/>
    <mergeCell ref="AI11:AM11"/>
    <mergeCell ref="B10:D10"/>
    <mergeCell ref="E10:X10"/>
    <mergeCell ref="Y10:AC10"/>
    <mergeCell ref="AD10:AH10"/>
    <mergeCell ref="B8:AM8"/>
    <mergeCell ref="B9:D9"/>
    <mergeCell ref="E9:X9"/>
    <mergeCell ref="Y9:AC9"/>
    <mergeCell ref="AD9:AH9"/>
    <mergeCell ref="AI9:AM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M30"/>
  <sheetViews>
    <sheetView tabSelected="1" view="pageBreakPreview" zoomScaleSheetLayoutView="100" zoomScalePageLayoutView="0" workbookViewId="0" topLeftCell="A1">
      <selection activeCell="AE4" sqref="AE4"/>
    </sheetView>
  </sheetViews>
  <sheetFormatPr defaultColWidth="9.00390625" defaultRowHeight="12.75"/>
  <cols>
    <col min="2" max="39" width="2.75390625" style="0" customWidth="1"/>
  </cols>
  <sheetData>
    <row r="1" spans="2:39" ht="12.75">
      <c r="B1" s="688" t="s">
        <v>739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</row>
    <row r="2" spans="2:13" ht="12.7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39" ht="12.75">
      <c r="B3" s="788" t="s">
        <v>507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</row>
    <row r="4" spans="2:39" ht="12.7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</row>
    <row r="5" spans="2:39" ht="12.75">
      <c r="B5" s="788" t="s">
        <v>640</v>
      </c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</row>
    <row r="6" spans="2:39" ht="13.5" thickBot="1">
      <c r="B6" s="789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790"/>
      <c r="AJ6" s="790"/>
      <c r="AK6" s="790"/>
      <c r="AL6" s="790"/>
      <c r="AM6" s="790"/>
    </row>
    <row r="7" spans="2:39" ht="13.5" thickBot="1">
      <c r="B7" s="755" t="s">
        <v>24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756"/>
      <c r="AF7" s="756"/>
      <c r="AG7" s="756"/>
      <c r="AH7" s="791"/>
      <c r="AI7" s="791"/>
      <c r="AJ7" s="791"/>
      <c r="AK7" s="791"/>
      <c r="AL7" s="791"/>
      <c r="AM7" s="792"/>
    </row>
    <row r="8" spans="2:39" ht="12.75" customHeight="1">
      <c r="B8" s="793" t="s">
        <v>508</v>
      </c>
      <c r="C8" s="794"/>
      <c r="D8" s="640" t="s">
        <v>423</v>
      </c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795"/>
      <c r="AH8" s="796" t="s">
        <v>509</v>
      </c>
      <c r="AI8" s="797"/>
      <c r="AJ8" s="797"/>
      <c r="AK8" s="797"/>
      <c r="AL8" s="797"/>
      <c r="AM8" s="798"/>
    </row>
    <row r="9" spans="2:39" ht="12.75">
      <c r="B9" s="799" t="s">
        <v>115</v>
      </c>
      <c r="C9" s="800"/>
      <c r="D9" s="634" t="s">
        <v>116</v>
      </c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801"/>
      <c r="AH9" s="799" t="s">
        <v>117</v>
      </c>
      <c r="AI9" s="800"/>
      <c r="AJ9" s="800"/>
      <c r="AK9" s="800"/>
      <c r="AL9" s="800"/>
      <c r="AM9" s="802"/>
    </row>
    <row r="10" spans="2:39" ht="12.75" customHeight="1">
      <c r="B10" s="616" t="s">
        <v>425</v>
      </c>
      <c r="C10" s="617"/>
      <c r="D10" s="618" t="s">
        <v>510</v>
      </c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803"/>
      <c r="AH10" s="616" t="s">
        <v>718</v>
      </c>
      <c r="AI10" s="617"/>
      <c r="AJ10" s="617"/>
      <c r="AK10" s="617"/>
      <c r="AL10" s="617"/>
      <c r="AM10" s="804"/>
    </row>
    <row r="11" spans="2:39" ht="12.75">
      <c r="B11" s="616" t="s">
        <v>427</v>
      </c>
      <c r="C11" s="617"/>
      <c r="D11" s="618" t="s">
        <v>511</v>
      </c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  <c r="AG11" s="803"/>
      <c r="AH11" s="616" t="s">
        <v>719</v>
      </c>
      <c r="AI11" s="617"/>
      <c r="AJ11" s="617"/>
      <c r="AK11" s="617"/>
      <c r="AL11" s="617"/>
      <c r="AM11" s="804"/>
    </row>
    <row r="12" spans="2:39" ht="12.75" customHeight="1">
      <c r="B12" s="619" t="s">
        <v>431</v>
      </c>
      <c r="C12" s="620"/>
      <c r="D12" s="769" t="s">
        <v>512</v>
      </c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805"/>
      <c r="AH12" s="806">
        <f>AH10-AH11</f>
        <v>3226</v>
      </c>
      <c r="AI12" s="770"/>
      <c r="AJ12" s="770"/>
      <c r="AK12" s="770"/>
      <c r="AL12" s="623"/>
      <c r="AM12" s="625"/>
    </row>
    <row r="13" spans="2:39" ht="12.75" customHeight="1">
      <c r="B13" s="616" t="s">
        <v>429</v>
      </c>
      <c r="C13" s="617"/>
      <c r="D13" s="618" t="s">
        <v>513</v>
      </c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8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803"/>
      <c r="AH13" s="616" t="s">
        <v>720</v>
      </c>
      <c r="AI13" s="617"/>
      <c r="AJ13" s="617"/>
      <c r="AK13" s="617"/>
      <c r="AL13" s="617"/>
      <c r="AM13" s="804"/>
    </row>
    <row r="14" spans="2:39" ht="12.75" customHeight="1">
      <c r="B14" s="616" t="s">
        <v>433</v>
      </c>
      <c r="C14" s="617"/>
      <c r="D14" s="618" t="s">
        <v>514</v>
      </c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803"/>
      <c r="AH14" s="616" t="s">
        <v>721</v>
      </c>
      <c r="AI14" s="617"/>
      <c r="AJ14" s="617"/>
      <c r="AK14" s="617"/>
      <c r="AL14" s="617"/>
      <c r="AM14" s="804"/>
    </row>
    <row r="15" spans="2:39" ht="12.75" customHeight="1">
      <c r="B15" s="619" t="s">
        <v>437</v>
      </c>
      <c r="C15" s="620"/>
      <c r="D15" s="769" t="s">
        <v>515</v>
      </c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769"/>
      <c r="AB15" s="769"/>
      <c r="AC15" s="769"/>
      <c r="AD15" s="769"/>
      <c r="AE15" s="769"/>
      <c r="AF15" s="769"/>
      <c r="AG15" s="805"/>
      <c r="AH15" s="806">
        <f>AH13-AH14</f>
        <v>2920</v>
      </c>
      <c r="AI15" s="770"/>
      <c r="AJ15" s="770"/>
      <c r="AK15" s="770"/>
      <c r="AL15" s="623"/>
      <c r="AM15" s="625"/>
    </row>
    <row r="16" spans="2:39" ht="12.75">
      <c r="B16" s="619" t="s">
        <v>161</v>
      </c>
      <c r="C16" s="620"/>
      <c r="D16" s="769" t="s">
        <v>516</v>
      </c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69"/>
      <c r="Z16" s="769"/>
      <c r="AA16" s="769"/>
      <c r="AB16" s="769"/>
      <c r="AC16" s="769"/>
      <c r="AD16" s="769"/>
      <c r="AE16" s="769"/>
      <c r="AF16" s="769"/>
      <c r="AG16" s="805"/>
      <c r="AH16" s="806">
        <f>AH12+AH15</f>
        <v>6146</v>
      </c>
      <c r="AI16" s="770"/>
      <c r="AJ16" s="770"/>
      <c r="AK16" s="770"/>
      <c r="AL16" s="623"/>
      <c r="AM16" s="625"/>
    </row>
    <row r="17" spans="2:39" ht="12.75" customHeight="1">
      <c r="B17" s="616" t="s">
        <v>435</v>
      </c>
      <c r="C17" s="617"/>
      <c r="D17" s="618" t="s">
        <v>517</v>
      </c>
      <c r="E17" s="618"/>
      <c r="F17" s="618"/>
      <c r="G17" s="618"/>
      <c r="H17" s="618"/>
      <c r="I17" s="618"/>
      <c r="J17" s="618"/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803"/>
      <c r="AH17" s="616"/>
      <c r="AI17" s="617"/>
      <c r="AJ17" s="617"/>
      <c r="AK17" s="617"/>
      <c r="AL17" s="617"/>
      <c r="AM17" s="804"/>
    </row>
    <row r="18" spans="2:39" ht="12.75">
      <c r="B18" s="616" t="s">
        <v>439</v>
      </c>
      <c r="C18" s="617"/>
      <c r="D18" s="618" t="s">
        <v>518</v>
      </c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803"/>
      <c r="AH18" s="616"/>
      <c r="AI18" s="617"/>
      <c r="AJ18" s="617"/>
      <c r="AK18" s="617"/>
      <c r="AL18" s="617"/>
      <c r="AM18" s="804"/>
    </row>
    <row r="19" spans="2:39" ht="12.75">
      <c r="B19" s="619" t="s">
        <v>445</v>
      </c>
      <c r="C19" s="620"/>
      <c r="D19" s="769" t="s">
        <v>519</v>
      </c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769"/>
      <c r="AB19" s="769"/>
      <c r="AC19" s="769"/>
      <c r="AD19" s="769"/>
      <c r="AE19" s="769"/>
      <c r="AF19" s="769"/>
      <c r="AG19" s="805"/>
      <c r="AH19" s="806">
        <f>AH17-AH18</f>
        <v>0</v>
      </c>
      <c r="AI19" s="770"/>
      <c r="AJ19" s="770"/>
      <c r="AK19" s="770"/>
      <c r="AL19" s="623"/>
      <c r="AM19" s="625"/>
    </row>
    <row r="20" spans="2:39" ht="12.75" customHeight="1">
      <c r="B20" s="616" t="s">
        <v>441</v>
      </c>
      <c r="C20" s="617"/>
      <c r="D20" s="618" t="s">
        <v>520</v>
      </c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803"/>
      <c r="AH20" s="616"/>
      <c r="AI20" s="617"/>
      <c r="AJ20" s="617"/>
      <c r="AK20" s="617"/>
      <c r="AL20" s="617"/>
      <c r="AM20" s="804"/>
    </row>
    <row r="21" spans="2:39" ht="12.75">
      <c r="B21" s="616" t="s">
        <v>443</v>
      </c>
      <c r="C21" s="617"/>
      <c r="D21" s="618" t="s">
        <v>521</v>
      </c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803"/>
      <c r="AH21" s="616"/>
      <c r="AI21" s="617"/>
      <c r="AJ21" s="617"/>
      <c r="AK21" s="617"/>
      <c r="AL21" s="617"/>
      <c r="AM21" s="804"/>
    </row>
    <row r="22" spans="2:39" ht="12.75" customHeight="1">
      <c r="B22" s="619" t="s">
        <v>455</v>
      </c>
      <c r="C22" s="620"/>
      <c r="D22" s="769" t="s">
        <v>522</v>
      </c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805"/>
      <c r="AH22" s="806">
        <f>AH20-AH21</f>
        <v>0</v>
      </c>
      <c r="AI22" s="770"/>
      <c r="AJ22" s="770"/>
      <c r="AK22" s="770"/>
      <c r="AL22" s="623"/>
      <c r="AM22" s="625"/>
    </row>
    <row r="23" spans="2:39" ht="12.75" customHeight="1">
      <c r="B23" s="619" t="s">
        <v>189</v>
      </c>
      <c r="C23" s="620"/>
      <c r="D23" s="769" t="s">
        <v>523</v>
      </c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805"/>
      <c r="AH23" s="806">
        <f>AH19+AH22</f>
        <v>0</v>
      </c>
      <c r="AI23" s="770"/>
      <c r="AJ23" s="770"/>
      <c r="AK23" s="770"/>
      <c r="AL23" s="623"/>
      <c r="AM23" s="625"/>
    </row>
    <row r="24" spans="2:39" ht="12.75" customHeight="1">
      <c r="B24" s="619" t="s">
        <v>201</v>
      </c>
      <c r="C24" s="620"/>
      <c r="D24" s="769" t="s">
        <v>524</v>
      </c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805"/>
      <c r="AH24" s="806">
        <f>AH16+AH23</f>
        <v>6146</v>
      </c>
      <c r="AI24" s="770"/>
      <c r="AJ24" s="770"/>
      <c r="AK24" s="770"/>
      <c r="AL24" s="623"/>
      <c r="AM24" s="625"/>
    </row>
    <row r="25" spans="2:39" ht="12.75" customHeight="1">
      <c r="B25" s="619" t="s">
        <v>285</v>
      </c>
      <c r="C25" s="620"/>
      <c r="D25" s="769" t="s">
        <v>525</v>
      </c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805"/>
      <c r="AH25" s="616"/>
      <c r="AI25" s="617"/>
      <c r="AJ25" s="617"/>
      <c r="AK25" s="617"/>
      <c r="AL25" s="617"/>
      <c r="AM25" s="804"/>
    </row>
    <row r="26" spans="2:39" ht="12.75" customHeight="1">
      <c r="B26" s="619" t="s">
        <v>287</v>
      </c>
      <c r="C26" s="620"/>
      <c r="D26" s="769" t="s">
        <v>526</v>
      </c>
      <c r="E26" s="769"/>
      <c r="F26" s="769"/>
      <c r="G26" s="769"/>
      <c r="H26" s="769"/>
      <c r="I26" s="769"/>
      <c r="J26" s="769"/>
      <c r="K26" s="769"/>
      <c r="L26" s="769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805"/>
      <c r="AH26" s="806">
        <f>AH16-AH25</f>
        <v>6146</v>
      </c>
      <c r="AI26" s="770"/>
      <c r="AJ26" s="770"/>
      <c r="AK26" s="770"/>
      <c r="AL26" s="623"/>
      <c r="AM26" s="625"/>
    </row>
    <row r="27" spans="2:39" ht="12.75" customHeight="1">
      <c r="B27" s="619" t="s">
        <v>295</v>
      </c>
      <c r="C27" s="620"/>
      <c r="D27" s="769" t="s">
        <v>527</v>
      </c>
      <c r="E27" s="769"/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805"/>
      <c r="AH27" s="806"/>
      <c r="AI27" s="770"/>
      <c r="AJ27" s="770"/>
      <c r="AK27" s="770"/>
      <c r="AL27" s="623"/>
      <c r="AM27" s="625"/>
    </row>
    <row r="28" spans="2:39" ht="12.75" customHeight="1" thickBot="1">
      <c r="B28" s="807" t="s">
        <v>310</v>
      </c>
      <c r="C28" s="808"/>
      <c r="D28" s="809" t="s">
        <v>528</v>
      </c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A28" s="809"/>
      <c r="AB28" s="809"/>
      <c r="AC28" s="809"/>
      <c r="AD28" s="809"/>
      <c r="AE28" s="809"/>
      <c r="AF28" s="809"/>
      <c r="AG28" s="810"/>
      <c r="AH28" s="811"/>
      <c r="AI28" s="812"/>
      <c r="AJ28" s="812"/>
      <c r="AK28" s="812"/>
      <c r="AL28" s="813"/>
      <c r="AM28" s="814"/>
    </row>
    <row r="30" spans="2:3" ht="12.75">
      <c r="B30" s="138"/>
      <c r="C30" s="138"/>
    </row>
  </sheetData>
  <sheetProtection/>
  <mergeCells count="68">
    <mergeCell ref="B24:C24"/>
    <mergeCell ref="B26:C26"/>
    <mergeCell ref="D26:AG26"/>
    <mergeCell ref="AH26:AM26"/>
    <mergeCell ref="B1:AM1"/>
    <mergeCell ref="B27:C27"/>
    <mergeCell ref="D27:AG27"/>
    <mergeCell ref="AH27:AM27"/>
    <mergeCell ref="B23:C23"/>
    <mergeCell ref="D23:AG23"/>
    <mergeCell ref="AH23:AM23"/>
    <mergeCell ref="AH21:AM21"/>
    <mergeCell ref="B22:C22"/>
    <mergeCell ref="D22:AG22"/>
    <mergeCell ref="AH22:AM22"/>
    <mergeCell ref="B28:C28"/>
    <mergeCell ref="D28:AG28"/>
    <mergeCell ref="AH28:AM28"/>
    <mergeCell ref="B25:C25"/>
    <mergeCell ref="D25:AG25"/>
    <mergeCell ref="AH25:AM25"/>
    <mergeCell ref="B19:C19"/>
    <mergeCell ref="D19:AG19"/>
    <mergeCell ref="AH19:AM19"/>
    <mergeCell ref="D24:AG24"/>
    <mergeCell ref="AH24:AM24"/>
    <mergeCell ref="B20:C20"/>
    <mergeCell ref="D20:AG20"/>
    <mergeCell ref="AH20:AM20"/>
    <mergeCell ref="B21:C21"/>
    <mergeCell ref="D21:AG21"/>
    <mergeCell ref="B17:C17"/>
    <mergeCell ref="D17:AG17"/>
    <mergeCell ref="AH17:AM17"/>
    <mergeCell ref="B18:C18"/>
    <mergeCell ref="D18:AG18"/>
    <mergeCell ref="AH18:AM18"/>
    <mergeCell ref="B15:C15"/>
    <mergeCell ref="D15:AG15"/>
    <mergeCell ref="AH15:AM15"/>
    <mergeCell ref="B16:C16"/>
    <mergeCell ref="D16:AG16"/>
    <mergeCell ref="AH16:AM16"/>
    <mergeCell ref="B13:C13"/>
    <mergeCell ref="D13:AG13"/>
    <mergeCell ref="AH13:AM13"/>
    <mergeCell ref="B14:C14"/>
    <mergeCell ref="D14:AG14"/>
    <mergeCell ref="AH14:AM14"/>
    <mergeCell ref="B11:C11"/>
    <mergeCell ref="D11:AG11"/>
    <mergeCell ref="AH11:AM11"/>
    <mergeCell ref="B12:C12"/>
    <mergeCell ref="D12:AG12"/>
    <mergeCell ref="AH12:AM12"/>
    <mergeCell ref="B9:C9"/>
    <mergeCell ref="D9:AG9"/>
    <mergeCell ref="AH9:AM9"/>
    <mergeCell ref="B10:C10"/>
    <mergeCell ref="D10:AG10"/>
    <mergeCell ref="AH10:AM10"/>
    <mergeCell ref="B3:AM3"/>
    <mergeCell ref="B5:AM5"/>
    <mergeCell ref="B6:AM6"/>
    <mergeCell ref="B7:AM7"/>
    <mergeCell ref="B8:C8"/>
    <mergeCell ref="D8:AG8"/>
    <mergeCell ref="AH8:AM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3" max="3" width="14.625" style="0" customWidth="1"/>
  </cols>
  <sheetData>
    <row r="1" spans="1:41" ht="12.75">
      <c r="A1" s="688" t="s">
        <v>727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5" ht="12.75">
      <c r="A2" s="7"/>
      <c r="C2" s="7"/>
      <c r="D2" s="7"/>
      <c r="E2" s="46"/>
    </row>
    <row r="3" spans="1:14" ht="12.75">
      <c r="A3" s="12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689" t="s">
        <v>530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</row>
    <row r="5" spans="1:14" ht="12.75">
      <c r="A5" s="691" t="s">
        <v>82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</row>
    <row r="6" spans="1:14" ht="12.75">
      <c r="A6" s="570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</row>
    <row r="7" spans="1:14" ht="12.75">
      <c r="A7" s="689" t="s">
        <v>640</v>
      </c>
      <c r="B7" s="689"/>
      <c r="C7" s="689"/>
      <c r="D7" s="689"/>
      <c r="E7" s="689"/>
      <c r="F7" s="690"/>
      <c r="G7" s="689"/>
      <c r="H7" s="689"/>
      <c r="I7" s="689"/>
      <c r="J7" s="689"/>
      <c r="K7" s="689"/>
      <c r="L7" s="689"/>
      <c r="M7" s="689"/>
      <c r="N7" s="689"/>
    </row>
    <row r="8" spans="1:14" ht="12.75">
      <c r="A8" s="238"/>
      <c r="B8" s="238"/>
      <c r="C8" s="238"/>
      <c r="D8" s="238"/>
      <c r="E8" s="238"/>
      <c r="F8" s="417"/>
      <c r="G8" s="238"/>
      <c r="H8" s="238"/>
      <c r="I8" s="238"/>
      <c r="J8" s="238"/>
      <c r="K8" s="238"/>
      <c r="L8" s="238"/>
      <c r="M8" s="238"/>
      <c r="N8" s="238"/>
    </row>
    <row r="9" spans="1:14" ht="13.5" thickBot="1">
      <c r="A9" s="10"/>
      <c r="B9" s="7"/>
      <c r="C9" s="7"/>
      <c r="D9" s="7"/>
      <c r="K9" s="7"/>
      <c r="L9" s="29" t="s">
        <v>24</v>
      </c>
      <c r="M9" s="7"/>
      <c r="N9" s="7"/>
    </row>
    <row r="10" spans="1:14" ht="13.5" thickBot="1">
      <c r="A10" s="2"/>
      <c r="B10" s="686" t="s">
        <v>19</v>
      </c>
      <c r="C10" s="687"/>
      <c r="D10" s="686" t="s">
        <v>20</v>
      </c>
      <c r="E10" s="687"/>
      <c r="F10" s="686" t="s">
        <v>21</v>
      </c>
      <c r="G10" s="687"/>
      <c r="H10" s="686" t="s">
        <v>22</v>
      </c>
      <c r="I10" s="687"/>
      <c r="J10" s="686" t="s">
        <v>18</v>
      </c>
      <c r="K10" s="687"/>
      <c r="L10" s="686" t="s">
        <v>23</v>
      </c>
      <c r="M10" s="687"/>
      <c r="N10" s="16" t="s">
        <v>25</v>
      </c>
    </row>
    <row r="11" spans="1:14" ht="12.75">
      <c r="A11" s="2"/>
      <c r="B11" s="669" t="s">
        <v>38</v>
      </c>
      <c r="C11" s="670"/>
      <c r="D11" s="663" t="s">
        <v>708</v>
      </c>
      <c r="E11" s="664"/>
      <c r="F11" s="663" t="s">
        <v>709</v>
      </c>
      <c r="G11" s="664"/>
      <c r="H11" s="663" t="s">
        <v>710</v>
      </c>
      <c r="I11" s="664"/>
      <c r="J11" s="663" t="s">
        <v>711</v>
      </c>
      <c r="K11" s="664"/>
      <c r="L11" s="663" t="s">
        <v>712</v>
      </c>
      <c r="M11" s="664"/>
      <c r="N11" s="679" t="s">
        <v>83</v>
      </c>
    </row>
    <row r="12" spans="1:14" ht="12.75">
      <c r="A12" s="2"/>
      <c r="B12" s="671"/>
      <c r="C12" s="672"/>
      <c r="D12" s="665"/>
      <c r="E12" s="666"/>
      <c r="F12" s="665"/>
      <c r="G12" s="666"/>
      <c r="H12" s="665"/>
      <c r="I12" s="666"/>
      <c r="J12" s="665"/>
      <c r="K12" s="666"/>
      <c r="L12" s="665"/>
      <c r="M12" s="666"/>
      <c r="N12" s="680"/>
    </row>
    <row r="13" spans="1:14" ht="28.5" customHeight="1" thickBot="1">
      <c r="A13" s="2"/>
      <c r="B13" s="673"/>
      <c r="C13" s="674"/>
      <c r="D13" s="667"/>
      <c r="E13" s="668"/>
      <c r="F13" s="667"/>
      <c r="G13" s="668"/>
      <c r="H13" s="667"/>
      <c r="I13" s="668"/>
      <c r="J13" s="667"/>
      <c r="K13" s="668"/>
      <c r="L13" s="667"/>
      <c r="M13" s="668"/>
      <c r="N13" s="681"/>
    </row>
    <row r="14" spans="1:15" ht="12.75">
      <c r="A14" s="2"/>
      <c r="B14" s="38"/>
      <c r="C14" s="2"/>
      <c r="D14" s="124"/>
      <c r="E14" s="187"/>
      <c r="F14" s="422"/>
      <c r="G14" s="187"/>
      <c r="H14" s="220"/>
      <c r="I14" s="220"/>
      <c r="J14" s="422"/>
      <c r="K14" s="187"/>
      <c r="L14" s="220"/>
      <c r="M14" s="220"/>
      <c r="N14" s="423"/>
      <c r="O14" s="507"/>
    </row>
    <row r="15" spans="1:15" ht="13.5" thickBot="1">
      <c r="A15" s="2"/>
      <c r="B15" s="38"/>
      <c r="C15" s="2"/>
      <c r="D15" s="38"/>
      <c r="E15" s="221"/>
      <c r="F15" s="230"/>
      <c r="G15" s="221"/>
      <c r="H15" s="220"/>
      <c r="I15" s="220"/>
      <c r="J15" s="230"/>
      <c r="K15" s="221"/>
      <c r="L15" s="220"/>
      <c r="M15" s="220"/>
      <c r="N15" s="508"/>
      <c r="O15" s="507"/>
    </row>
    <row r="16" spans="1:15" ht="12.75">
      <c r="A16" s="2"/>
      <c r="B16" s="509" t="s">
        <v>84</v>
      </c>
      <c r="C16" s="497"/>
      <c r="D16" s="124"/>
      <c r="E16" s="510">
        <v>3280</v>
      </c>
      <c r="F16" s="422"/>
      <c r="G16" s="510">
        <v>46553</v>
      </c>
      <c r="H16" s="184"/>
      <c r="I16" s="511">
        <v>16275</v>
      </c>
      <c r="J16" s="422"/>
      <c r="K16" s="510"/>
      <c r="L16" s="184"/>
      <c r="M16" s="511">
        <v>6762</v>
      </c>
      <c r="N16" s="512"/>
      <c r="O16" s="507"/>
    </row>
    <row r="17" spans="1:15" ht="13.5" thickBot="1">
      <c r="A17" s="2"/>
      <c r="B17" s="513" t="s">
        <v>85</v>
      </c>
      <c r="C17" s="37"/>
      <c r="D17" s="513"/>
      <c r="E17" s="514"/>
      <c r="F17" s="515"/>
      <c r="G17" s="514"/>
      <c r="H17" s="516"/>
      <c r="I17" s="516"/>
      <c r="J17" s="515"/>
      <c r="K17" s="514"/>
      <c r="L17" s="516"/>
      <c r="M17" s="516"/>
      <c r="N17" s="517">
        <f>E17+G17+I17+K17+M17</f>
        <v>0</v>
      </c>
      <c r="O17" s="507"/>
    </row>
    <row r="18" spans="1:15" ht="12.75">
      <c r="A18" s="2"/>
      <c r="B18" s="518" t="s">
        <v>713</v>
      </c>
      <c r="C18" s="133"/>
      <c r="D18" s="518"/>
      <c r="E18" s="519"/>
      <c r="F18" s="520"/>
      <c r="G18" s="519"/>
      <c r="H18" s="521"/>
      <c r="I18" s="521"/>
      <c r="J18" s="520"/>
      <c r="K18" s="519"/>
      <c r="L18" s="521"/>
      <c r="M18" s="521"/>
      <c r="N18" s="522">
        <f>E18+I18+K18+M18+G18</f>
        <v>0</v>
      </c>
      <c r="O18" s="507"/>
    </row>
    <row r="19" spans="1:15" ht="12.75">
      <c r="A19" s="2"/>
      <c r="B19" s="523" t="s">
        <v>714</v>
      </c>
      <c r="C19" s="130"/>
      <c r="D19" s="523"/>
      <c r="E19" s="524"/>
      <c r="F19" s="525"/>
      <c r="G19" s="524">
        <v>433</v>
      </c>
      <c r="H19" s="526"/>
      <c r="I19" s="526">
        <v>8318</v>
      </c>
      <c r="J19" s="525"/>
      <c r="K19" s="524"/>
      <c r="L19" s="526"/>
      <c r="M19" s="526"/>
      <c r="N19" s="211">
        <f>E19+I19+K19+M19+G19</f>
        <v>8751</v>
      </c>
      <c r="O19" s="507"/>
    </row>
    <row r="20" spans="1:15" ht="13.5" thickBot="1">
      <c r="A20" s="2"/>
      <c r="B20" s="527" t="s">
        <v>86</v>
      </c>
      <c r="C20" s="132"/>
      <c r="D20" s="527"/>
      <c r="E20" s="528"/>
      <c r="F20" s="529"/>
      <c r="G20" s="528"/>
      <c r="H20" s="530"/>
      <c r="I20" s="530"/>
      <c r="J20" s="529"/>
      <c r="K20" s="528"/>
      <c r="L20" s="530"/>
      <c r="M20" s="530"/>
      <c r="N20" s="531">
        <f>E20+I20+K20+M20+G20</f>
        <v>0</v>
      </c>
      <c r="O20" s="507"/>
    </row>
    <row r="21" spans="1:15" ht="12.75">
      <c r="A21" s="2"/>
      <c r="B21" s="532" t="s">
        <v>87</v>
      </c>
      <c r="C21" s="249"/>
      <c r="D21" s="532"/>
      <c r="E21" s="533"/>
      <c r="F21" s="534"/>
      <c r="G21" s="533"/>
      <c r="H21" s="535"/>
      <c r="I21" s="535"/>
      <c r="J21" s="534"/>
      <c r="K21" s="533"/>
      <c r="L21" s="535"/>
      <c r="M21" s="535"/>
      <c r="N21" s="536"/>
      <c r="O21" s="507"/>
    </row>
    <row r="22" spans="1:15" ht="13.5" thickBot="1">
      <c r="A22" s="2"/>
      <c r="B22" s="537" t="s">
        <v>88</v>
      </c>
      <c r="C22" s="538"/>
      <c r="D22" s="537"/>
      <c r="E22" s="539">
        <f>E18+E19+E20</f>
        <v>0</v>
      </c>
      <c r="F22" s="540"/>
      <c r="G22" s="539">
        <f>G18+G19+G20+G21</f>
        <v>433</v>
      </c>
      <c r="H22" s="541"/>
      <c r="I22" s="541">
        <f>I18+I19+I20</f>
        <v>8318</v>
      </c>
      <c r="J22" s="540"/>
      <c r="K22" s="539">
        <f>K18+K19+K20</f>
        <v>0</v>
      </c>
      <c r="L22" s="541"/>
      <c r="M22" s="541">
        <f>M18+M19+M20</f>
        <v>0</v>
      </c>
      <c r="N22" s="542">
        <f>E22+I22+K22+M22+G22</f>
        <v>8751</v>
      </c>
      <c r="O22" s="507"/>
    </row>
    <row r="23" spans="1:15" ht="12.75">
      <c r="A23" s="2"/>
      <c r="B23" s="543" t="s">
        <v>89</v>
      </c>
      <c r="C23" s="133"/>
      <c r="D23" s="518"/>
      <c r="E23" s="519"/>
      <c r="F23" s="520"/>
      <c r="G23" s="519"/>
      <c r="H23" s="521"/>
      <c r="I23" s="521"/>
      <c r="J23" s="520"/>
      <c r="K23" s="519"/>
      <c r="L23" s="521"/>
      <c r="M23" s="521"/>
      <c r="N23" s="544">
        <f>E23+I23+K23+M23+G23</f>
        <v>0</v>
      </c>
      <c r="O23" s="507"/>
    </row>
    <row r="24" spans="1:15" ht="13.5" thickBot="1">
      <c r="A24" s="2"/>
      <c r="B24" s="527" t="s">
        <v>531</v>
      </c>
      <c r="C24" s="132"/>
      <c r="D24" s="527"/>
      <c r="E24" s="528"/>
      <c r="F24" s="529"/>
      <c r="G24" s="528"/>
      <c r="H24" s="530"/>
      <c r="I24" s="530"/>
      <c r="J24" s="529"/>
      <c r="K24" s="528"/>
      <c r="L24" s="530"/>
      <c r="M24" s="530"/>
      <c r="N24" s="545">
        <f>E24+I24+K24+M24+G24</f>
        <v>0</v>
      </c>
      <c r="O24" s="507"/>
    </row>
    <row r="25" spans="1:15" ht="12.75">
      <c r="A25" s="2"/>
      <c r="B25" s="532" t="s">
        <v>90</v>
      </c>
      <c r="C25" s="249"/>
      <c r="D25" s="532"/>
      <c r="E25" s="533"/>
      <c r="F25" s="534"/>
      <c r="G25" s="533"/>
      <c r="H25" s="535"/>
      <c r="I25" s="535"/>
      <c r="J25" s="534"/>
      <c r="K25" s="533"/>
      <c r="L25" s="535"/>
      <c r="M25" s="535"/>
      <c r="N25" s="536"/>
      <c r="O25" s="507"/>
    </row>
    <row r="26" spans="1:15" ht="13.5" thickBot="1">
      <c r="A26" s="2"/>
      <c r="B26" s="537" t="s">
        <v>88</v>
      </c>
      <c r="C26" s="538"/>
      <c r="D26" s="537"/>
      <c r="E26" s="539">
        <f>E23+E24</f>
        <v>0</v>
      </c>
      <c r="F26" s="540"/>
      <c r="G26" s="539">
        <f aca="true" t="shared" si="0" ref="G26:M26">G23+G24</f>
        <v>0</v>
      </c>
      <c r="H26" s="541"/>
      <c r="I26" s="541">
        <f t="shared" si="0"/>
        <v>0</v>
      </c>
      <c r="J26" s="540"/>
      <c r="K26" s="539">
        <f t="shared" si="0"/>
        <v>0</v>
      </c>
      <c r="L26" s="541"/>
      <c r="M26" s="541">
        <f t="shared" si="0"/>
        <v>0</v>
      </c>
      <c r="N26" s="542">
        <f>E26+I26+K26+M26+G26</f>
        <v>0</v>
      </c>
      <c r="O26" s="507"/>
    </row>
    <row r="27" spans="1:15" ht="13.5" thickBot="1">
      <c r="A27" s="2"/>
      <c r="B27" s="546"/>
      <c r="C27" s="478"/>
      <c r="D27" s="546"/>
      <c r="E27" s="547"/>
      <c r="F27" s="548"/>
      <c r="G27" s="547"/>
      <c r="H27" s="549"/>
      <c r="I27" s="549"/>
      <c r="J27" s="548"/>
      <c r="K27" s="547"/>
      <c r="L27" s="549"/>
      <c r="M27" s="549"/>
      <c r="N27" s="508"/>
      <c r="O27" s="507"/>
    </row>
    <row r="28" spans="1:15" ht="13.5" thickBot="1">
      <c r="A28" s="2"/>
      <c r="B28" s="550" t="s">
        <v>91</v>
      </c>
      <c r="C28" s="551"/>
      <c r="D28" s="550"/>
      <c r="E28" s="552">
        <f>E22+E26</f>
        <v>0</v>
      </c>
      <c r="F28" s="264"/>
      <c r="G28" s="552">
        <f>G22+G26</f>
        <v>433</v>
      </c>
      <c r="H28" s="553"/>
      <c r="I28" s="553">
        <f>I22+I26</f>
        <v>8318</v>
      </c>
      <c r="J28" s="264"/>
      <c r="K28" s="552">
        <f>K22+K26</f>
        <v>0</v>
      </c>
      <c r="L28" s="553"/>
      <c r="M28" s="553">
        <f>M22+M26</f>
        <v>0</v>
      </c>
      <c r="N28" s="265">
        <f>N22+N26</f>
        <v>8751</v>
      </c>
      <c r="O28" s="507"/>
    </row>
    <row r="29" spans="1:15" ht="12.75">
      <c r="A29" s="2"/>
      <c r="B29" s="518" t="s">
        <v>92</v>
      </c>
      <c r="C29" s="133"/>
      <c r="D29" s="518"/>
      <c r="E29" s="519"/>
      <c r="F29" s="520"/>
      <c r="G29" s="519"/>
      <c r="H29" s="521"/>
      <c r="I29" s="521"/>
      <c r="J29" s="520"/>
      <c r="K29" s="519"/>
      <c r="L29" s="521"/>
      <c r="M29" s="521"/>
      <c r="N29" s="544"/>
      <c r="O29" s="507"/>
    </row>
    <row r="30" spans="1:15" ht="12.75">
      <c r="A30" s="2"/>
      <c r="B30" s="523" t="s">
        <v>93</v>
      </c>
      <c r="C30" s="130"/>
      <c r="D30" s="523"/>
      <c r="E30" s="524"/>
      <c r="F30" s="525"/>
      <c r="G30" s="524"/>
      <c r="H30" s="526"/>
      <c r="I30" s="526"/>
      <c r="J30" s="525"/>
      <c r="K30" s="524"/>
      <c r="L30" s="526"/>
      <c r="M30" s="526"/>
      <c r="N30" s="544">
        <f>E30+I30+K30+M30+G30</f>
        <v>0</v>
      </c>
      <c r="O30" s="507"/>
    </row>
    <row r="31" spans="1:15" ht="13.5" thickBot="1">
      <c r="A31" s="2"/>
      <c r="B31" s="527" t="s">
        <v>94</v>
      </c>
      <c r="C31" s="132"/>
      <c r="D31" s="527"/>
      <c r="E31" s="528"/>
      <c r="F31" s="529"/>
      <c r="G31" s="528"/>
      <c r="H31" s="530"/>
      <c r="I31" s="530"/>
      <c r="J31" s="529"/>
      <c r="K31" s="528"/>
      <c r="L31" s="530"/>
      <c r="M31" s="530">
        <v>13</v>
      </c>
      <c r="N31" s="545">
        <f>E31+I31+K31+M31+G31</f>
        <v>13</v>
      </c>
      <c r="O31" s="507"/>
    </row>
    <row r="32" spans="1:15" ht="13.5" thickBot="1">
      <c r="A32" s="2"/>
      <c r="B32" s="550" t="s">
        <v>95</v>
      </c>
      <c r="C32" s="551"/>
      <c r="D32" s="550"/>
      <c r="E32" s="552">
        <f>E30+E31</f>
        <v>0</v>
      </c>
      <c r="F32" s="264"/>
      <c r="G32" s="552">
        <f>G30+G31</f>
        <v>0</v>
      </c>
      <c r="H32" s="553"/>
      <c r="I32" s="553">
        <f>I30+I31+I29</f>
        <v>0</v>
      </c>
      <c r="J32" s="264"/>
      <c r="K32" s="552">
        <f>K30+K31+K29</f>
        <v>0</v>
      </c>
      <c r="L32" s="553"/>
      <c r="M32" s="553">
        <f>M30+M31</f>
        <v>13</v>
      </c>
      <c r="N32" s="176">
        <f>E32+I32+K32+M32+G32</f>
        <v>13</v>
      </c>
      <c r="O32" s="507"/>
    </row>
    <row r="33" spans="1:15" ht="13.5" thickBot="1">
      <c r="A33" s="2"/>
      <c r="B33" s="546"/>
      <c r="C33" s="478"/>
      <c r="D33" s="546"/>
      <c r="E33" s="547"/>
      <c r="F33" s="548"/>
      <c r="G33" s="547"/>
      <c r="H33" s="549"/>
      <c r="I33" s="549"/>
      <c r="J33" s="548"/>
      <c r="K33" s="547"/>
      <c r="L33" s="549"/>
      <c r="M33" s="549"/>
      <c r="N33" s="545"/>
      <c r="O33" s="507"/>
    </row>
    <row r="34" spans="1:15" ht="12.75">
      <c r="A34" s="2"/>
      <c r="B34" s="682" t="s">
        <v>96</v>
      </c>
      <c r="C34" s="683"/>
      <c r="D34" s="509"/>
      <c r="E34" s="510"/>
      <c r="F34" s="554"/>
      <c r="G34" s="510"/>
      <c r="H34" s="511"/>
      <c r="I34" s="511"/>
      <c r="J34" s="554"/>
      <c r="K34" s="510"/>
      <c r="L34" s="511"/>
      <c r="M34" s="511"/>
      <c r="N34" s="555"/>
      <c r="O34" s="507"/>
    </row>
    <row r="35" spans="1:15" ht="13.5" thickBot="1">
      <c r="A35" s="2"/>
      <c r="B35" s="684"/>
      <c r="C35" s="685"/>
      <c r="D35" s="513"/>
      <c r="E35" s="514">
        <f>E16+E28-E32</f>
        <v>3280</v>
      </c>
      <c r="F35" s="515"/>
      <c r="G35" s="514">
        <f>G16+G28-G32</f>
        <v>46986</v>
      </c>
      <c r="H35" s="516"/>
      <c r="I35" s="514">
        <f>I16+I28-I32</f>
        <v>24593</v>
      </c>
      <c r="J35" s="515"/>
      <c r="K35" s="514">
        <f>K16+K28-K32</f>
        <v>0</v>
      </c>
      <c r="L35" s="516"/>
      <c r="M35" s="514">
        <f>M16+M28-M32</f>
        <v>6749</v>
      </c>
      <c r="N35" s="556">
        <f>E35+I35+K35+M35+G35</f>
        <v>81608</v>
      </c>
      <c r="O35" s="507"/>
    </row>
    <row r="36" spans="1:15" ht="13.5" thickBot="1">
      <c r="A36" s="2"/>
      <c r="B36" s="38"/>
      <c r="C36" s="2"/>
      <c r="D36" s="38"/>
      <c r="E36" s="221"/>
      <c r="F36" s="230"/>
      <c r="G36" s="221"/>
      <c r="H36" s="220"/>
      <c r="I36" s="220"/>
      <c r="J36" s="230"/>
      <c r="K36" s="221"/>
      <c r="L36" s="220"/>
      <c r="M36" s="220"/>
      <c r="N36" s="508"/>
      <c r="O36" s="507"/>
    </row>
    <row r="37" spans="1:15" ht="12.75">
      <c r="A37" s="2"/>
      <c r="B37" s="675" t="s">
        <v>715</v>
      </c>
      <c r="C37" s="676"/>
      <c r="D37" s="532"/>
      <c r="E37" s="533"/>
      <c r="F37" s="534"/>
      <c r="G37" s="533"/>
      <c r="H37" s="535"/>
      <c r="I37" s="535"/>
      <c r="J37" s="534"/>
      <c r="K37" s="533"/>
      <c r="L37" s="535"/>
      <c r="M37" s="535"/>
      <c r="N37" s="557"/>
      <c r="O37" s="507"/>
    </row>
    <row r="38" spans="1:15" ht="13.5" thickBot="1">
      <c r="A38" s="2"/>
      <c r="B38" s="677"/>
      <c r="C38" s="678"/>
      <c r="D38" s="537"/>
      <c r="E38" s="539">
        <v>3280</v>
      </c>
      <c r="F38" s="540"/>
      <c r="G38" s="539">
        <v>10471</v>
      </c>
      <c r="H38" s="541"/>
      <c r="I38" s="541">
        <v>16011</v>
      </c>
      <c r="J38" s="540"/>
      <c r="K38" s="539">
        <v>0</v>
      </c>
      <c r="L38" s="541"/>
      <c r="M38" s="541">
        <v>406</v>
      </c>
      <c r="N38" s="270">
        <f>SUM(E38:M38)</f>
        <v>30168</v>
      </c>
      <c r="O38" s="507"/>
    </row>
    <row r="39" spans="1:15" ht="12.75">
      <c r="A39" s="2"/>
      <c r="B39" s="518" t="s">
        <v>97</v>
      </c>
      <c r="C39" s="133"/>
      <c r="D39" s="518"/>
      <c r="E39" s="519"/>
      <c r="F39" s="520"/>
      <c r="G39" s="519">
        <v>852</v>
      </c>
      <c r="H39" s="521"/>
      <c r="I39" s="521">
        <v>195</v>
      </c>
      <c r="J39" s="520"/>
      <c r="K39" s="519"/>
      <c r="L39" s="521"/>
      <c r="M39" s="521">
        <v>152</v>
      </c>
      <c r="N39" s="558">
        <f>E39+G39+I39+K39+M39</f>
        <v>1199</v>
      </c>
      <c r="O39" s="507"/>
    </row>
    <row r="40" spans="1:15" ht="12.75">
      <c r="A40" s="2"/>
      <c r="B40" s="523" t="s">
        <v>98</v>
      </c>
      <c r="C40" s="130"/>
      <c r="D40" s="523"/>
      <c r="E40" s="524"/>
      <c r="F40" s="525"/>
      <c r="G40" s="524"/>
      <c r="H40" s="526"/>
      <c r="I40" s="526"/>
      <c r="J40" s="525"/>
      <c r="K40" s="524"/>
      <c r="L40" s="526"/>
      <c r="M40" s="526"/>
      <c r="N40" s="558">
        <f>E40+G40+I40+K40+M40</f>
        <v>0</v>
      </c>
      <c r="O40" s="507"/>
    </row>
    <row r="41" spans="1:15" ht="13.5" thickBot="1">
      <c r="A41" s="2"/>
      <c r="B41" s="527"/>
      <c r="C41" s="132"/>
      <c r="D41" s="527"/>
      <c r="E41" s="528"/>
      <c r="F41" s="529"/>
      <c r="G41" s="528"/>
      <c r="H41" s="530"/>
      <c r="I41" s="530"/>
      <c r="J41" s="529"/>
      <c r="K41" s="528"/>
      <c r="L41" s="530"/>
      <c r="M41" s="530"/>
      <c r="N41" s="559"/>
      <c r="O41" s="507"/>
    </row>
    <row r="42" spans="1:15" ht="12.75">
      <c r="A42" s="2"/>
      <c r="B42" s="675" t="s">
        <v>716</v>
      </c>
      <c r="C42" s="676"/>
      <c r="D42" s="532"/>
      <c r="E42" s="533"/>
      <c r="F42" s="534"/>
      <c r="G42" s="533"/>
      <c r="H42" s="535"/>
      <c r="I42" s="535"/>
      <c r="J42" s="534"/>
      <c r="K42" s="533"/>
      <c r="L42" s="535"/>
      <c r="M42" s="535"/>
      <c r="N42" s="557"/>
      <c r="O42" s="507"/>
    </row>
    <row r="43" spans="1:15" ht="13.5" thickBot="1">
      <c r="A43" s="2"/>
      <c r="B43" s="677"/>
      <c r="C43" s="678"/>
      <c r="D43" s="537"/>
      <c r="E43" s="539">
        <f>E38+E39-E40</f>
        <v>3280</v>
      </c>
      <c r="F43" s="540"/>
      <c r="G43" s="539">
        <f>G38+G39-G40</f>
        <v>11323</v>
      </c>
      <c r="H43" s="541"/>
      <c r="I43" s="541">
        <f>I38+I39-I40</f>
        <v>16206</v>
      </c>
      <c r="J43" s="540"/>
      <c r="K43" s="539">
        <f>K38+K39-K40</f>
        <v>0</v>
      </c>
      <c r="L43" s="541"/>
      <c r="M43" s="541">
        <f>M38+M39-M40</f>
        <v>558</v>
      </c>
      <c r="N43" s="270">
        <f>N38+N39-N40</f>
        <v>31367</v>
      </c>
      <c r="O43" s="507"/>
    </row>
    <row r="44" spans="1:15" ht="13.5" thickBot="1">
      <c r="A44" s="2"/>
      <c r="B44" s="546"/>
      <c r="C44" s="478"/>
      <c r="D44" s="546"/>
      <c r="E44" s="547"/>
      <c r="F44" s="548"/>
      <c r="G44" s="547"/>
      <c r="H44" s="549"/>
      <c r="I44" s="549"/>
      <c r="J44" s="548"/>
      <c r="K44" s="547"/>
      <c r="L44" s="549"/>
      <c r="M44" s="549"/>
      <c r="N44" s="560"/>
      <c r="O44" s="507"/>
    </row>
    <row r="45" spans="1:15" ht="12.75">
      <c r="A45" s="2"/>
      <c r="B45" s="675" t="s">
        <v>717</v>
      </c>
      <c r="C45" s="676"/>
      <c r="D45" s="532"/>
      <c r="E45" s="533"/>
      <c r="F45" s="534"/>
      <c r="G45" s="533"/>
      <c r="H45" s="535"/>
      <c r="I45" s="535"/>
      <c r="J45" s="534"/>
      <c r="K45" s="533"/>
      <c r="L45" s="535"/>
      <c r="M45" s="535"/>
      <c r="N45" s="557"/>
      <c r="O45" s="507"/>
    </row>
    <row r="46" spans="1:15" ht="13.5" thickBot="1">
      <c r="A46" s="2"/>
      <c r="B46" s="677"/>
      <c r="C46" s="678"/>
      <c r="D46" s="537"/>
      <c r="E46" s="539">
        <f>E35-E43</f>
        <v>0</v>
      </c>
      <c r="F46" s="540"/>
      <c r="G46" s="539">
        <f>G35-G43</f>
        <v>35663</v>
      </c>
      <c r="H46" s="541"/>
      <c r="I46" s="541">
        <f>I35-I43</f>
        <v>8387</v>
      </c>
      <c r="J46" s="540"/>
      <c r="K46" s="539">
        <f>K35-K43</f>
        <v>0</v>
      </c>
      <c r="L46" s="541"/>
      <c r="M46" s="541">
        <f>M35-M43</f>
        <v>6191</v>
      </c>
      <c r="N46" s="270">
        <f>E46+G46+I46+K46+M46</f>
        <v>50241</v>
      </c>
      <c r="O46" s="507"/>
    </row>
    <row r="47" spans="1:15" ht="13.5" thickBot="1">
      <c r="A47" s="2"/>
      <c r="B47" s="546"/>
      <c r="C47" s="478"/>
      <c r="D47" s="546"/>
      <c r="E47" s="547"/>
      <c r="F47" s="548"/>
      <c r="G47" s="547"/>
      <c r="H47" s="549"/>
      <c r="I47" s="549"/>
      <c r="J47" s="548"/>
      <c r="K47" s="547"/>
      <c r="L47" s="549"/>
      <c r="M47" s="549"/>
      <c r="N47" s="560"/>
      <c r="O47" s="507"/>
    </row>
    <row r="48" spans="1:15" ht="12.75">
      <c r="A48" s="2"/>
      <c r="B48" s="561" t="s">
        <v>99</v>
      </c>
      <c r="C48" s="501"/>
      <c r="D48" s="561"/>
      <c r="E48" s="562"/>
      <c r="F48" s="563"/>
      <c r="G48" s="562"/>
      <c r="H48" s="564"/>
      <c r="I48" s="564"/>
      <c r="J48" s="563"/>
      <c r="K48" s="562"/>
      <c r="L48" s="564"/>
      <c r="M48" s="564"/>
      <c r="N48" s="565"/>
      <c r="O48" s="507"/>
    </row>
    <row r="49" spans="1:15" ht="13.5" thickBot="1">
      <c r="A49" s="2"/>
      <c r="B49" s="566" t="s">
        <v>100</v>
      </c>
      <c r="C49" s="492"/>
      <c r="D49" s="566"/>
      <c r="E49" s="567"/>
      <c r="F49" s="568"/>
      <c r="G49" s="567"/>
      <c r="H49" s="569"/>
      <c r="I49" s="569"/>
      <c r="J49" s="568"/>
      <c r="K49" s="567"/>
      <c r="L49" s="569"/>
      <c r="M49" s="569"/>
      <c r="N49" s="517"/>
      <c r="O49" s="507"/>
    </row>
    <row r="50" ht="12.75">
      <c r="A50" s="2"/>
    </row>
  </sheetData>
  <sheetProtection/>
  <mergeCells count="21">
    <mergeCell ref="D10:E10"/>
    <mergeCell ref="F11:G13"/>
    <mergeCell ref="F10:G10"/>
    <mergeCell ref="H10:I10"/>
    <mergeCell ref="A1:N1"/>
    <mergeCell ref="A4:N4"/>
    <mergeCell ref="A5:N5"/>
    <mergeCell ref="A7:N7"/>
    <mergeCell ref="J10:K10"/>
    <mergeCell ref="L10:M10"/>
    <mergeCell ref="B10:C10"/>
    <mergeCell ref="H11:I13"/>
    <mergeCell ref="B11:C13"/>
    <mergeCell ref="D11:E13"/>
    <mergeCell ref="B45:C46"/>
    <mergeCell ref="N11:N13"/>
    <mergeCell ref="B34:C35"/>
    <mergeCell ref="B37:C38"/>
    <mergeCell ref="B42:C43"/>
    <mergeCell ref="J11:K13"/>
    <mergeCell ref="L11:M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3"/>
  <sheetViews>
    <sheetView view="pageBreakPreview" zoomScaleSheetLayoutView="100" zoomScalePageLayoutView="0" workbookViewId="0" topLeftCell="A1">
      <selection activeCell="B1" sqref="B1:J1"/>
    </sheetView>
  </sheetViews>
  <sheetFormatPr defaultColWidth="9.00390625" defaultRowHeight="12.75"/>
  <cols>
    <col min="1" max="1" width="9.125" style="239" customWidth="1"/>
    <col min="2" max="2" width="5.25390625" style="239" customWidth="1"/>
    <col min="3" max="4" width="9.125" style="239" customWidth="1"/>
    <col min="5" max="5" width="28.75390625" style="239" customWidth="1"/>
    <col min="6" max="7" width="12.375" style="239" customWidth="1"/>
    <col min="8" max="8" width="11.625" style="239" bestFit="1" customWidth="1"/>
    <col min="9" max="9" width="13.375" style="239" customWidth="1"/>
    <col min="10" max="10" width="17.25390625" style="239" bestFit="1" customWidth="1"/>
    <col min="11" max="16384" width="9.125" style="239" customWidth="1"/>
  </cols>
  <sheetData>
    <row r="1" spans="2:10" ht="12">
      <c r="B1" s="709" t="s">
        <v>728</v>
      </c>
      <c r="C1" s="709"/>
      <c r="D1" s="709"/>
      <c r="E1" s="709"/>
      <c r="F1" s="709"/>
      <c r="G1" s="709"/>
      <c r="H1" s="709"/>
      <c r="I1" s="709"/>
      <c r="J1" s="709"/>
    </row>
    <row r="2" spans="2:10" ht="12">
      <c r="B2" s="709"/>
      <c r="C2" s="709"/>
      <c r="D2" s="709"/>
      <c r="E2" s="709"/>
      <c r="F2" s="709"/>
      <c r="G2" s="709"/>
      <c r="H2" s="709"/>
      <c r="I2" s="709"/>
      <c r="J2" s="709"/>
    </row>
    <row r="3" spans="2:10" ht="12">
      <c r="B3" s="715" t="s">
        <v>530</v>
      </c>
      <c r="C3" s="709"/>
      <c r="D3" s="709"/>
      <c r="E3" s="709"/>
      <c r="F3" s="709"/>
      <c r="G3" s="709"/>
      <c r="H3" s="709"/>
      <c r="I3" s="709"/>
      <c r="J3" s="709"/>
    </row>
    <row r="4" spans="2:10" ht="12">
      <c r="B4" s="708"/>
      <c r="C4" s="709"/>
      <c r="D4" s="709"/>
      <c r="E4" s="709"/>
      <c r="F4" s="709"/>
      <c r="G4" s="709"/>
      <c r="H4" s="709"/>
      <c r="I4" s="709"/>
      <c r="J4" s="709"/>
    </row>
    <row r="5" spans="2:10" ht="12">
      <c r="B5" s="708" t="s">
        <v>17</v>
      </c>
      <c r="C5" s="709"/>
      <c r="D5" s="708"/>
      <c r="E5" s="708"/>
      <c r="F5" s="708"/>
      <c r="G5" s="708"/>
      <c r="H5" s="708"/>
      <c r="I5" s="708"/>
      <c r="J5" s="708"/>
    </row>
    <row r="6" spans="2:10" ht="12">
      <c r="B6" s="715" t="s">
        <v>639</v>
      </c>
      <c r="C6" s="715"/>
      <c r="D6" s="715"/>
      <c r="E6" s="715"/>
      <c r="F6" s="715"/>
      <c r="G6" s="715"/>
      <c r="H6" s="715"/>
      <c r="I6" s="715"/>
      <c r="J6" s="715"/>
    </row>
    <row r="7" spans="2:10" ht="12">
      <c r="B7" s="708"/>
      <c r="C7" s="709"/>
      <c r="D7" s="709"/>
      <c r="E7" s="709"/>
      <c r="F7" s="709"/>
      <c r="G7" s="709"/>
      <c r="H7" s="709"/>
      <c r="I7" s="709"/>
      <c r="J7" s="709"/>
    </row>
    <row r="8" spans="2:10" ht="12">
      <c r="B8" s="708" t="s">
        <v>640</v>
      </c>
      <c r="C8" s="709"/>
      <c r="D8" s="709"/>
      <c r="E8" s="709"/>
      <c r="F8" s="709"/>
      <c r="G8" s="709"/>
      <c r="H8" s="709"/>
      <c r="I8" s="709"/>
      <c r="J8" s="709"/>
    </row>
    <row r="9" spans="2:10" ht="12">
      <c r="B9" s="710"/>
      <c r="C9" s="709"/>
      <c r="D9" s="709"/>
      <c r="E9" s="709"/>
      <c r="F9" s="709"/>
      <c r="G9" s="709"/>
      <c r="H9" s="709"/>
      <c r="I9" s="709"/>
      <c r="J9" s="709"/>
    </row>
    <row r="10" spans="2:10" ht="12.75" thickBot="1">
      <c r="B10" s="242"/>
      <c r="C10" s="242"/>
      <c r="D10" s="242"/>
      <c r="E10" s="242"/>
      <c r="F10" s="242"/>
      <c r="G10" s="242"/>
      <c r="H10" s="242"/>
      <c r="I10" s="242"/>
      <c r="J10" s="242"/>
    </row>
    <row r="11" spans="2:10" ht="12.75" thickBot="1">
      <c r="B11" s="243"/>
      <c r="C11" s="244"/>
      <c r="D11" s="245" t="s">
        <v>19</v>
      </c>
      <c r="E11" s="246"/>
      <c r="F11" s="247" t="s">
        <v>20</v>
      </c>
      <c r="G11" s="247" t="s">
        <v>21</v>
      </c>
      <c r="H11" s="247" t="s">
        <v>22</v>
      </c>
      <c r="I11" s="246" t="s">
        <v>18</v>
      </c>
      <c r="J11" s="247" t="s">
        <v>23</v>
      </c>
    </row>
    <row r="12" spans="2:10" ht="12.75" thickBot="1">
      <c r="B12" s="248"/>
      <c r="C12" s="249"/>
      <c r="D12" s="249" t="s">
        <v>0</v>
      </c>
      <c r="E12" s="249"/>
      <c r="F12" s="711">
        <v>2015</v>
      </c>
      <c r="G12" s="712"/>
      <c r="H12" s="713"/>
      <c r="I12" s="713"/>
      <c r="J12" s="694"/>
    </row>
    <row r="13" spans="2:10" s="250" customFormat="1" ht="12.75" thickBot="1">
      <c r="B13" s="251"/>
      <c r="C13" s="714" t="s">
        <v>641</v>
      </c>
      <c r="D13" s="693"/>
      <c r="E13" s="693"/>
      <c r="F13" s="693"/>
      <c r="G13" s="693"/>
      <c r="H13" s="693"/>
      <c r="I13" s="693"/>
      <c r="J13" s="694"/>
    </row>
    <row r="14" spans="2:10" s="250" customFormat="1" ht="12.75" thickBot="1">
      <c r="B14" s="251"/>
      <c r="C14" s="695" t="s">
        <v>5</v>
      </c>
      <c r="D14" s="693"/>
      <c r="E14" s="694"/>
      <c r="F14" s="244" t="s">
        <v>29</v>
      </c>
      <c r="G14" s="244" t="s">
        <v>722</v>
      </c>
      <c r="H14" s="247" t="s">
        <v>642</v>
      </c>
      <c r="I14" s="252" t="s">
        <v>723</v>
      </c>
      <c r="J14" s="247" t="s">
        <v>724</v>
      </c>
    </row>
    <row r="15" spans="2:10" ht="12">
      <c r="B15" s="251"/>
      <c r="C15" s="13" t="s">
        <v>644</v>
      </c>
      <c r="D15" s="13"/>
      <c r="E15" s="13"/>
      <c r="F15" s="253">
        <v>138</v>
      </c>
      <c r="G15" s="267">
        <f>H15-F15</f>
        <v>918</v>
      </c>
      <c r="H15" s="254">
        <v>1056</v>
      </c>
      <c r="I15" s="255">
        <f>J15-H15</f>
        <v>0</v>
      </c>
      <c r="J15" s="256">
        <v>1056</v>
      </c>
    </row>
    <row r="16" spans="2:10" ht="12">
      <c r="B16" s="251"/>
      <c r="C16" s="13" t="s">
        <v>532</v>
      </c>
      <c r="D16" s="13"/>
      <c r="E16" s="13"/>
      <c r="F16" s="253">
        <v>3260</v>
      </c>
      <c r="G16" s="267">
        <f aca="true" t="shared" si="0" ref="G16:G22">H16-F16</f>
        <v>-973</v>
      </c>
      <c r="H16" s="253">
        <v>2287</v>
      </c>
      <c r="I16" s="257">
        <f aca="true" t="shared" si="1" ref="I16:I21">J16-H16</f>
        <v>0</v>
      </c>
      <c r="J16" s="258">
        <v>2287</v>
      </c>
    </row>
    <row r="17" spans="2:10" ht="12">
      <c r="B17" s="251"/>
      <c r="C17" s="13" t="s">
        <v>645</v>
      </c>
      <c r="D17" s="13"/>
      <c r="E17" s="13"/>
      <c r="F17" s="253">
        <v>14186</v>
      </c>
      <c r="G17" s="267">
        <f t="shared" si="0"/>
        <v>0</v>
      </c>
      <c r="H17" s="253">
        <v>14186</v>
      </c>
      <c r="I17" s="257">
        <f t="shared" si="1"/>
        <v>0</v>
      </c>
      <c r="J17" s="258">
        <v>14186</v>
      </c>
    </row>
    <row r="18" spans="2:10" ht="12">
      <c r="B18" s="251"/>
      <c r="C18" s="13" t="s">
        <v>646</v>
      </c>
      <c r="D18" s="13"/>
      <c r="E18" s="13"/>
      <c r="F18" s="253">
        <v>13396</v>
      </c>
      <c r="G18" s="267">
        <f t="shared" si="0"/>
        <v>0</v>
      </c>
      <c r="H18" s="253">
        <v>13396</v>
      </c>
      <c r="I18" s="257">
        <f t="shared" si="1"/>
        <v>0</v>
      </c>
      <c r="J18" s="258">
        <v>13396</v>
      </c>
    </row>
    <row r="19" spans="2:10" ht="12">
      <c r="B19" s="251"/>
      <c r="C19" s="13" t="s">
        <v>647</v>
      </c>
      <c r="D19" s="13"/>
      <c r="E19" s="13"/>
      <c r="F19" s="253">
        <v>0</v>
      </c>
      <c r="G19" s="267">
        <f t="shared" si="0"/>
        <v>0</v>
      </c>
      <c r="H19" s="253">
        <v>0</v>
      </c>
      <c r="I19" s="257">
        <f t="shared" si="1"/>
        <v>7880</v>
      </c>
      <c r="J19" s="258">
        <v>7880</v>
      </c>
    </row>
    <row r="20" spans="2:10" ht="12">
      <c r="B20" s="251"/>
      <c r="C20" s="259" t="s">
        <v>648</v>
      </c>
      <c r="D20" s="259"/>
      <c r="E20" s="259"/>
      <c r="F20" s="260">
        <v>0</v>
      </c>
      <c r="G20" s="267">
        <f t="shared" si="0"/>
        <v>55</v>
      </c>
      <c r="H20" s="260">
        <v>55</v>
      </c>
      <c r="I20" s="257">
        <f t="shared" si="1"/>
        <v>0</v>
      </c>
      <c r="J20" s="261">
        <v>55</v>
      </c>
    </row>
    <row r="21" spans="2:10" ht="12.75" thickBot="1">
      <c r="B21" s="251"/>
      <c r="C21" s="259" t="s">
        <v>649</v>
      </c>
      <c r="D21" s="259"/>
      <c r="E21" s="259"/>
      <c r="F21" s="260">
        <v>0</v>
      </c>
      <c r="G21" s="572">
        <f t="shared" si="0"/>
        <v>0</v>
      </c>
      <c r="H21" s="260">
        <v>0</v>
      </c>
      <c r="I21" s="262">
        <f t="shared" si="1"/>
        <v>2050</v>
      </c>
      <c r="J21" s="263">
        <v>2050</v>
      </c>
    </row>
    <row r="22" spans="2:10" ht="12.75" thickBot="1">
      <c r="B22" s="251"/>
      <c r="C22" s="705" t="s">
        <v>4</v>
      </c>
      <c r="D22" s="695"/>
      <c r="E22" s="706"/>
      <c r="F22" s="264">
        <f>SUM(F15:F21)</f>
        <v>30980</v>
      </c>
      <c r="G22" s="265">
        <f t="shared" si="0"/>
        <v>0</v>
      </c>
      <c r="H22" s="265">
        <f>SUM(H15:H21)</f>
        <v>30980</v>
      </c>
      <c r="I22" s="573">
        <f>J22-H22</f>
        <v>9930</v>
      </c>
      <c r="J22" s="265">
        <f>SUM(J15:J21)</f>
        <v>40910</v>
      </c>
    </row>
    <row r="23" spans="2:10" ht="12.75" thickBot="1">
      <c r="B23" s="251"/>
      <c r="C23" s="692"/>
      <c r="D23" s="693"/>
      <c r="E23" s="693"/>
      <c r="F23" s="693"/>
      <c r="G23" s="693"/>
      <c r="H23" s="693"/>
      <c r="I23" s="693"/>
      <c r="J23" s="694"/>
    </row>
    <row r="24" spans="2:10" ht="12.75" thickBot="1">
      <c r="B24" s="251"/>
      <c r="C24" s="696" t="s">
        <v>6</v>
      </c>
      <c r="D24" s="697"/>
      <c r="E24" s="698"/>
      <c r="F24" s="244" t="s">
        <v>29</v>
      </c>
      <c r="G24" s="244" t="s">
        <v>722</v>
      </c>
      <c r="H24" s="247" t="s">
        <v>642</v>
      </c>
      <c r="I24" s="252" t="s">
        <v>723</v>
      </c>
      <c r="J24" s="247" t="s">
        <v>724</v>
      </c>
    </row>
    <row r="25" spans="2:10" ht="12">
      <c r="B25" s="251"/>
      <c r="C25" s="13" t="s">
        <v>7</v>
      </c>
      <c r="D25" s="266"/>
      <c r="E25" s="266"/>
      <c r="F25" s="267">
        <v>16691</v>
      </c>
      <c r="G25" s="267">
        <f aca="true" t="shared" si="2" ref="G25:G34">H25-F25</f>
        <v>100</v>
      </c>
      <c r="H25" s="267">
        <v>16791</v>
      </c>
      <c r="I25" s="255">
        <f aca="true" t="shared" si="3" ref="I25:I34">J25-H25</f>
        <v>-1843</v>
      </c>
      <c r="J25" s="256">
        <v>14948</v>
      </c>
    </row>
    <row r="26" spans="2:10" ht="12">
      <c r="B26" s="251"/>
      <c r="C26" s="13" t="s">
        <v>650</v>
      </c>
      <c r="D26" s="13"/>
      <c r="E26" s="13"/>
      <c r="F26" s="253">
        <v>3014</v>
      </c>
      <c r="G26" s="267">
        <f t="shared" si="2"/>
        <v>0</v>
      </c>
      <c r="H26" s="253">
        <v>3014</v>
      </c>
      <c r="I26" s="257">
        <f t="shared" si="3"/>
        <v>0</v>
      </c>
      <c r="J26" s="258">
        <v>3014</v>
      </c>
    </row>
    <row r="27" spans="2:10" ht="12">
      <c r="B27" s="251"/>
      <c r="C27" s="13" t="s">
        <v>8</v>
      </c>
      <c r="D27" s="13"/>
      <c r="E27" s="13"/>
      <c r="F27" s="253">
        <v>8802</v>
      </c>
      <c r="G27" s="267">
        <f t="shared" si="2"/>
        <v>1120</v>
      </c>
      <c r="H27" s="253">
        <v>9922</v>
      </c>
      <c r="I27" s="257">
        <f t="shared" si="3"/>
        <v>-598</v>
      </c>
      <c r="J27" s="258">
        <v>9324</v>
      </c>
    </row>
    <row r="28" spans="2:10" ht="12">
      <c r="B28" s="251"/>
      <c r="C28" s="13" t="s">
        <v>651</v>
      </c>
      <c r="D28" s="13"/>
      <c r="E28" s="13"/>
      <c r="F28" s="253">
        <v>1881</v>
      </c>
      <c r="G28" s="267">
        <f t="shared" si="2"/>
        <v>940</v>
      </c>
      <c r="H28" s="253">
        <v>2821</v>
      </c>
      <c r="I28" s="257">
        <f t="shared" si="3"/>
        <v>1027</v>
      </c>
      <c r="J28" s="258">
        <v>3848</v>
      </c>
    </row>
    <row r="29" spans="2:10" ht="12.75" customHeight="1">
      <c r="B29" s="251"/>
      <c r="C29" s="13" t="s">
        <v>652</v>
      </c>
      <c r="D29" s="13"/>
      <c r="E29" s="13"/>
      <c r="F29" s="253">
        <v>0</v>
      </c>
      <c r="G29" s="267">
        <f t="shared" si="2"/>
        <v>1165</v>
      </c>
      <c r="H29" s="253">
        <v>1165</v>
      </c>
      <c r="I29" s="257">
        <f t="shared" si="3"/>
        <v>0</v>
      </c>
      <c r="J29" s="258">
        <v>1165</v>
      </c>
    </row>
    <row r="30" spans="2:10" ht="12.75" customHeight="1">
      <c r="B30" s="251"/>
      <c r="C30" s="13" t="s">
        <v>653</v>
      </c>
      <c r="D30" s="13"/>
      <c r="E30" s="13"/>
      <c r="F30" s="253">
        <v>0</v>
      </c>
      <c r="G30" s="267">
        <f t="shared" si="2"/>
        <v>100</v>
      </c>
      <c r="H30" s="253">
        <v>100</v>
      </c>
      <c r="I30" s="257">
        <f t="shared" si="3"/>
        <v>0</v>
      </c>
      <c r="J30" s="258">
        <v>100</v>
      </c>
    </row>
    <row r="31" spans="2:10" ht="12">
      <c r="B31" s="251"/>
      <c r="C31" s="13" t="s">
        <v>654</v>
      </c>
      <c r="D31" s="13"/>
      <c r="E31" s="13"/>
      <c r="F31" s="253">
        <v>6157</v>
      </c>
      <c r="G31" s="267">
        <f t="shared" si="2"/>
        <v>-5894</v>
      </c>
      <c r="H31" s="253">
        <v>263</v>
      </c>
      <c r="I31" s="257">
        <f t="shared" si="3"/>
        <v>0</v>
      </c>
      <c r="J31" s="258">
        <v>263</v>
      </c>
    </row>
    <row r="32" spans="2:10" ht="12">
      <c r="B32" s="251"/>
      <c r="C32" s="13" t="s">
        <v>655</v>
      </c>
      <c r="D32" s="268"/>
      <c r="E32" s="269"/>
      <c r="F32" s="253">
        <v>503</v>
      </c>
      <c r="G32" s="267">
        <f t="shared" si="2"/>
        <v>1311</v>
      </c>
      <c r="H32" s="253">
        <v>1814</v>
      </c>
      <c r="I32" s="257">
        <f t="shared" si="3"/>
        <v>1493</v>
      </c>
      <c r="J32" s="258">
        <v>3307</v>
      </c>
    </row>
    <row r="33" spans="2:10" ht="12.75" thickBot="1">
      <c r="B33" s="251"/>
      <c r="C33" s="259" t="s">
        <v>9</v>
      </c>
      <c r="D33" s="259"/>
      <c r="E33" s="259"/>
      <c r="F33" s="260">
        <v>0</v>
      </c>
      <c r="G33" s="572">
        <f t="shared" si="2"/>
        <v>2469</v>
      </c>
      <c r="H33" s="260">
        <v>2469</v>
      </c>
      <c r="I33" s="262">
        <f t="shared" si="3"/>
        <v>-1337</v>
      </c>
      <c r="J33" s="263">
        <v>1132</v>
      </c>
    </row>
    <row r="34" spans="2:10" ht="12.75" thickBot="1">
      <c r="B34" s="251"/>
      <c r="C34" s="705" t="s">
        <v>10</v>
      </c>
      <c r="D34" s="695"/>
      <c r="E34" s="706"/>
      <c r="F34" s="264">
        <f>SUM(F25:F33)</f>
        <v>37048</v>
      </c>
      <c r="G34" s="265">
        <f t="shared" si="2"/>
        <v>1311</v>
      </c>
      <c r="H34" s="265">
        <f>SUM(H25:H33)</f>
        <v>38359</v>
      </c>
      <c r="I34" s="573">
        <f t="shared" si="3"/>
        <v>-1258</v>
      </c>
      <c r="J34" s="265">
        <f>SUM(J25:J33)</f>
        <v>37101</v>
      </c>
    </row>
    <row r="35" spans="2:10" ht="12.75" thickBot="1">
      <c r="B35" s="251"/>
      <c r="C35" s="692"/>
      <c r="D35" s="693"/>
      <c r="E35" s="693"/>
      <c r="F35" s="693"/>
      <c r="G35" s="693"/>
      <c r="H35" s="693"/>
      <c r="I35" s="693"/>
      <c r="J35" s="694"/>
    </row>
    <row r="36" spans="2:10" ht="12.75" thickBot="1">
      <c r="B36" s="251"/>
      <c r="C36" s="707" t="s">
        <v>11</v>
      </c>
      <c r="D36" s="697"/>
      <c r="E36" s="697"/>
      <c r="F36" s="697"/>
      <c r="G36" s="697"/>
      <c r="H36" s="697"/>
      <c r="I36" s="697"/>
      <c r="J36" s="698"/>
    </row>
    <row r="37" spans="2:10" ht="12.75" thickBot="1">
      <c r="B37" s="251"/>
      <c r="C37" s="695" t="s">
        <v>5</v>
      </c>
      <c r="D37" s="693"/>
      <c r="E37" s="694"/>
      <c r="F37" s="244" t="s">
        <v>29</v>
      </c>
      <c r="G37" s="244" t="s">
        <v>722</v>
      </c>
      <c r="H37" s="247" t="s">
        <v>642</v>
      </c>
      <c r="I37" s="252" t="s">
        <v>723</v>
      </c>
      <c r="J37" s="247" t="s">
        <v>724</v>
      </c>
    </row>
    <row r="38" spans="2:10" ht="12">
      <c r="B38" s="251"/>
      <c r="C38" s="13" t="s">
        <v>656</v>
      </c>
      <c r="D38" s="13"/>
      <c r="E38" s="271"/>
      <c r="F38" s="253">
        <v>6068</v>
      </c>
      <c r="G38" s="267">
        <f>H38-F38</f>
        <v>0</v>
      </c>
      <c r="H38" s="253">
        <v>6068</v>
      </c>
      <c r="I38" s="255">
        <f>J38-H38</f>
        <v>-30</v>
      </c>
      <c r="J38" s="258">
        <v>6038</v>
      </c>
    </row>
    <row r="39" spans="2:10" ht="12">
      <c r="B39" s="251"/>
      <c r="C39" s="259" t="s">
        <v>657</v>
      </c>
      <c r="D39" s="259"/>
      <c r="E39" s="271"/>
      <c r="F39" s="253">
        <v>0</v>
      </c>
      <c r="G39" s="267">
        <f>H39-F39</f>
        <v>1311</v>
      </c>
      <c r="H39" s="253">
        <v>1311</v>
      </c>
      <c r="I39" s="257">
        <f>J39-H39</f>
        <v>2065</v>
      </c>
      <c r="J39" s="258">
        <v>3376</v>
      </c>
    </row>
    <row r="40" spans="2:10" ht="12.75" thickBot="1">
      <c r="B40" s="251"/>
      <c r="C40" s="13" t="s">
        <v>658</v>
      </c>
      <c r="D40" s="13"/>
      <c r="E40" s="13"/>
      <c r="F40" s="253">
        <v>0</v>
      </c>
      <c r="G40" s="572">
        <f>H40-F40</f>
        <v>0</v>
      </c>
      <c r="H40" s="253">
        <v>0</v>
      </c>
      <c r="I40" s="262">
        <f>J40-H40</f>
        <v>7980</v>
      </c>
      <c r="J40" s="258">
        <v>7980</v>
      </c>
    </row>
    <row r="41" spans="2:10" ht="12.75" thickBot="1">
      <c r="B41" s="251"/>
      <c r="C41" s="695" t="s">
        <v>4</v>
      </c>
      <c r="D41" s="693"/>
      <c r="E41" s="694"/>
      <c r="F41" s="264">
        <f>SUM(F38:F40)</f>
        <v>6068</v>
      </c>
      <c r="G41" s="265">
        <f>H41-F41</f>
        <v>1311</v>
      </c>
      <c r="H41" s="264">
        <f>SUM(H38:H40)</f>
        <v>7379</v>
      </c>
      <c r="I41" s="573">
        <f>J41-H41</f>
        <v>10015</v>
      </c>
      <c r="J41" s="265">
        <f>SUM(J38:J40)</f>
        <v>17394</v>
      </c>
    </row>
    <row r="42" spans="2:10" ht="12.75" thickBot="1">
      <c r="B42" s="251"/>
      <c r="C42" s="692"/>
      <c r="D42" s="693"/>
      <c r="E42" s="693"/>
      <c r="F42" s="693"/>
      <c r="G42" s="693"/>
      <c r="H42" s="693"/>
      <c r="I42" s="693"/>
      <c r="J42" s="694"/>
    </row>
    <row r="43" spans="2:10" ht="12.75" thickBot="1">
      <c r="B43" s="251"/>
      <c r="C43" s="696" t="s">
        <v>6</v>
      </c>
      <c r="D43" s="697"/>
      <c r="E43" s="698"/>
      <c r="F43" s="244" t="s">
        <v>29</v>
      </c>
      <c r="G43" s="244" t="s">
        <v>722</v>
      </c>
      <c r="H43" s="247" t="s">
        <v>642</v>
      </c>
      <c r="I43" s="252" t="s">
        <v>723</v>
      </c>
      <c r="J43" s="247" t="s">
        <v>724</v>
      </c>
    </row>
    <row r="44" spans="2:10" ht="12">
      <c r="B44" s="251"/>
      <c r="C44" s="13" t="s">
        <v>13</v>
      </c>
      <c r="D44" s="266"/>
      <c r="E44" s="266"/>
      <c r="F44" s="267">
        <v>0</v>
      </c>
      <c r="G44" s="267">
        <f>H44-F44</f>
        <v>0</v>
      </c>
      <c r="H44" s="254">
        <v>0</v>
      </c>
      <c r="I44" s="255">
        <f>J44-H44</f>
        <v>12673</v>
      </c>
      <c r="J44" s="256">
        <v>12673</v>
      </c>
    </row>
    <row r="45" spans="2:10" ht="12">
      <c r="B45" s="251"/>
      <c r="C45" s="13" t="s">
        <v>14</v>
      </c>
      <c r="D45" s="13"/>
      <c r="E45" s="13"/>
      <c r="F45" s="253">
        <v>0</v>
      </c>
      <c r="G45" s="267">
        <f>H45-F45</f>
        <v>0</v>
      </c>
      <c r="H45" s="253">
        <v>0</v>
      </c>
      <c r="I45" s="257">
        <f>J45-H45</f>
        <v>550</v>
      </c>
      <c r="J45" s="258">
        <v>550</v>
      </c>
    </row>
    <row r="46" spans="2:10" ht="12.75" thickBot="1">
      <c r="B46" s="251"/>
      <c r="C46" s="13" t="s">
        <v>659</v>
      </c>
      <c r="D46" s="13"/>
      <c r="E46" s="13"/>
      <c r="F46" s="253">
        <v>0</v>
      </c>
      <c r="G46" s="572">
        <f>H46-F46</f>
        <v>0</v>
      </c>
      <c r="H46" s="253"/>
      <c r="I46" s="262">
        <f>J46-H46</f>
        <v>7980</v>
      </c>
      <c r="J46" s="258">
        <v>7980</v>
      </c>
    </row>
    <row r="47" spans="2:10" ht="12.75" thickBot="1">
      <c r="B47" s="251"/>
      <c r="C47" s="695" t="s">
        <v>10</v>
      </c>
      <c r="D47" s="693"/>
      <c r="E47" s="694"/>
      <c r="F47" s="264">
        <f>F44+F45+F46</f>
        <v>0</v>
      </c>
      <c r="G47" s="265">
        <f>H47-F47</f>
        <v>0</v>
      </c>
      <c r="H47" s="265">
        <f>H44+H45+H46</f>
        <v>0</v>
      </c>
      <c r="I47" s="573">
        <f>J47-H47</f>
        <v>21203</v>
      </c>
      <c r="J47" s="265">
        <f>J44+J45+J46</f>
        <v>21203</v>
      </c>
    </row>
    <row r="48" spans="2:10" ht="12.75" thickBot="1">
      <c r="B48" s="251"/>
      <c r="C48" s="692"/>
      <c r="D48" s="693"/>
      <c r="E48" s="693"/>
      <c r="F48" s="693"/>
      <c r="G48" s="693"/>
      <c r="H48" s="693"/>
      <c r="I48" s="693"/>
      <c r="J48" s="694"/>
    </row>
    <row r="49" spans="2:10" ht="12">
      <c r="B49" s="251"/>
      <c r="C49" s="699" t="s">
        <v>15</v>
      </c>
      <c r="D49" s="700"/>
      <c r="E49" s="701"/>
      <c r="F49" s="574">
        <f>F22+F41</f>
        <v>37048</v>
      </c>
      <c r="G49" s="574">
        <f>G22+G41</f>
        <v>1311</v>
      </c>
      <c r="H49" s="575">
        <f>H22+H41</f>
        <v>38359</v>
      </c>
      <c r="I49" s="575">
        <f>I22+I41</f>
        <v>19945</v>
      </c>
      <c r="J49" s="272">
        <f>J22+J41</f>
        <v>58304</v>
      </c>
    </row>
    <row r="50" spans="2:10" ht="12.75" thickBot="1">
      <c r="B50" s="273"/>
      <c r="C50" s="702" t="s">
        <v>16</v>
      </c>
      <c r="D50" s="703"/>
      <c r="E50" s="704"/>
      <c r="F50" s="576">
        <f>F34+F47</f>
        <v>37048</v>
      </c>
      <c r="G50" s="576">
        <f>G34+G47</f>
        <v>1311</v>
      </c>
      <c r="H50" s="577">
        <f>H34+H47</f>
        <v>38359</v>
      </c>
      <c r="I50" s="274">
        <f>I34+I47</f>
        <v>19945</v>
      </c>
      <c r="J50" s="274">
        <f>J34+J47</f>
        <v>58304</v>
      </c>
    </row>
    <row r="51" spans="2:10" ht="12.75" thickBot="1">
      <c r="B51" s="275"/>
      <c r="C51" s="692"/>
      <c r="D51" s="693"/>
      <c r="E51" s="693"/>
      <c r="F51" s="693"/>
      <c r="G51" s="693"/>
      <c r="H51" s="693"/>
      <c r="I51" s="693"/>
      <c r="J51" s="694"/>
    </row>
    <row r="52" spans="2:10" ht="12">
      <c r="B52" s="242"/>
      <c r="C52" s="242"/>
      <c r="D52" s="242"/>
      <c r="E52" s="242"/>
      <c r="F52" s="241"/>
      <c r="G52" s="241"/>
      <c r="H52" s="241"/>
      <c r="I52" s="241"/>
      <c r="J52" s="241"/>
    </row>
    <row r="53" spans="2:10" ht="12">
      <c r="B53" s="242"/>
      <c r="C53" s="242"/>
      <c r="D53" s="242"/>
      <c r="E53" s="242"/>
      <c r="F53" s="242"/>
      <c r="G53" s="242"/>
      <c r="H53" s="242"/>
      <c r="I53" s="242"/>
      <c r="J53" s="242"/>
    </row>
  </sheetData>
  <sheetProtection/>
  <mergeCells count="27">
    <mergeCell ref="B4:J4"/>
    <mergeCell ref="B5:J5"/>
    <mergeCell ref="B6:J6"/>
    <mergeCell ref="B7:J7"/>
    <mergeCell ref="B1:J1"/>
    <mergeCell ref="B2:J2"/>
    <mergeCell ref="B3:J3"/>
    <mergeCell ref="B8:J8"/>
    <mergeCell ref="B9:J9"/>
    <mergeCell ref="F12:J12"/>
    <mergeCell ref="C13:J13"/>
    <mergeCell ref="C14:E14"/>
    <mergeCell ref="C22:E22"/>
    <mergeCell ref="C24:E24"/>
    <mergeCell ref="C23:J23"/>
    <mergeCell ref="C34:E34"/>
    <mergeCell ref="C37:E37"/>
    <mergeCell ref="C35:J35"/>
    <mergeCell ref="C36:J36"/>
    <mergeCell ref="C51:J51"/>
    <mergeCell ref="C41:E41"/>
    <mergeCell ref="C43:E43"/>
    <mergeCell ref="C47:E47"/>
    <mergeCell ref="C42:J42"/>
    <mergeCell ref="C49:E49"/>
    <mergeCell ref="C50:E50"/>
    <mergeCell ref="C48:J48"/>
  </mergeCells>
  <printOptions/>
  <pageMargins left="0.75" right="0.75" top="1" bottom="1" header="0.5" footer="0.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7"/>
  <sheetViews>
    <sheetView view="pageBreakPreview" zoomScaleSheetLayoutView="100" zoomScalePageLayoutView="0" workbookViewId="0" topLeftCell="A1">
      <selection activeCell="B1" sqref="B1:S1"/>
    </sheetView>
  </sheetViews>
  <sheetFormatPr defaultColWidth="9.00390625" defaultRowHeight="12.75"/>
  <cols>
    <col min="1" max="1" width="9.125" style="29" customWidth="1"/>
    <col min="2" max="2" width="3.75390625" style="308" customWidth="1"/>
    <col min="3" max="4" width="9.125" style="29" customWidth="1"/>
    <col min="5" max="5" width="14.875" style="29" customWidth="1"/>
    <col min="6" max="6" width="11.125" style="29" bestFit="1" customWidth="1"/>
    <col min="7" max="7" width="14.125" style="29" bestFit="1" customWidth="1"/>
    <col min="8" max="8" width="11.75390625" style="29" bestFit="1" customWidth="1"/>
    <col min="9" max="9" width="13.375" style="29" bestFit="1" customWidth="1"/>
    <col min="10" max="10" width="11.75390625" style="29" bestFit="1" customWidth="1"/>
    <col min="11" max="11" width="14.125" style="29" bestFit="1" customWidth="1"/>
    <col min="12" max="12" width="11.75390625" style="29" bestFit="1" customWidth="1"/>
    <col min="13" max="13" width="14.125" style="29" bestFit="1" customWidth="1"/>
    <col min="14" max="14" width="11.75390625" style="29" bestFit="1" customWidth="1"/>
    <col min="15" max="15" width="14.125" style="29" bestFit="1" customWidth="1"/>
    <col min="16" max="16" width="11.75390625" style="29" bestFit="1" customWidth="1"/>
    <col min="17" max="17" width="14.125" style="29" bestFit="1" customWidth="1"/>
    <col min="18" max="18" width="11.75390625" style="29" bestFit="1" customWidth="1"/>
    <col min="19" max="19" width="14.125" style="29" bestFit="1" customWidth="1"/>
    <col min="20" max="16384" width="9.125" style="29" customWidth="1"/>
  </cols>
  <sheetData>
    <row r="1" spans="2:19" ht="12.75">
      <c r="B1" s="815" t="s">
        <v>729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</row>
    <row r="2" spans="2:19" ht="12.75"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2:19" ht="12.75">
      <c r="B3" s="718" t="s">
        <v>530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</row>
    <row r="4" spans="2:19" ht="12.75">
      <c r="B4" s="718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</row>
    <row r="5" spans="2:19" ht="12.75">
      <c r="B5" s="718" t="s">
        <v>660</v>
      </c>
      <c r="C5" s="717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</row>
    <row r="6" spans="2:19" ht="12.75">
      <c r="B6" s="718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</row>
    <row r="7" spans="2:19" ht="12.75">
      <c r="B7" s="718" t="s">
        <v>640</v>
      </c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</row>
    <row r="8" spans="2:19" ht="13.5" thickBot="1">
      <c r="B8" s="27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S8" s="29" t="s">
        <v>661</v>
      </c>
    </row>
    <row r="9" spans="2:19" ht="13.5" thickBot="1">
      <c r="B9" s="277"/>
      <c r="C9" s="719" t="s">
        <v>19</v>
      </c>
      <c r="D9" s="720"/>
      <c r="E9" s="716"/>
      <c r="F9" s="686" t="s">
        <v>20</v>
      </c>
      <c r="G9" s="716"/>
      <c r="H9" s="686" t="s">
        <v>21</v>
      </c>
      <c r="I9" s="716"/>
      <c r="J9" s="686" t="s">
        <v>22</v>
      </c>
      <c r="K9" s="716"/>
      <c r="L9" s="686" t="s">
        <v>18</v>
      </c>
      <c r="M9" s="716"/>
      <c r="N9" s="686" t="s">
        <v>23</v>
      </c>
      <c r="O9" s="716"/>
      <c r="P9" s="686" t="s">
        <v>25</v>
      </c>
      <c r="Q9" s="716"/>
      <c r="R9" s="686" t="s">
        <v>26</v>
      </c>
      <c r="S9" s="716"/>
    </row>
    <row r="10" spans="2:19" ht="13.5" thickBot="1">
      <c r="B10" s="278" t="s">
        <v>115</v>
      </c>
      <c r="C10" s="279" t="s">
        <v>27</v>
      </c>
      <c r="D10" s="279" t="s">
        <v>28</v>
      </c>
      <c r="E10" s="280"/>
      <c r="F10" s="686" t="s">
        <v>1</v>
      </c>
      <c r="G10" s="716"/>
      <c r="H10" s="686" t="s">
        <v>569</v>
      </c>
      <c r="I10" s="716"/>
      <c r="J10" s="686" t="s">
        <v>12</v>
      </c>
      <c r="K10" s="716"/>
      <c r="L10" s="686" t="s">
        <v>570</v>
      </c>
      <c r="M10" s="716"/>
      <c r="N10" s="686" t="s">
        <v>662</v>
      </c>
      <c r="O10" s="716"/>
      <c r="P10" s="686" t="s">
        <v>51</v>
      </c>
      <c r="Q10" s="716"/>
      <c r="R10" s="686" t="s">
        <v>35</v>
      </c>
      <c r="S10" s="716"/>
    </row>
    <row r="11" spans="2:19" ht="13.5" thickBot="1">
      <c r="B11" s="281" t="s">
        <v>116</v>
      </c>
      <c r="C11" s="282"/>
      <c r="D11" s="282"/>
      <c r="E11" s="283"/>
      <c r="F11" s="15" t="s">
        <v>29</v>
      </c>
      <c r="G11" s="17" t="s">
        <v>30</v>
      </c>
      <c r="H11" s="15" t="s">
        <v>29</v>
      </c>
      <c r="I11" s="17" t="s">
        <v>30</v>
      </c>
      <c r="J11" s="15" t="s">
        <v>29</v>
      </c>
      <c r="K11" s="17" t="s">
        <v>30</v>
      </c>
      <c r="L11" s="15" t="s">
        <v>29</v>
      </c>
      <c r="M11" s="17" t="s">
        <v>30</v>
      </c>
      <c r="N11" s="17" t="s">
        <v>29</v>
      </c>
      <c r="O11" s="16" t="s">
        <v>30</v>
      </c>
      <c r="P11" s="284" t="s">
        <v>29</v>
      </c>
      <c r="Q11" s="285" t="s">
        <v>30</v>
      </c>
      <c r="R11" s="15" t="s">
        <v>29</v>
      </c>
      <c r="S11" s="17" t="s">
        <v>30</v>
      </c>
    </row>
    <row r="12" spans="2:19" ht="12.75">
      <c r="B12" s="281" t="s">
        <v>117</v>
      </c>
      <c r="C12" s="279" t="s">
        <v>31</v>
      </c>
      <c r="D12" s="279"/>
      <c r="E12" s="280"/>
      <c r="F12" s="286"/>
      <c r="G12" s="286"/>
      <c r="H12" s="286"/>
      <c r="I12" s="287"/>
      <c r="J12" s="286"/>
      <c r="K12" s="287"/>
      <c r="L12" s="286"/>
      <c r="M12" s="287"/>
      <c r="N12" s="286"/>
      <c r="O12" s="287"/>
      <c r="P12" s="286"/>
      <c r="Q12" s="287"/>
      <c r="R12" s="288"/>
      <c r="S12" s="289"/>
    </row>
    <row r="13" spans="2:19" ht="12.75">
      <c r="B13" s="281" t="s">
        <v>118</v>
      </c>
      <c r="C13" s="155" t="s">
        <v>571</v>
      </c>
      <c r="D13" s="290" t="s">
        <v>572</v>
      </c>
      <c r="E13" s="291"/>
      <c r="F13" s="292"/>
      <c r="G13" s="292"/>
      <c r="H13" s="292"/>
      <c r="I13" s="293"/>
      <c r="J13" s="292">
        <v>11520</v>
      </c>
      <c r="K13" s="293">
        <v>11520</v>
      </c>
      <c r="L13" s="292"/>
      <c r="M13" s="293"/>
      <c r="N13" s="292"/>
      <c r="O13" s="293"/>
      <c r="P13" s="292"/>
      <c r="Q13" s="293"/>
      <c r="R13" s="292">
        <f aca="true" t="shared" si="0" ref="R13:S33">F13+H13+J13+L13+N13+P13</f>
        <v>11520</v>
      </c>
      <c r="S13" s="293">
        <f t="shared" si="0"/>
        <v>11520</v>
      </c>
    </row>
    <row r="14" spans="2:19" ht="12.75">
      <c r="B14" s="281" t="s">
        <v>119</v>
      </c>
      <c r="C14" s="155" t="s">
        <v>573</v>
      </c>
      <c r="D14" s="290" t="s">
        <v>574</v>
      </c>
      <c r="E14" s="291"/>
      <c r="F14" s="292">
        <v>1</v>
      </c>
      <c r="G14" s="292">
        <v>919</v>
      </c>
      <c r="H14" s="292"/>
      <c r="I14" s="293"/>
      <c r="J14" s="292"/>
      <c r="K14" s="293"/>
      <c r="L14" s="292"/>
      <c r="M14" s="293"/>
      <c r="N14" s="292"/>
      <c r="O14" s="293"/>
      <c r="P14" s="292">
        <v>6068</v>
      </c>
      <c r="Q14" s="293">
        <v>6068</v>
      </c>
      <c r="R14" s="292">
        <f t="shared" si="0"/>
        <v>6069</v>
      </c>
      <c r="S14" s="293">
        <f t="shared" si="0"/>
        <v>6987</v>
      </c>
    </row>
    <row r="15" spans="2:19" ht="12.75">
      <c r="B15" s="281" t="s">
        <v>533</v>
      </c>
      <c r="C15" s="158" t="s">
        <v>575</v>
      </c>
      <c r="D15" s="22" t="s">
        <v>576</v>
      </c>
      <c r="E15" s="22"/>
      <c r="F15" s="292"/>
      <c r="G15" s="292"/>
      <c r="H15" s="292"/>
      <c r="I15" s="293"/>
      <c r="J15" s="292"/>
      <c r="K15" s="293"/>
      <c r="L15" s="292"/>
      <c r="M15" s="293"/>
      <c r="N15" s="292"/>
      <c r="O15" s="293"/>
      <c r="P15" s="292"/>
      <c r="Q15" s="293"/>
      <c r="R15" s="292">
        <f t="shared" si="0"/>
        <v>0</v>
      </c>
      <c r="S15" s="293">
        <f t="shared" si="0"/>
        <v>0</v>
      </c>
    </row>
    <row r="16" spans="2:19" ht="12.75">
      <c r="B16" s="281" t="s">
        <v>534</v>
      </c>
      <c r="C16" s="158" t="s">
        <v>577</v>
      </c>
      <c r="D16" s="22" t="s">
        <v>578</v>
      </c>
      <c r="E16" s="22"/>
      <c r="F16" s="292"/>
      <c r="G16" s="292"/>
      <c r="H16" s="292"/>
      <c r="I16" s="293"/>
      <c r="J16" s="292"/>
      <c r="K16" s="293"/>
      <c r="L16" s="292"/>
      <c r="M16" s="293"/>
      <c r="N16" s="292"/>
      <c r="O16" s="293"/>
      <c r="P16" s="292"/>
      <c r="Q16" s="293"/>
      <c r="R16" s="292">
        <f t="shared" si="0"/>
        <v>0</v>
      </c>
      <c r="S16" s="293">
        <f t="shared" si="0"/>
        <v>0</v>
      </c>
    </row>
    <row r="17" spans="2:19" ht="12.75">
      <c r="B17" s="281" t="s">
        <v>535</v>
      </c>
      <c r="C17" s="158" t="s">
        <v>579</v>
      </c>
      <c r="D17" s="22" t="s">
        <v>580</v>
      </c>
      <c r="E17" s="22"/>
      <c r="F17" s="292"/>
      <c r="G17" s="292"/>
      <c r="H17" s="292"/>
      <c r="I17" s="293"/>
      <c r="J17" s="292"/>
      <c r="K17" s="293"/>
      <c r="L17" s="292">
        <v>13396</v>
      </c>
      <c r="M17" s="293">
        <v>13396</v>
      </c>
      <c r="N17" s="292"/>
      <c r="O17" s="293"/>
      <c r="P17" s="292"/>
      <c r="Q17" s="293"/>
      <c r="R17" s="292">
        <f t="shared" si="0"/>
        <v>13396</v>
      </c>
      <c r="S17" s="293">
        <f t="shared" si="0"/>
        <v>13396</v>
      </c>
    </row>
    <row r="18" spans="2:19" ht="12.75">
      <c r="B18" s="281" t="s">
        <v>536</v>
      </c>
      <c r="C18" s="158" t="s">
        <v>581</v>
      </c>
      <c r="D18" s="22" t="s">
        <v>582</v>
      </c>
      <c r="E18" s="22"/>
      <c r="F18" s="292"/>
      <c r="G18" s="292"/>
      <c r="H18" s="292"/>
      <c r="I18" s="293"/>
      <c r="J18" s="292"/>
      <c r="K18" s="293"/>
      <c r="L18" s="292"/>
      <c r="M18" s="293"/>
      <c r="N18" s="292"/>
      <c r="O18" s="293"/>
      <c r="P18" s="292"/>
      <c r="Q18" s="293"/>
      <c r="R18" s="292">
        <f t="shared" si="0"/>
        <v>0</v>
      </c>
      <c r="S18" s="293">
        <f t="shared" si="0"/>
        <v>0</v>
      </c>
    </row>
    <row r="19" spans="2:19" ht="12.75">
      <c r="B19" s="281" t="s">
        <v>537</v>
      </c>
      <c r="C19" s="158" t="s">
        <v>583</v>
      </c>
      <c r="D19" s="22" t="s">
        <v>584</v>
      </c>
      <c r="E19" s="22"/>
      <c r="F19" s="292"/>
      <c r="G19" s="292"/>
      <c r="H19" s="292"/>
      <c r="I19" s="293"/>
      <c r="J19" s="292"/>
      <c r="K19" s="293"/>
      <c r="L19" s="292"/>
      <c r="M19" s="293"/>
      <c r="N19" s="292"/>
      <c r="O19" s="293"/>
      <c r="P19" s="292"/>
      <c r="Q19" s="293"/>
      <c r="R19" s="292">
        <f t="shared" si="0"/>
        <v>0</v>
      </c>
      <c r="S19" s="293">
        <f t="shared" si="0"/>
        <v>0</v>
      </c>
    </row>
    <row r="20" spans="2:19" ht="12.75">
      <c r="B20" s="281" t="s">
        <v>538</v>
      </c>
      <c r="C20" s="158" t="s">
        <v>585</v>
      </c>
      <c r="D20" s="294" t="s">
        <v>586</v>
      </c>
      <c r="E20" s="22"/>
      <c r="F20" s="292"/>
      <c r="G20" s="292"/>
      <c r="H20" s="292"/>
      <c r="I20" s="293"/>
      <c r="J20" s="292"/>
      <c r="K20" s="293"/>
      <c r="L20" s="292"/>
      <c r="M20" s="293"/>
      <c r="N20" s="292"/>
      <c r="O20" s="293"/>
      <c r="P20" s="292"/>
      <c r="Q20" s="293"/>
      <c r="R20" s="292">
        <f t="shared" si="0"/>
        <v>0</v>
      </c>
      <c r="S20" s="293">
        <f t="shared" si="0"/>
        <v>0</v>
      </c>
    </row>
    <row r="21" spans="2:19" ht="12.75">
      <c r="B21" s="281" t="s">
        <v>539</v>
      </c>
      <c r="C21" s="158" t="s">
        <v>587</v>
      </c>
      <c r="D21" s="22" t="s">
        <v>588</v>
      </c>
      <c r="E21" s="22"/>
      <c r="F21" s="292">
        <v>137</v>
      </c>
      <c r="G21" s="292">
        <v>137</v>
      </c>
      <c r="H21" s="292"/>
      <c r="I21" s="293"/>
      <c r="J21" s="292"/>
      <c r="K21" s="293"/>
      <c r="L21" s="292"/>
      <c r="M21" s="293"/>
      <c r="N21" s="292"/>
      <c r="O21" s="293"/>
      <c r="P21" s="292"/>
      <c r="Q21" s="293"/>
      <c r="R21" s="292">
        <f t="shared" si="0"/>
        <v>137</v>
      </c>
      <c r="S21" s="293">
        <f t="shared" si="0"/>
        <v>137</v>
      </c>
    </row>
    <row r="22" spans="2:19" ht="12.75">
      <c r="B22" s="281" t="s">
        <v>540</v>
      </c>
      <c r="C22" s="158" t="s">
        <v>589</v>
      </c>
      <c r="D22" s="22" t="s">
        <v>590</v>
      </c>
      <c r="E22" s="22"/>
      <c r="F22" s="292"/>
      <c r="G22" s="292"/>
      <c r="H22" s="292"/>
      <c r="I22" s="293"/>
      <c r="J22" s="292"/>
      <c r="K22" s="293"/>
      <c r="L22" s="292"/>
      <c r="M22" s="293"/>
      <c r="N22" s="292"/>
      <c r="O22" s="293"/>
      <c r="P22" s="292"/>
      <c r="Q22" s="293"/>
      <c r="R22" s="292">
        <f t="shared" si="0"/>
        <v>0</v>
      </c>
      <c r="S22" s="293">
        <f t="shared" si="0"/>
        <v>0</v>
      </c>
    </row>
    <row r="23" spans="2:19" ht="12.75">
      <c r="B23" s="281" t="s">
        <v>541</v>
      </c>
      <c r="C23" s="158" t="s">
        <v>591</v>
      </c>
      <c r="D23" s="22" t="s">
        <v>592</v>
      </c>
      <c r="E23" s="22"/>
      <c r="F23" s="292"/>
      <c r="G23" s="292"/>
      <c r="H23" s="292"/>
      <c r="I23" s="293"/>
      <c r="J23" s="292">
        <v>1200</v>
      </c>
      <c r="K23" s="293">
        <v>1200</v>
      </c>
      <c r="L23" s="292"/>
      <c r="M23" s="293"/>
      <c r="N23" s="292"/>
      <c r="O23" s="293"/>
      <c r="P23" s="292"/>
      <c r="Q23" s="293"/>
      <c r="R23" s="292">
        <f t="shared" si="0"/>
        <v>1200</v>
      </c>
      <c r="S23" s="293">
        <f t="shared" si="0"/>
        <v>1200</v>
      </c>
    </row>
    <row r="24" spans="2:19" ht="12.75">
      <c r="B24" s="281" t="s">
        <v>542</v>
      </c>
      <c r="C24" s="158" t="s">
        <v>593</v>
      </c>
      <c r="D24" s="22" t="s">
        <v>594</v>
      </c>
      <c r="E24" s="22"/>
      <c r="F24" s="295"/>
      <c r="G24" s="295"/>
      <c r="H24" s="295"/>
      <c r="I24" s="296"/>
      <c r="J24" s="292"/>
      <c r="K24" s="297"/>
      <c r="L24" s="295"/>
      <c r="M24" s="296"/>
      <c r="N24" s="295"/>
      <c r="O24" s="296"/>
      <c r="P24" s="295"/>
      <c r="Q24" s="296"/>
      <c r="R24" s="295">
        <f t="shared" si="0"/>
        <v>0</v>
      </c>
      <c r="S24" s="293">
        <f t="shared" si="0"/>
        <v>0</v>
      </c>
    </row>
    <row r="25" spans="2:19" ht="12.75">
      <c r="B25" s="281" t="s">
        <v>544</v>
      </c>
      <c r="C25" s="23">
        <v>101150</v>
      </c>
      <c r="D25" s="22" t="s">
        <v>595</v>
      </c>
      <c r="E25" s="22"/>
      <c r="F25" s="292"/>
      <c r="G25" s="292"/>
      <c r="H25" s="292"/>
      <c r="I25" s="293"/>
      <c r="J25" s="292"/>
      <c r="K25" s="293"/>
      <c r="L25" s="292"/>
      <c r="M25" s="293"/>
      <c r="N25" s="292"/>
      <c r="O25" s="293"/>
      <c r="P25" s="292"/>
      <c r="Q25" s="293"/>
      <c r="R25" s="292">
        <f t="shared" si="0"/>
        <v>0</v>
      </c>
      <c r="S25" s="293">
        <f t="shared" si="0"/>
        <v>0</v>
      </c>
    </row>
    <row r="26" spans="2:19" ht="12.75">
      <c r="B26" s="281" t="s">
        <v>545</v>
      </c>
      <c r="C26" s="23">
        <v>104051</v>
      </c>
      <c r="D26" s="294" t="s">
        <v>596</v>
      </c>
      <c r="E26" s="294"/>
      <c r="F26" s="292"/>
      <c r="G26" s="292"/>
      <c r="H26" s="292"/>
      <c r="I26" s="293"/>
      <c r="J26" s="292">
        <v>205</v>
      </c>
      <c r="K26" s="293">
        <v>205</v>
      </c>
      <c r="L26" s="292"/>
      <c r="M26" s="293"/>
      <c r="N26" s="292"/>
      <c r="O26" s="293"/>
      <c r="P26" s="292"/>
      <c r="Q26" s="293"/>
      <c r="R26" s="292">
        <f t="shared" si="0"/>
        <v>205</v>
      </c>
      <c r="S26" s="293">
        <f t="shared" si="0"/>
        <v>205</v>
      </c>
    </row>
    <row r="27" spans="2:19" ht="12.75">
      <c r="B27" s="281" t="s">
        <v>546</v>
      </c>
      <c r="C27" s="23">
        <v>105010</v>
      </c>
      <c r="D27" s="294" t="s">
        <v>597</v>
      </c>
      <c r="E27" s="294"/>
      <c r="F27" s="168"/>
      <c r="G27" s="168"/>
      <c r="H27" s="168"/>
      <c r="I27" s="169"/>
      <c r="J27" s="292">
        <v>1206</v>
      </c>
      <c r="K27" s="293">
        <v>1206</v>
      </c>
      <c r="L27" s="168"/>
      <c r="M27" s="293"/>
      <c r="N27" s="168"/>
      <c r="O27" s="169"/>
      <c r="P27" s="168"/>
      <c r="Q27" s="169"/>
      <c r="R27" s="292">
        <f t="shared" si="0"/>
        <v>1206</v>
      </c>
      <c r="S27" s="293">
        <f t="shared" si="0"/>
        <v>1206</v>
      </c>
    </row>
    <row r="28" spans="2:19" ht="12.75">
      <c r="B28" s="281" t="s">
        <v>547</v>
      </c>
      <c r="C28" s="23">
        <v>106020</v>
      </c>
      <c r="D28" s="294" t="s">
        <v>598</v>
      </c>
      <c r="E28" s="294"/>
      <c r="F28" s="168"/>
      <c r="G28" s="168"/>
      <c r="H28" s="168"/>
      <c r="I28" s="169"/>
      <c r="J28" s="168"/>
      <c r="K28" s="169"/>
      <c r="L28" s="168"/>
      <c r="M28" s="293"/>
      <c r="N28" s="168"/>
      <c r="O28" s="169"/>
      <c r="P28" s="168"/>
      <c r="Q28" s="169"/>
      <c r="R28" s="292">
        <f t="shared" si="0"/>
        <v>0</v>
      </c>
      <c r="S28" s="293">
        <f t="shared" si="0"/>
        <v>0</v>
      </c>
    </row>
    <row r="29" spans="2:19" ht="12.75">
      <c r="B29" s="281" t="s">
        <v>548</v>
      </c>
      <c r="C29" s="23">
        <v>107051</v>
      </c>
      <c r="D29" s="22" t="s">
        <v>599</v>
      </c>
      <c r="E29" s="22"/>
      <c r="F29" s="292"/>
      <c r="G29" s="292"/>
      <c r="H29" s="292"/>
      <c r="I29" s="293"/>
      <c r="J29" s="292">
        <v>55</v>
      </c>
      <c r="K29" s="293">
        <v>55</v>
      </c>
      <c r="L29" s="292"/>
      <c r="M29" s="293"/>
      <c r="N29" s="292"/>
      <c r="O29" s="293"/>
      <c r="P29" s="292"/>
      <c r="Q29" s="293"/>
      <c r="R29" s="292">
        <f t="shared" si="0"/>
        <v>55</v>
      </c>
      <c r="S29" s="293">
        <f t="shared" si="0"/>
        <v>55</v>
      </c>
    </row>
    <row r="30" spans="2:19" ht="12.75">
      <c r="B30" s="281" t="s">
        <v>549</v>
      </c>
      <c r="C30" s="23">
        <v>107054</v>
      </c>
      <c r="D30" s="22" t="s">
        <v>600</v>
      </c>
      <c r="E30" s="22"/>
      <c r="F30" s="292"/>
      <c r="G30" s="292"/>
      <c r="H30" s="292"/>
      <c r="I30" s="293"/>
      <c r="J30" s="292"/>
      <c r="K30" s="293"/>
      <c r="L30" s="292"/>
      <c r="M30" s="293"/>
      <c r="N30" s="292"/>
      <c r="O30" s="293"/>
      <c r="P30" s="292"/>
      <c r="Q30" s="293"/>
      <c r="R30" s="292">
        <f t="shared" si="0"/>
        <v>0</v>
      </c>
      <c r="S30" s="293">
        <f t="shared" si="0"/>
        <v>0</v>
      </c>
    </row>
    <row r="31" spans="2:19" ht="12.75">
      <c r="B31" s="281" t="s">
        <v>550</v>
      </c>
      <c r="C31" s="23">
        <v>107060</v>
      </c>
      <c r="D31" s="22" t="s">
        <v>601</v>
      </c>
      <c r="E31" s="22"/>
      <c r="F31" s="292"/>
      <c r="G31" s="292"/>
      <c r="H31" s="292"/>
      <c r="I31" s="293"/>
      <c r="J31" s="292"/>
      <c r="K31" s="293"/>
      <c r="L31" s="292"/>
      <c r="M31" s="293"/>
      <c r="N31" s="292"/>
      <c r="O31" s="293"/>
      <c r="P31" s="292"/>
      <c r="Q31" s="293"/>
      <c r="R31" s="292">
        <f t="shared" si="0"/>
        <v>0</v>
      </c>
      <c r="S31" s="293">
        <f t="shared" si="0"/>
        <v>0</v>
      </c>
    </row>
    <row r="32" spans="2:19" ht="12.75">
      <c r="B32" s="281" t="s">
        <v>551</v>
      </c>
      <c r="C32" s="23">
        <v>108055</v>
      </c>
      <c r="D32" s="22" t="s">
        <v>602</v>
      </c>
      <c r="E32" s="22"/>
      <c r="F32" s="292"/>
      <c r="G32" s="292"/>
      <c r="H32" s="292"/>
      <c r="I32" s="293"/>
      <c r="J32" s="292"/>
      <c r="K32" s="293"/>
      <c r="L32" s="292"/>
      <c r="M32" s="293"/>
      <c r="N32" s="292"/>
      <c r="O32" s="293"/>
      <c r="P32" s="292"/>
      <c r="Q32" s="293"/>
      <c r="R32" s="292">
        <f t="shared" si="0"/>
        <v>0</v>
      </c>
      <c r="S32" s="293">
        <f t="shared" si="0"/>
        <v>0</v>
      </c>
    </row>
    <row r="33" spans="2:19" ht="13.5" thickBot="1">
      <c r="B33" s="281" t="s">
        <v>552</v>
      </c>
      <c r="C33" s="23">
        <v>900020</v>
      </c>
      <c r="D33" s="22" t="s">
        <v>603</v>
      </c>
      <c r="E33" s="22"/>
      <c r="F33" s="292"/>
      <c r="G33" s="292"/>
      <c r="H33" s="292">
        <v>3260</v>
      </c>
      <c r="I33" s="293">
        <v>2287</v>
      </c>
      <c r="J33" s="292"/>
      <c r="K33" s="293"/>
      <c r="L33" s="292"/>
      <c r="M33" s="293"/>
      <c r="N33" s="292"/>
      <c r="O33" s="293"/>
      <c r="P33" s="298"/>
      <c r="Q33" s="299"/>
      <c r="R33" s="292">
        <f t="shared" si="0"/>
        <v>3260</v>
      </c>
      <c r="S33" s="293">
        <f t="shared" si="0"/>
        <v>2287</v>
      </c>
    </row>
    <row r="34" spans="2:19" ht="13.5" thickBot="1">
      <c r="B34" s="281" t="s">
        <v>553</v>
      </c>
      <c r="C34" s="101" t="s">
        <v>33</v>
      </c>
      <c r="D34" s="101"/>
      <c r="E34" s="300"/>
      <c r="F34" s="175">
        <f>SUM(F13:F33)</f>
        <v>138</v>
      </c>
      <c r="G34" s="175">
        <f aca="true" t="shared" si="1" ref="G34:S34">SUM(G13:G33)</f>
        <v>1056</v>
      </c>
      <c r="H34" s="175">
        <f t="shared" si="1"/>
        <v>3260</v>
      </c>
      <c r="I34" s="175">
        <f t="shared" si="1"/>
        <v>2287</v>
      </c>
      <c r="J34" s="175">
        <f t="shared" si="1"/>
        <v>14186</v>
      </c>
      <c r="K34" s="175">
        <f t="shared" si="1"/>
        <v>14186</v>
      </c>
      <c r="L34" s="175">
        <f t="shared" si="1"/>
        <v>13396</v>
      </c>
      <c r="M34" s="175">
        <f t="shared" si="1"/>
        <v>13396</v>
      </c>
      <c r="N34" s="175">
        <f t="shared" si="1"/>
        <v>0</v>
      </c>
      <c r="O34" s="175">
        <f t="shared" si="1"/>
        <v>0</v>
      </c>
      <c r="P34" s="175">
        <f t="shared" si="1"/>
        <v>6068</v>
      </c>
      <c r="Q34" s="175">
        <f t="shared" si="1"/>
        <v>6068</v>
      </c>
      <c r="R34" s="175">
        <f t="shared" si="1"/>
        <v>37048</v>
      </c>
      <c r="S34" s="176">
        <f t="shared" si="1"/>
        <v>36993</v>
      </c>
    </row>
    <row r="35" spans="2:19" ht="12.75">
      <c r="B35" s="281" t="s">
        <v>554</v>
      </c>
      <c r="C35" s="301"/>
      <c r="D35" s="106"/>
      <c r="E35" s="106"/>
      <c r="F35" s="168"/>
      <c r="G35" s="169"/>
      <c r="H35" s="168"/>
      <c r="I35" s="169"/>
      <c r="J35" s="168"/>
      <c r="K35" s="169"/>
      <c r="L35" s="168"/>
      <c r="M35" s="169"/>
      <c r="N35" s="168"/>
      <c r="O35" s="169"/>
      <c r="P35" s="168"/>
      <c r="Q35" s="169"/>
      <c r="R35" s="168"/>
      <c r="S35" s="169"/>
    </row>
    <row r="36" spans="2:19" ht="13.5" thickBot="1">
      <c r="B36" s="281" t="s">
        <v>555</v>
      </c>
      <c r="C36" s="302"/>
      <c r="D36" s="302"/>
      <c r="E36" s="303"/>
      <c r="F36" s="304"/>
      <c r="G36" s="305"/>
      <c r="H36" s="304"/>
      <c r="I36" s="305"/>
      <c r="J36" s="304"/>
      <c r="K36" s="305"/>
      <c r="L36" s="304"/>
      <c r="M36" s="305"/>
      <c r="N36" s="304"/>
      <c r="O36" s="305"/>
      <c r="P36" s="304"/>
      <c r="Q36" s="305"/>
      <c r="R36" s="304"/>
      <c r="S36" s="305"/>
    </row>
    <row r="37" spans="2:19" ht="13.5" thickBot="1">
      <c r="B37" s="306" t="s">
        <v>556</v>
      </c>
      <c r="C37" s="101" t="s">
        <v>34</v>
      </c>
      <c r="D37" s="101"/>
      <c r="E37" s="300"/>
      <c r="F37" s="175">
        <f>F34</f>
        <v>138</v>
      </c>
      <c r="G37" s="175">
        <f aca="true" t="shared" si="2" ref="G37:S37">G34</f>
        <v>1056</v>
      </c>
      <c r="H37" s="175">
        <f t="shared" si="2"/>
        <v>3260</v>
      </c>
      <c r="I37" s="175">
        <f t="shared" si="2"/>
        <v>2287</v>
      </c>
      <c r="J37" s="175">
        <f t="shared" si="2"/>
        <v>14186</v>
      </c>
      <c r="K37" s="175">
        <f t="shared" si="2"/>
        <v>14186</v>
      </c>
      <c r="L37" s="175">
        <f t="shared" si="2"/>
        <v>13396</v>
      </c>
      <c r="M37" s="307">
        <f t="shared" si="2"/>
        <v>13396</v>
      </c>
      <c r="N37" s="175">
        <f t="shared" si="2"/>
        <v>0</v>
      </c>
      <c r="O37" s="175">
        <f t="shared" si="2"/>
        <v>0</v>
      </c>
      <c r="P37" s="175">
        <f t="shared" si="2"/>
        <v>6068</v>
      </c>
      <c r="Q37" s="175">
        <f t="shared" si="2"/>
        <v>6068</v>
      </c>
      <c r="R37" s="175">
        <f>R34</f>
        <v>37048</v>
      </c>
      <c r="S37" s="176">
        <f t="shared" si="2"/>
        <v>36993</v>
      </c>
    </row>
  </sheetData>
  <sheetProtection/>
  <mergeCells count="22">
    <mergeCell ref="N9:O9"/>
    <mergeCell ref="P9:Q9"/>
    <mergeCell ref="L10:M10"/>
    <mergeCell ref="N10:O10"/>
    <mergeCell ref="B5:S5"/>
    <mergeCell ref="B6:S6"/>
    <mergeCell ref="B7:S7"/>
    <mergeCell ref="C9:E9"/>
    <mergeCell ref="F9:G9"/>
    <mergeCell ref="H9:I9"/>
    <mergeCell ref="J9:K9"/>
    <mergeCell ref="L9:M9"/>
    <mergeCell ref="P10:Q10"/>
    <mergeCell ref="R10:S10"/>
    <mergeCell ref="B1:S1"/>
    <mergeCell ref="B2:S2"/>
    <mergeCell ref="B3:S3"/>
    <mergeCell ref="B4:S4"/>
    <mergeCell ref="R9:S9"/>
    <mergeCell ref="F10:G10"/>
    <mergeCell ref="H10:I10"/>
    <mergeCell ref="J10:K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5"/>
  <sheetViews>
    <sheetView view="pageBreakPreview" zoomScaleSheetLayoutView="100" zoomScalePageLayoutView="0" workbookViewId="0" topLeftCell="A1">
      <selection activeCell="B1" sqref="B1:L1"/>
    </sheetView>
  </sheetViews>
  <sheetFormatPr defaultColWidth="9.00390625" defaultRowHeight="12.75"/>
  <cols>
    <col min="1" max="1" width="9.125" style="29" customWidth="1"/>
    <col min="2" max="2" width="10.25390625" style="29" customWidth="1"/>
    <col min="3" max="6" width="9.125" style="29" customWidth="1"/>
    <col min="7" max="7" width="13.00390625" style="29" customWidth="1"/>
    <col min="8" max="9" width="14.00390625" style="29" customWidth="1"/>
    <col min="10" max="11" width="13.75390625" style="29" customWidth="1"/>
    <col min="12" max="12" width="15.625" style="29" bestFit="1" customWidth="1"/>
    <col min="13" max="16384" width="9.125" style="29" customWidth="1"/>
  </cols>
  <sheetData>
    <row r="1" spans="2:12" ht="12.75">
      <c r="B1" s="816" t="s">
        <v>730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2:12" ht="12.75"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</row>
    <row r="3" spans="2:12" ht="12.75">
      <c r="B3" s="721" t="s">
        <v>663</v>
      </c>
      <c r="C3" s="722"/>
      <c r="D3" s="722"/>
      <c r="E3" s="722"/>
      <c r="F3" s="722"/>
      <c r="G3" s="722"/>
      <c r="H3" s="722"/>
      <c r="I3" s="722"/>
      <c r="J3" s="722"/>
      <c r="K3" s="722"/>
      <c r="L3" s="722"/>
    </row>
    <row r="4" spans="2:12" ht="12.75">
      <c r="B4" s="721"/>
      <c r="C4" s="722"/>
      <c r="D4" s="722"/>
      <c r="E4" s="722"/>
      <c r="F4" s="722"/>
      <c r="G4" s="722"/>
      <c r="H4" s="722"/>
      <c r="I4" s="722"/>
      <c r="J4" s="722"/>
      <c r="K4" s="722"/>
      <c r="L4" s="722"/>
    </row>
    <row r="5" spans="2:12" ht="12.75">
      <c r="B5" s="721" t="s">
        <v>664</v>
      </c>
      <c r="C5" s="722"/>
      <c r="D5" s="722"/>
      <c r="E5" s="722"/>
      <c r="F5" s="722"/>
      <c r="G5" s="722"/>
      <c r="H5" s="722"/>
      <c r="I5" s="722"/>
      <c r="J5" s="722"/>
      <c r="K5" s="722"/>
      <c r="L5" s="722"/>
    </row>
    <row r="6" spans="2:12" ht="12.75"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</row>
    <row r="7" spans="2:12" ht="12.75">
      <c r="B7" s="721" t="s">
        <v>640</v>
      </c>
      <c r="C7" s="722"/>
      <c r="D7" s="722"/>
      <c r="E7" s="722"/>
      <c r="F7" s="722"/>
      <c r="G7" s="722"/>
      <c r="H7" s="722"/>
      <c r="I7" s="722"/>
      <c r="J7" s="722"/>
      <c r="K7" s="722"/>
      <c r="L7" s="722"/>
    </row>
    <row r="8" spans="5:12" ht="13.5" thickBot="1">
      <c r="E8" s="46"/>
      <c r="L8" s="309" t="s">
        <v>661</v>
      </c>
    </row>
    <row r="9" spans="2:12" ht="12.75">
      <c r="B9" s="310"/>
      <c r="C9" s="310"/>
      <c r="D9" s="311"/>
      <c r="E9" s="311"/>
      <c r="F9" s="311"/>
      <c r="G9" s="311"/>
      <c r="H9" s="723" t="s">
        <v>29</v>
      </c>
      <c r="I9" s="723" t="s">
        <v>722</v>
      </c>
      <c r="J9" s="723" t="s">
        <v>642</v>
      </c>
      <c r="K9" s="723" t="s">
        <v>723</v>
      </c>
      <c r="L9" s="723" t="s">
        <v>643</v>
      </c>
    </row>
    <row r="10" spans="2:12" ht="13.5" thickBot="1">
      <c r="B10" s="312" t="s">
        <v>36</v>
      </c>
      <c r="C10" s="312" t="s">
        <v>37</v>
      </c>
      <c r="D10" s="313"/>
      <c r="E10" s="313" t="s">
        <v>38</v>
      </c>
      <c r="F10" s="313"/>
      <c r="G10" s="314"/>
      <c r="H10" s="724"/>
      <c r="I10" s="724"/>
      <c r="J10" s="724"/>
      <c r="K10" s="724"/>
      <c r="L10" s="724"/>
    </row>
    <row r="11" spans="2:12" ht="12.75">
      <c r="B11" s="316" t="s">
        <v>42</v>
      </c>
      <c r="C11" s="316"/>
      <c r="D11" s="279" t="s">
        <v>43</v>
      </c>
      <c r="E11" s="279"/>
      <c r="F11" s="279"/>
      <c r="G11" s="279"/>
      <c r="H11" s="317"/>
      <c r="I11" s="317"/>
      <c r="J11" s="318"/>
      <c r="K11" s="280"/>
      <c r="L11" s="280"/>
    </row>
    <row r="12" spans="2:12" ht="12.75">
      <c r="B12" s="319"/>
      <c r="C12" s="320" t="s">
        <v>604</v>
      </c>
      <c r="D12" s="40" t="s">
        <v>603</v>
      </c>
      <c r="E12" s="40"/>
      <c r="F12" s="40"/>
      <c r="G12" s="40"/>
      <c r="H12" s="321">
        <f>SUM(H14,H17)</f>
        <v>3260</v>
      </c>
      <c r="I12" s="321">
        <f>J12-H12</f>
        <v>-973</v>
      </c>
      <c r="J12" s="322">
        <f>SUM(J14,J17,J21)</f>
        <v>2287</v>
      </c>
      <c r="K12" s="323">
        <f>L12-J12</f>
        <v>0</v>
      </c>
      <c r="L12" s="322">
        <f>SUM(L14,L17,L21)</f>
        <v>2287</v>
      </c>
    </row>
    <row r="13" spans="2:12" ht="12.75">
      <c r="B13" s="319"/>
      <c r="C13" s="319"/>
      <c r="D13" s="324" t="s">
        <v>54</v>
      </c>
      <c r="E13" s="324"/>
      <c r="F13" s="324"/>
      <c r="G13" s="324"/>
      <c r="H13" s="325"/>
      <c r="I13" s="325"/>
      <c r="J13" s="326"/>
      <c r="K13" s="327"/>
      <c r="L13" s="327"/>
    </row>
    <row r="14" spans="2:12" ht="12.75">
      <c r="B14" s="319"/>
      <c r="C14" s="319"/>
      <c r="D14" s="324"/>
      <c r="E14" s="324" t="s">
        <v>55</v>
      </c>
      <c r="F14" s="324"/>
      <c r="G14" s="324"/>
      <c r="H14" s="578">
        <v>655</v>
      </c>
      <c r="I14" s="325">
        <f>J14-H14</f>
        <v>-200</v>
      </c>
      <c r="J14" s="579">
        <v>455</v>
      </c>
      <c r="K14" s="327">
        <f>L14-J14</f>
        <v>0</v>
      </c>
      <c r="L14" s="580">
        <v>455</v>
      </c>
    </row>
    <row r="15" spans="2:12" ht="12.75">
      <c r="B15" s="319"/>
      <c r="C15" s="319"/>
      <c r="D15" s="330"/>
      <c r="E15" s="324" t="s">
        <v>605</v>
      </c>
      <c r="F15" s="324"/>
      <c r="G15" s="324"/>
      <c r="H15" s="325"/>
      <c r="I15" s="325"/>
      <c r="J15" s="326"/>
      <c r="K15" s="327"/>
      <c r="L15" s="327"/>
    </row>
    <row r="16" spans="2:12" ht="12.75">
      <c r="B16" s="319"/>
      <c r="C16" s="319"/>
      <c r="D16" s="324"/>
      <c r="E16" s="324"/>
      <c r="F16" s="324"/>
      <c r="G16" s="324"/>
      <c r="H16" s="325"/>
      <c r="I16" s="325"/>
      <c r="J16" s="326"/>
      <c r="K16" s="327"/>
      <c r="L16" s="327"/>
    </row>
    <row r="17" spans="2:12" ht="12.75">
      <c r="B17" s="319"/>
      <c r="C17" s="319"/>
      <c r="D17" s="330" t="s">
        <v>56</v>
      </c>
      <c r="E17" s="324"/>
      <c r="F17" s="324"/>
      <c r="G17" s="324"/>
      <c r="H17" s="328">
        <f>SUM(H18:H19)</f>
        <v>2605</v>
      </c>
      <c r="I17" s="321">
        <f>J17-H17</f>
        <v>-873</v>
      </c>
      <c r="J17" s="329">
        <f>SUM(J18:J19)</f>
        <v>1732</v>
      </c>
      <c r="K17" s="323">
        <f>L17-J17</f>
        <v>0</v>
      </c>
      <c r="L17" s="329">
        <f>SUM(L18:L19)</f>
        <v>1732</v>
      </c>
    </row>
    <row r="18" spans="2:12" ht="12.75">
      <c r="B18" s="319"/>
      <c r="C18" s="319"/>
      <c r="D18" s="324"/>
      <c r="E18" s="324" t="s">
        <v>57</v>
      </c>
      <c r="F18" s="324"/>
      <c r="G18" s="324"/>
      <c r="H18" s="325">
        <v>1857</v>
      </c>
      <c r="I18" s="325">
        <f>J18-H18</f>
        <v>-1204</v>
      </c>
      <c r="J18" s="326">
        <v>653</v>
      </c>
      <c r="K18" s="327">
        <f>L18-J18</f>
        <v>0</v>
      </c>
      <c r="L18" s="327">
        <v>653</v>
      </c>
    </row>
    <row r="19" spans="2:12" ht="12.75">
      <c r="B19" s="319"/>
      <c r="C19" s="319"/>
      <c r="D19" s="324"/>
      <c r="E19" s="324" t="s">
        <v>58</v>
      </c>
      <c r="F19" s="324"/>
      <c r="G19" s="324"/>
      <c r="H19" s="325">
        <v>748</v>
      </c>
      <c r="I19" s="325">
        <f>J19-H19</f>
        <v>331</v>
      </c>
      <c r="J19" s="326">
        <v>1079</v>
      </c>
      <c r="K19" s="327">
        <f>L19-J19</f>
        <v>0</v>
      </c>
      <c r="L19" s="327">
        <v>1079</v>
      </c>
    </row>
    <row r="20" spans="2:12" ht="12.75">
      <c r="B20" s="319"/>
      <c r="C20" s="319"/>
      <c r="D20" s="324"/>
      <c r="E20" s="324"/>
      <c r="F20" s="324"/>
      <c r="G20" s="324"/>
      <c r="H20" s="325"/>
      <c r="I20" s="325"/>
      <c r="J20" s="326"/>
      <c r="K20" s="327"/>
      <c r="L20" s="327"/>
    </row>
    <row r="21" spans="2:12" ht="13.5" thickBot="1">
      <c r="B21" s="319"/>
      <c r="C21" s="319"/>
      <c r="D21" s="324" t="s">
        <v>665</v>
      </c>
      <c r="E21" s="324"/>
      <c r="F21" s="324"/>
      <c r="G21" s="324"/>
      <c r="H21" s="331">
        <v>0</v>
      </c>
      <c r="I21" s="581">
        <f>J21-H21</f>
        <v>100</v>
      </c>
      <c r="J21" s="332">
        <v>100</v>
      </c>
      <c r="K21" s="323">
        <f>L21-J21</f>
        <v>0</v>
      </c>
      <c r="L21" s="333">
        <v>100</v>
      </c>
    </row>
    <row r="22" spans="2:12" ht="13.5" thickBot="1">
      <c r="B22" s="334"/>
      <c r="C22" s="334"/>
      <c r="D22" s="99" t="s">
        <v>59</v>
      </c>
      <c r="E22" s="101"/>
      <c r="F22" s="101"/>
      <c r="G22" s="101"/>
      <c r="H22" s="176">
        <f>H12</f>
        <v>3260</v>
      </c>
      <c r="I22" s="176">
        <f>J22-H22</f>
        <v>-973</v>
      </c>
      <c r="J22" s="176">
        <f>J12</f>
        <v>2287</v>
      </c>
      <c r="K22" s="176">
        <f>K12</f>
        <v>0</v>
      </c>
      <c r="L22" s="176">
        <f>L12</f>
        <v>2287</v>
      </c>
    </row>
    <row r="23" spans="2:12" ht="12.75">
      <c r="B23" s="335"/>
      <c r="C23" s="311"/>
      <c r="D23" s="311"/>
      <c r="E23" s="311"/>
      <c r="F23" s="311"/>
      <c r="G23" s="311"/>
      <c r="H23" s="303"/>
      <c r="I23" s="303"/>
      <c r="J23" s="303"/>
      <c r="K23" s="303"/>
      <c r="L23" s="303"/>
    </row>
    <row r="24" spans="2:12" ht="12.75">
      <c r="B24" s="335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2:12" ht="12.75">
      <c r="B25" s="335"/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2:12" ht="12.75">
      <c r="B26" s="335"/>
      <c r="C26" s="303"/>
      <c r="D26" s="39" t="s">
        <v>666</v>
      </c>
      <c r="E26" s="39"/>
      <c r="F26" s="39"/>
      <c r="G26" s="39"/>
      <c r="H26" s="303"/>
      <c r="I26" s="303"/>
      <c r="J26" s="303"/>
      <c r="K26" s="303"/>
      <c r="L26" s="303"/>
    </row>
    <row r="27" spans="2:12" ht="12.75">
      <c r="B27" s="335"/>
      <c r="F27" s="173" t="s">
        <v>640</v>
      </c>
      <c r="H27" s="39"/>
      <c r="I27" s="39"/>
      <c r="J27" s="303"/>
      <c r="K27" s="303"/>
      <c r="L27" s="303"/>
    </row>
    <row r="28" spans="2:12" ht="13.5" thickBot="1">
      <c r="B28" s="335"/>
      <c r="C28" s="303"/>
      <c r="D28" s="303"/>
      <c r="E28" s="39"/>
      <c r="F28" s="303"/>
      <c r="G28" s="303"/>
      <c r="H28" s="303"/>
      <c r="I28" s="303"/>
      <c r="J28" s="39"/>
      <c r="K28" s="39"/>
      <c r="L28" s="582" t="s">
        <v>661</v>
      </c>
    </row>
    <row r="29" spans="2:12" ht="12.75">
      <c r="B29" s="310"/>
      <c r="C29" s="310"/>
      <c r="D29" s="311"/>
      <c r="E29" s="311"/>
      <c r="F29" s="311"/>
      <c r="G29" s="311"/>
      <c r="H29" s="723" t="s">
        <v>29</v>
      </c>
      <c r="I29" s="723" t="s">
        <v>722</v>
      </c>
      <c r="J29" s="723" t="s">
        <v>79</v>
      </c>
      <c r="K29" s="723" t="s">
        <v>723</v>
      </c>
      <c r="L29" s="723" t="s">
        <v>39</v>
      </c>
    </row>
    <row r="30" spans="2:12" ht="13.5" thickBot="1">
      <c r="B30" s="312" t="s">
        <v>36</v>
      </c>
      <c r="C30" s="312" t="s">
        <v>37</v>
      </c>
      <c r="D30" s="313"/>
      <c r="E30" s="313" t="s">
        <v>38</v>
      </c>
      <c r="F30" s="313"/>
      <c r="G30" s="314"/>
      <c r="H30" s="724"/>
      <c r="I30" s="724"/>
      <c r="J30" s="724"/>
      <c r="K30" s="724"/>
      <c r="L30" s="724"/>
    </row>
    <row r="31" spans="2:12" ht="12.75">
      <c r="B31" s="316" t="s">
        <v>42</v>
      </c>
      <c r="C31" s="316"/>
      <c r="D31" s="336" t="s">
        <v>43</v>
      </c>
      <c r="E31" s="279"/>
      <c r="F31" s="337"/>
      <c r="G31" s="280"/>
      <c r="H31" s="338"/>
      <c r="I31" s="338"/>
      <c r="J31" s="339"/>
      <c r="K31" s="340"/>
      <c r="L31" s="340"/>
    </row>
    <row r="32" spans="2:12" ht="12.75">
      <c r="B32" s="319"/>
      <c r="C32" s="174" t="s">
        <v>579</v>
      </c>
      <c r="D32" s="85" t="s">
        <v>60</v>
      </c>
      <c r="E32" s="40"/>
      <c r="F32" s="40"/>
      <c r="G32" s="86"/>
      <c r="H32" s="321">
        <f>SUM(H33:H34)</f>
        <v>13396</v>
      </c>
      <c r="I32" s="321">
        <f>J32-H32</f>
        <v>0</v>
      </c>
      <c r="J32" s="322">
        <f>J33</f>
        <v>13396</v>
      </c>
      <c r="K32" s="323">
        <f>L32-J32</f>
        <v>0</v>
      </c>
      <c r="L32" s="322">
        <f>L33</f>
        <v>13396</v>
      </c>
    </row>
    <row r="33" spans="2:12" ht="12.75">
      <c r="B33" s="319"/>
      <c r="C33" s="84"/>
      <c r="D33" s="341" t="s">
        <v>667</v>
      </c>
      <c r="E33" s="40"/>
      <c r="F33" s="40"/>
      <c r="G33" s="86"/>
      <c r="H33" s="325">
        <v>13396</v>
      </c>
      <c r="I33" s="325">
        <f>J33-H33</f>
        <v>0</v>
      </c>
      <c r="J33" s="326">
        <v>13396</v>
      </c>
      <c r="K33" s="327">
        <f>L33-J33</f>
        <v>0</v>
      </c>
      <c r="L33" s="326">
        <v>13396</v>
      </c>
    </row>
    <row r="34" spans="2:12" ht="13.5" thickBot="1">
      <c r="B34" s="319"/>
      <c r="C34" s="319"/>
      <c r="D34" s="341"/>
      <c r="E34" s="324"/>
      <c r="F34" s="324"/>
      <c r="G34" s="342"/>
      <c r="H34" s="325"/>
      <c r="I34" s="583"/>
      <c r="J34" s="343"/>
      <c r="K34" s="297"/>
      <c r="L34" s="327"/>
    </row>
    <row r="35" spans="2:12" ht="13.5" thickBot="1">
      <c r="B35" s="344"/>
      <c r="C35" s="344"/>
      <c r="D35" s="99" t="s">
        <v>59</v>
      </c>
      <c r="E35" s="101"/>
      <c r="F35" s="101"/>
      <c r="G35" s="102"/>
      <c r="H35" s="175">
        <f>H32</f>
        <v>13396</v>
      </c>
      <c r="I35" s="176">
        <f>J35-H35</f>
        <v>0</v>
      </c>
      <c r="J35" s="176">
        <f>J32</f>
        <v>13396</v>
      </c>
      <c r="K35" s="176">
        <f>L35-J35</f>
        <v>0</v>
      </c>
      <c r="L35" s="176">
        <f>L32</f>
        <v>13396</v>
      </c>
    </row>
  </sheetData>
  <sheetProtection/>
  <mergeCells count="17">
    <mergeCell ref="B1:L1"/>
    <mergeCell ref="B2:L2"/>
    <mergeCell ref="B3:L3"/>
    <mergeCell ref="B4:L4"/>
    <mergeCell ref="H9:H10"/>
    <mergeCell ref="I9:I10"/>
    <mergeCell ref="J9:J10"/>
    <mergeCell ref="K9:K10"/>
    <mergeCell ref="B5:L5"/>
    <mergeCell ref="B6:L6"/>
    <mergeCell ref="B7:L7"/>
    <mergeCell ref="H29:H30"/>
    <mergeCell ref="I29:I30"/>
    <mergeCell ref="J29:J30"/>
    <mergeCell ref="K29:K30"/>
    <mergeCell ref="L9:L10"/>
    <mergeCell ref="L29:L3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SheetLayoutView="100" zoomScalePageLayoutView="0" workbookViewId="0" topLeftCell="A1">
      <selection activeCell="B1" sqref="B1:J1"/>
    </sheetView>
  </sheetViews>
  <sheetFormatPr defaultColWidth="9.00390625" defaultRowHeight="12.75"/>
  <cols>
    <col min="1" max="1" width="9.125" style="239" customWidth="1"/>
    <col min="2" max="2" width="4.75390625" style="239" customWidth="1"/>
    <col min="3" max="3" width="8.375" style="239" customWidth="1"/>
    <col min="4" max="6" width="9.125" style="239" customWidth="1"/>
    <col min="7" max="7" width="13.875" style="239" customWidth="1"/>
    <col min="8" max="9" width="15.875" style="239" customWidth="1"/>
    <col min="10" max="10" width="17.25390625" style="239" customWidth="1"/>
    <col min="11" max="11" width="9.25390625" style="239" bestFit="1" customWidth="1"/>
    <col min="12" max="16384" width="9.125" style="239" customWidth="1"/>
  </cols>
  <sheetData>
    <row r="1" spans="2:10" ht="12">
      <c r="B1" s="709" t="s">
        <v>731</v>
      </c>
      <c r="C1" s="709"/>
      <c r="D1" s="709"/>
      <c r="E1" s="709"/>
      <c r="F1" s="709"/>
      <c r="G1" s="709"/>
      <c r="H1" s="709"/>
      <c r="I1" s="709"/>
      <c r="J1" s="709"/>
    </row>
    <row r="2" spans="2:10" ht="12">
      <c r="B2" s="709"/>
      <c r="C2" s="709"/>
      <c r="D2" s="709"/>
      <c r="E2" s="709"/>
      <c r="F2" s="709"/>
      <c r="G2" s="709"/>
      <c r="H2" s="709"/>
      <c r="I2" s="709"/>
      <c r="J2" s="709"/>
    </row>
    <row r="3" spans="2:10" ht="12">
      <c r="B3" s="731" t="s">
        <v>530</v>
      </c>
      <c r="C3" s="709"/>
      <c r="D3" s="709"/>
      <c r="E3" s="709"/>
      <c r="F3" s="709"/>
      <c r="G3" s="709"/>
      <c r="H3" s="709"/>
      <c r="I3" s="709"/>
      <c r="J3" s="709"/>
    </row>
    <row r="4" spans="2:10" ht="12">
      <c r="B4" s="731"/>
      <c r="C4" s="709"/>
      <c r="D4" s="709"/>
      <c r="E4" s="709"/>
      <c r="F4" s="709"/>
      <c r="G4" s="709"/>
      <c r="H4" s="709"/>
      <c r="I4" s="709"/>
      <c r="J4" s="709"/>
    </row>
    <row r="5" spans="2:10" ht="12">
      <c r="B5" s="731" t="s">
        <v>67</v>
      </c>
      <c r="C5" s="709"/>
      <c r="D5" s="709"/>
      <c r="E5" s="709"/>
      <c r="F5" s="709"/>
      <c r="G5" s="709"/>
      <c r="H5" s="709"/>
      <c r="I5" s="709"/>
      <c r="J5" s="709"/>
    </row>
    <row r="6" spans="2:10" ht="12">
      <c r="B6" s="731"/>
      <c r="C6" s="709"/>
      <c r="D6" s="709"/>
      <c r="E6" s="709"/>
      <c r="F6" s="709"/>
      <c r="G6" s="709"/>
      <c r="H6" s="709"/>
      <c r="I6" s="709"/>
      <c r="J6" s="709"/>
    </row>
    <row r="7" spans="2:10" ht="12">
      <c r="B7" s="731" t="s">
        <v>640</v>
      </c>
      <c r="C7" s="709"/>
      <c r="D7" s="709"/>
      <c r="E7" s="709"/>
      <c r="F7" s="709"/>
      <c r="G7" s="709"/>
      <c r="H7" s="709"/>
      <c r="I7" s="709"/>
      <c r="J7" s="709"/>
    </row>
    <row r="8" spans="2:10" ht="12.75" thickBot="1">
      <c r="B8" s="242"/>
      <c r="C8" s="242"/>
      <c r="D8" s="242"/>
      <c r="E8" s="346"/>
      <c r="F8" s="347"/>
      <c r="G8" s="242"/>
      <c r="H8" s="242"/>
      <c r="I8" s="242"/>
      <c r="J8" s="348" t="s">
        <v>668</v>
      </c>
    </row>
    <row r="9" spans="2:11" ht="12">
      <c r="B9" s="349"/>
      <c r="C9" s="350"/>
      <c r="D9" s="350" t="s">
        <v>67</v>
      </c>
      <c r="E9" s="350"/>
      <c r="F9" s="350"/>
      <c r="G9" s="350"/>
      <c r="H9" s="350"/>
      <c r="I9" s="350"/>
      <c r="J9" s="351"/>
      <c r="K9" s="242"/>
    </row>
    <row r="10" spans="2:11" ht="12.75" thickBot="1">
      <c r="B10" s="352"/>
      <c r="C10" s="242"/>
      <c r="D10" s="242"/>
      <c r="E10" s="346"/>
      <c r="F10" s="347" t="s">
        <v>640</v>
      </c>
      <c r="G10" s="242"/>
      <c r="H10" s="242"/>
      <c r="I10" s="242"/>
      <c r="J10" s="353"/>
      <c r="K10" s="242"/>
    </row>
    <row r="11" spans="2:11" ht="12.75" thickBot="1">
      <c r="B11" s="243"/>
      <c r="C11" s="246" t="s">
        <v>19</v>
      </c>
      <c r="D11" s="725" t="s">
        <v>20</v>
      </c>
      <c r="E11" s="726"/>
      <c r="F11" s="726"/>
      <c r="G11" s="727"/>
      <c r="H11" s="247" t="s">
        <v>21</v>
      </c>
      <c r="I11" s="247" t="s">
        <v>22</v>
      </c>
      <c r="J11" s="247" t="s">
        <v>18</v>
      </c>
      <c r="K11" s="240"/>
    </row>
    <row r="12" spans="2:11" ht="12.75" thickBot="1">
      <c r="B12" s="248" t="s">
        <v>115</v>
      </c>
      <c r="C12" s="354" t="s">
        <v>36</v>
      </c>
      <c r="D12" s="352"/>
      <c r="E12" s="242"/>
      <c r="F12" s="242"/>
      <c r="G12" s="242"/>
      <c r="H12" s="728" t="s">
        <v>29</v>
      </c>
      <c r="I12" s="729" t="s">
        <v>725</v>
      </c>
      <c r="J12" s="730" t="s">
        <v>643</v>
      </c>
      <c r="K12" s="345"/>
    </row>
    <row r="13" spans="2:11" ht="12.75" thickBot="1">
      <c r="B13" s="251" t="s">
        <v>116</v>
      </c>
      <c r="C13" s="355" t="s">
        <v>37</v>
      </c>
      <c r="D13" s="356" t="s">
        <v>38</v>
      </c>
      <c r="E13" s="357"/>
      <c r="F13" s="357"/>
      <c r="G13" s="357"/>
      <c r="H13" s="724"/>
      <c r="I13" s="724"/>
      <c r="J13" s="724"/>
      <c r="K13" s="358"/>
    </row>
    <row r="14" spans="2:11" ht="12.75" thickBot="1">
      <c r="B14" s="251" t="s">
        <v>117</v>
      </c>
      <c r="C14" s="126" t="s">
        <v>68</v>
      </c>
      <c r="D14" s="131"/>
      <c r="E14" s="359"/>
      <c r="F14" s="359"/>
      <c r="G14" s="359"/>
      <c r="H14" s="360"/>
      <c r="I14" s="361"/>
      <c r="J14" s="362"/>
      <c r="K14" s="363"/>
    </row>
    <row r="15" spans="2:11" ht="12.75" thickBot="1">
      <c r="B15" s="251" t="s">
        <v>118</v>
      </c>
      <c r="C15" s="364" t="s">
        <v>571</v>
      </c>
      <c r="D15" s="365" t="s">
        <v>69</v>
      </c>
      <c r="E15" s="365"/>
      <c r="F15" s="365"/>
      <c r="G15" s="365"/>
      <c r="H15" s="366"/>
      <c r="I15" s="366"/>
      <c r="J15" s="366"/>
      <c r="K15" s="363"/>
    </row>
    <row r="16" spans="2:11" ht="12.75" thickBot="1">
      <c r="B16" s="251" t="s">
        <v>119</v>
      </c>
      <c r="C16" s="367"/>
      <c r="D16" s="37" t="s">
        <v>70</v>
      </c>
      <c r="E16" s="368"/>
      <c r="F16" s="368"/>
      <c r="G16" s="368"/>
      <c r="H16" s="369">
        <f>H18+H27</f>
        <v>5719899</v>
      </c>
      <c r="I16" s="369">
        <f>J16-H16</f>
        <v>0</v>
      </c>
      <c r="J16" s="369">
        <f>J18+J27</f>
        <v>5719899</v>
      </c>
      <c r="K16" s="363"/>
    </row>
    <row r="17" spans="2:11" ht="12.75" thickBot="1">
      <c r="B17" s="251" t="s">
        <v>533</v>
      </c>
      <c r="C17" s="401"/>
      <c r="D17" s="584"/>
      <c r="E17" s="346"/>
      <c r="F17" s="346"/>
      <c r="G17" s="346"/>
      <c r="H17" s="371"/>
      <c r="I17" s="371"/>
      <c r="J17" s="371"/>
      <c r="K17" s="372"/>
    </row>
    <row r="18" spans="2:11" ht="12.75" thickBot="1">
      <c r="B18" s="251" t="s">
        <v>534</v>
      </c>
      <c r="C18" s="586"/>
      <c r="D18" s="404" t="s">
        <v>606</v>
      </c>
      <c r="E18" s="587"/>
      <c r="F18" s="587"/>
      <c r="G18" s="588"/>
      <c r="H18" s="369">
        <f>SUM(H19:H22)</f>
        <v>1719899</v>
      </c>
      <c r="I18" s="369">
        <f>J18-H18</f>
        <v>0</v>
      </c>
      <c r="J18" s="369">
        <f>SUM(J19:J22)</f>
        <v>1719899</v>
      </c>
      <c r="K18" s="374"/>
    </row>
    <row r="19" spans="2:11" ht="12">
      <c r="B19" s="251" t="s">
        <v>535</v>
      </c>
      <c r="C19" s="370" t="s">
        <v>72</v>
      </c>
      <c r="D19" s="142" t="s">
        <v>607</v>
      </c>
      <c r="E19" s="585"/>
      <c r="F19" s="585"/>
      <c r="G19" s="133"/>
      <c r="H19" s="376">
        <v>957859</v>
      </c>
      <c r="I19" s="376"/>
      <c r="J19" s="376">
        <v>957859</v>
      </c>
      <c r="K19" s="372"/>
    </row>
    <row r="20" spans="2:11" ht="12">
      <c r="B20" s="251" t="s">
        <v>536</v>
      </c>
      <c r="C20" s="373"/>
      <c r="D20" s="121" t="s">
        <v>608</v>
      </c>
      <c r="E20" s="375"/>
      <c r="F20" s="375"/>
      <c r="G20" s="130"/>
      <c r="H20" s="377">
        <v>544000</v>
      </c>
      <c r="I20" s="377"/>
      <c r="J20" s="377">
        <v>544000</v>
      </c>
      <c r="K20" s="372"/>
    </row>
    <row r="21" spans="2:11" ht="12">
      <c r="B21" s="251" t="s">
        <v>537</v>
      </c>
      <c r="C21" s="373"/>
      <c r="D21" s="121" t="s">
        <v>609</v>
      </c>
      <c r="E21" s="375"/>
      <c r="F21" s="375"/>
      <c r="G21" s="130"/>
      <c r="H21" s="377">
        <v>100000</v>
      </c>
      <c r="I21" s="377"/>
      <c r="J21" s="377">
        <v>100000</v>
      </c>
      <c r="K21" s="378"/>
    </row>
    <row r="22" spans="2:11" ht="12">
      <c r="B22" s="251" t="s">
        <v>538</v>
      </c>
      <c r="C22" s="373"/>
      <c r="D22" s="121" t="s">
        <v>610</v>
      </c>
      <c r="E22" s="375"/>
      <c r="F22" s="375"/>
      <c r="G22" s="130"/>
      <c r="H22" s="377">
        <v>118040</v>
      </c>
      <c r="I22" s="377"/>
      <c r="J22" s="377">
        <v>118040</v>
      </c>
      <c r="K22" s="363"/>
    </row>
    <row r="23" spans="2:11" ht="12">
      <c r="B23" s="251" t="s">
        <v>539</v>
      </c>
      <c r="C23" s="379"/>
      <c r="D23" s="380"/>
      <c r="E23" s="381"/>
      <c r="F23" s="381"/>
      <c r="G23" s="132"/>
      <c r="H23" s="382"/>
      <c r="I23" s="382"/>
      <c r="J23" s="382"/>
      <c r="K23" s="363"/>
    </row>
    <row r="24" spans="2:11" ht="12">
      <c r="B24" s="251" t="s">
        <v>540</v>
      </c>
      <c r="C24" s="379"/>
      <c r="D24" s="383" t="s">
        <v>669</v>
      </c>
      <c r="E24" s="384"/>
      <c r="F24" s="384"/>
      <c r="G24" s="127"/>
      <c r="H24" s="385">
        <v>1433800</v>
      </c>
      <c r="I24" s="386">
        <f>J24-H24</f>
        <v>0</v>
      </c>
      <c r="J24" s="385">
        <v>1433800</v>
      </c>
      <c r="K24" s="363"/>
    </row>
    <row r="25" spans="2:11" ht="12.75" thickBot="1">
      <c r="B25" s="251" t="s">
        <v>541</v>
      </c>
      <c r="C25" s="379"/>
      <c r="D25" s="387"/>
      <c r="E25" s="384"/>
      <c r="F25" s="384"/>
      <c r="G25" s="384"/>
      <c r="H25" s="385"/>
      <c r="I25" s="385"/>
      <c r="J25" s="385"/>
      <c r="K25" s="372"/>
    </row>
    <row r="26" spans="2:11" ht="12.75" thickBot="1">
      <c r="B26" s="251" t="s">
        <v>542</v>
      </c>
      <c r="C26" s="388"/>
      <c r="D26" s="389" t="s">
        <v>611</v>
      </c>
      <c r="E26" s="365"/>
      <c r="F26" s="365"/>
      <c r="G26" s="365"/>
      <c r="H26" s="390"/>
      <c r="I26" s="390"/>
      <c r="J26" s="390"/>
      <c r="K26" s="372"/>
    </row>
    <row r="27" spans="2:11" ht="12.75" thickBot="1">
      <c r="B27" s="251" t="s">
        <v>543</v>
      </c>
      <c r="C27" s="367"/>
      <c r="D27" s="391" t="s">
        <v>612</v>
      </c>
      <c r="E27" s="392"/>
      <c r="F27" s="392"/>
      <c r="G27" s="393"/>
      <c r="H27" s="369">
        <v>4000000</v>
      </c>
      <c r="I27" s="369">
        <f>J27-H27</f>
        <v>0</v>
      </c>
      <c r="J27" s="369">
        <v>4000000</v>
      </c>
      <c r="K27" s="363"/>
    </row>
    <row r="28" spans="2:11" ht="12.75" thickBot="1">
      <c r="B28" s="251" t="s">
        <v>544</v>
      </c>
      <c r="C28" s="370"/>
      <c r="D28" s="129"/>
      <c r="E28" s="128"/>
      <c r="F28" s="128"/>
      <c r="G28" s="128"/>
      <c r="H28" s="394"/>
      <c r="I28" s="369"/>
      <c r="J28" s="394"/>
      <c r="K28" s="372"/>
    </row>
    <row r="29" spans="2:11" ht="12.75" thickBot="1">
      <c r="B29" s="251" t="s">
        <v>545</v>
      </c>
      <c r="C29" s="395"/>
      <c r="D29" s="396" t="s">
        <v>613</v>
      </c>
      <c r="E29" s="397"/>
      <c r="F29" s="397"/>
      <c r="G29" s="397"/>
      <c r="H29" s="369">
        <f>SUM(H30:H33)</f>
        <v>4406130</v>
      </c>
      <c r="I29" s="369">
        <f>J29-H29</f>
        <v>0</v>
      </c>
      <c r="J29" s="369">
        <f>SUM(J30:J33)</f>
        <v>4406130</v>
      </c>
      <c r="K29" s="372"/>
    </row>
    <row r="30" spans="2:11" ht="12">
      <c r="B30" s="251" t="s">
        <v>546</v>
      </c>
      <c r="C30" s="370" t="s">
        <v>72</v>
      </c>
      <c r="D30" s="142" t="s">
        <v>32</v>
      </c>
      <c r="E30" s="266"/>
      <c r="F30" s="266"/>
      <c r="G30" s="133"/>
      <c r="H30" s="376">
        <v>55360</v>
      </c>
      <c r="I30" s="376"/>
      <c r="J30" s="376">
        <v>55360</v>
      </c>
      <c r="K30" s="398"/>
    </row>
    <row r="31" spans="2:11" ht="12">
      <c r="B31" s="251" t="s">
        <v>547</v>
      </c>
      <c r="C31" s="373"/>
      <c r="D31" s="121" t="s">
        <v>670</v>
      </c>
      <c r="E31" s="13"/>
      <c r="F31" s="13"/>
      <c r="G31" s="130"/>
      <c r="H31" s="377">
        <v>1711070</v>
      </c>
      <c r="I31" s="377"/>
      <c r="J31" s="377">
        <v>1711070</v>
      </c>
      <c r="K31" s="372"/>
    </row>
    <row r="32" spans="2:11" ht="12">
      <c r="B32" s="251" t="s">
        <v>548</v>
      </c>
      <c r="C32" s="373"/>
      <c r="D32" s="399" t="s">
        <v>71</v>
      </c>
      <c r="E32" s="242"/>
      <c r="F32" s="242"/>
      <c r="G32" s="242"/>
      <c r="H32" s="377">
        <v>2500000</v>
      </c>
      <c r="I32" s="377"/>
      <c r="J32" s="377">
        <v>2500000</v>
      </c>
      <c r="K32" s="363"/>
    </row>
    <row r="33" spans="2:11" ht="12.75" thickBot="1">
      <c r="B33" s="251" t="s">
        <v>549</v>
      </c>
      <c r="C33" s="373"/>
      <c r="D33" s="121" t="s">
        <v>671</v>
      </c>
      <c r="E33" s="13"/>
      <c r="F33" s="13"/>
      <c r="G33" s="13"/>
      <c r="H33" s="377">
        <v>139700</v>
      </c>
      <c r="I33" s="382"/>
      <c r="J33" s="377">
        <v>139700</v>
      </c>
      <c r="K33" s="372"/>
    </row>
    <row r="34" spans="2:11" ht="12.75" thickBot="1">
      <c r="B34" s="251" t="s">
        <v>550</v>
      </c>
      <c r="C34" s="395"/>
      <c r="D34" s="396" t="s">
        <v>614</v>
      </c>
      <c r="E34" s="400"/>
      <c r="F34" s="400"/>
      <c r="G34" s="400"/>
      <c r="H34" s="369">
        <f>H16+H29+H24</f>
        <v>11559829</v>
      </c>
      <c r="I34" s="369">
        <f>J34-H34</f>
        <v>0</v>
      </c>
      <c r="J34" s="369">
        <f>J16+J29+J24</f>
        <v>11559829</v>
      </c>
      <c r="K34" s="372"/>
    </row>
    <row r="35" spans="2:11" ht="12.75" thickBot="1">
      <c r="B35" s="251" t="s">
        <v>551</v>
      </c>
      <c r="C35" s="401"/>
      <c r="D35" s="402"/>
      <c r="E35" s="242"/>
      <c r="F35" s="242"/>
      <c r="G35" s="242"/>
      <c r="H35" s="403"/>
      <c r="I35" s="403"/>
      <c r="J35" s="403"/>
      <c r="K35" s="398"/>
    </row>
    <row r="36" spans="2:11" ht="12.75" thickBot="1">
      <c r="B36" s="251" t="s">
        <v>552</v>
      </c>
      <c r="C36" s="395"/>
      <c r="D36" s="404" t="s">
        <v>615</v>
      </c>
      <c r="E36" s="400"/>
      <c r="F36" s="400"/>
      <c r="G36" s="400"/>
      <c r="H36" s="369">
        <v>1200000</v>
      </c>
      <c r="I36" s="369">
        <f>J36-H36</f>
        <v>0</v>
      </c>
      <c r="J36" s="369">
        <v>1200000</v>
      </c>
      <c r="K36" s="372"/>
    </row>
    <row r="37" spans="2:11" ht="12.75" thickBot="1">
      <c r="B37" s="251" t="s">
        <v>553</v>
      </c>
      <c r="C37" s="401"/>
      <c r="D37" s="135"/>
      <c r="E37" s="347"/>
      <c r="F37" s="347"/>
      <c r="G37" s="242"/>
      <c r="H37" s="403"/>
      <c r="I37" s="403"/>
      <c r="J37" s="403"/>
      <c r="K37" s="398"/>
    </row>
    <row r="38" spans="2:11" ht="12.75" thickBot="1">
      <c r="B38" s="251" t="s">
        <v>554</v>
      </c>
      <c r="C38" s="395"/>
      <c r="D38" s="396" t="s">
        <v>616</v>
      </c>
      <c r="E38" s="400"/>
      <c r="F38" s="400"/>
      <c r="G38" s="400"/>
      <c r="H38" s="369">
        <v>15300</v>
      </c>
      <c r="I38" s="369">
        <f>J38-H38</f>
        <v>0</v>
      </c>
      <c r="J38" s="369">
        <v>15300</v>
      </c>
      <c r="K38" s="398"/>
    </row>
    <row r="39" spans="2:11" ht="12.75" thickBot="1">
      <c r="B39" s="251" t="s">
        <v>555</v>
      </c>
      <c r="C39" s="401"/>
      <c r="D39" s="402"/>
      <c r="E39" s="242"/>
      <c r="F39" s="242"/>
      <c r="G39" s="242"/>
      <c r="H39" s="403"/>
      <c r="I39" s="403"/>
      <c r="J39" s="403"/>
      <c r="K39" s="372"/>
    </row>
    <row r="40" spans="2:11" ht="12.75" thickBot="1">
      <c r="B40" s="251" t="s">
        <v>556</v>
      </c>
      <c r="C40" s="405" t="s">
        <v>617</v>
      </c>
      <c r="D40" s="406" t="s">
        <v>618</v>
      </c>
      <c r="E40" s="397"/>
      <c r="F40" s="397"/>
      <c r="G40" s="397"/>
      <c r="H40" s="369">
        <v>205000</v>
      </c>
      <c r="I40" s="369">
        <f>J40-H40</f>
        <v>0</v>
      </c>
      <c r="J40" s="369">
        <v>205000</v>
      </c>
      <c r="K40" s="372"/>
    </row>
    <row r="41" spans="2:11" ht="12.75" thickBot="1">
      <c r="B41" s="251" t="s">
        <v>557</v>
      </c>
      <c r="C41" s="367"/>
      <c r="D41" s="368" t="s">
        <v>672</v>
      </c>
      <c r="E41" s="368"/>
      <c r="F41" s="368"/>
      <c r="G41" s="368"/>
      <c r="H41" s="407"/>
      <c r="I41" s="407"/>
      <c r="J41" s="407"/>
      <c r="K41" s="372"/>
    </row>
    <row r="42" spans="2:11" ht="12.75" thickBot="1">
      <c r="B42" s="251" t="s">
        <v>558</v>
      </c>
      <c r="C42" s="370"/>
      <c r="D42" s="408"/>
      <c r="E42" s="346"/>
      <c r="F42" s="346"/>
      <c r="G42" s="346"/>
      <c r="H42" s="371"/>
      <c r="I42" s="371"/>
      <c r="J42" s="371"/>
      <c r="K42" s="398"/>
    </row>
    <row r="43" spans="2:11" ht="12.75" thickBot="1">
      <c r="B43" s="251" t="s">
        <v>559</v>
      </c>
      <c r="C43" s="405" t="s">
        <v>619</v>
      </c>
      <c r="D43" s="406" t="s">
        <v>620</v>
      </c>
      <c r="E43" s="397"/>
      <c r="F43" s="397"/>
      <c r="G43" s="397"/>
      <c r="H43" s="369">
        <v>1206000</v>
      </c>
      <c r="I43" s="369">
        <f>J43-H43</f>
        <v>0</v>
      </c>
      <c r="J43" s="369">
        <v>1206000</v>
      </c>
      <c r="K43" s="378"/>
    </row>
    <row r="44" spans="2:11" ht="12.75" thickBot="1">
      <c r="B44" s="251" t="s">
        <v>560</v>
      </c>
      <c r="C44" s="367"/>
      <c r="D44" s="368" t="s">
        <v>672</v>
      </c>
      <c r="E44" s="368"/>
      <c r="F44" s="368"/>
      <c r="G44" s="368"/>
      <c r="H44" s="409"/>
      <c r="I44" s="409"/>
      <c r="J44" s="409"/>
      <c r="K44" s="378"/>
    </row>
    <row r="45" spans="2:11" ht="12.75" thickBot="1">
      <c r="B45" s="251" t="s">
        <v>561</v>
      </c>
      <c r="C45" s="370"/>
      <c r="D45" s="408"/>
      <c r="E45" s="346"/>
      <c r="F45" s="346"/>
      <c r="G45" s="346"/>
      <c r="H45" s="403"/>
      <c r="I45" s="403"/>
      <c r="J45" s="403"/>
      <c r="K45" s="378"/>
    </row>
    <row r="46" spans="2:11" ht="12.75" thickBot="1">
      <c r="B46" s="251" t="s">
        <v>562</v>
      </c>
      <c r="C46" s="410"/>
      <c r="D46" s="406" t="s">
        <v>34</v>
      </c>
      <c r="E46" s="397"/>
      <c r="F46" s="397"/>
      <c r="G46" s="397"/>
      <c r="H46" s="369">
        <f>H34+H36+H38+H40+H43</f>
        <v>14186129</v>
      </c>
      <c r="I46" s="369">
        <f>J46-H46</f>
        <v>0</v>
      </c>
      <c r="J46" s="369">
        <f>J34+J36+J38+J40+J43</f>
        <v>14186129</v>
      </c>
      <c r="K46" s="363"/>
    </row>
    <row r="47" spans="2:11" ht="12.75" thickBot="1">
      <c r="B47" s="251" t="s">
        <v>563</v>
      </c>
      <c r="C47" s="373"/>
      <c r="D47" s="402" t="s">
        <v>72</v>
      </c>
      <c r="E47" s="242"/>
      <c r="F47" s="242"/>
      <c r="G47" s="242"/>
      <c r="H47" s="403"/>
      <c r="I47" s="403"/>
      <c r="J47" s="403"/>
      <c r="K47" s="378"/>
    </row>
    <row r="48" spans="2:11" ht="12.75" thickBot="1">
      <c r="B48" s="251" t="s">
        <v>564</v>
      </c>
      <c r="C48" s="411"/>
      <c r="D48" s="412" t="s">
        <v>73</v>
      </c>
      <c r="E48" s="400"/>
      <c r="F48" s="400"/>
      <c r="G48" s="400"/>
      <c r="H48" s="369">
        <f>H46</f>
        <v>14186129</v>
      </c>
      <c r="I48" s="369">
        <f>J48-H48</f>
        <v>0</v>
      </c>
      <c r="J48" s="369">
        <f>J46</f>
        <v>14186129</v>
      </c>
      <c r="K48" s="363"/>
    </row>
    <row r="49" spans="2:11" ht="12.75" thickBot="1">
      <c r="B49" s="273" t="s">
        <v>565</v>
      </c>
      <c r="C49" s="413"/>
      <c r="D49" s="414"/>
      <c r="E49" s="368"/>
      <c r="F49" s="368"/>
      <c r="G49" s="368"/>
      <c r="H49" s="415"/>
      <c r="I49" s="416"/>
      <c r="J49" s="416"/>
      <c r="K49" s="363"/>
    </row>
  </sheetData>
  <sheetProtection/>
  <mergeCells count="11">
    <mergeCell ref="B1:J1"/>
    <mergeCell ref="B2:J2"/>
    <mergeCell ref="B3:J3"/>
    <mergeCell ref="B4:J4"/>
    <mergeCell ref="D11:G11"/>
    <mergeCell ref="H12:H13"/>
    <mergeCell ref="I12:I13"/>
    <mergeCell ref="J12:J13"/>
    <mergeCell ref="B5:J5"/>
    <mergeCell ref="B6:J6"/>
    <mergeCell ref="B7:J7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59"/>
  <sheetViews>
    <sheetView view="pageBreakPreview" zoomScaleSheetLayoutView="100" zoomScalePageLayoutView="0" workbookViewId="0" topLeftCell="A1">
      <selection activeCell="B1" sqref="B1:Q1"/>
    </sheetView>
  </sheetViews>
  <sheetFormatPr defaultColWidth="9.00390625" defaultRowHeight="12.75"/>
  <cols>
    <col min="2" max="2" width="3.375" style="2" customWidth="1"/>
    <col min="4" max="4" width="12.125" style="0" customWidth="1"/>
    <col min="5" max="5" width="11.125" style="0" customWidth="1"/>
    <col min="6" max="6" width="5.75390625" style="0" customWidth="1"/>
    <col min="7" max="7" width="9.125" style="0" hidden="1" customWidth="1"/>
    <col min="8" max="8" width="9.875" style="0" customWidth="1"/>
  </cols>
  <sheetData>
    <row r="1" spans="2:17" ht="12.75">
      <c r="B1" s="709" t="s">
        <v>732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</row>
    <row r="2" spans="2:17" ht="12.75">
      <c r="B2" s="709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</row>
    <row r="3" spans="2:17" ht="12.75">
      <c r="B3" s="736" t="s">
        <v>530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</row>
    <row r="4" spans="2:17" ht="12.75">
      <c r="B4" s="418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</row>
    <row r="5" spans="2:17" ht="12.75">
      <c r="B5" s="689" t="s">
        <v>673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</row>
    <row r="6" spans="2:17" ht="12.75">
      <c r="B6" s="689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</row>
    <row r="7" spans="2:17" ht="12.75">
      <c r="B7" s="689" t="s">
        <v>640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</row>
    <row r="8" spans="2:17" ht="13.5" thickBot="1"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Q8" t="s">
        <v>661</v>
      </c>
    </row>
    <row r="9" spans="2:17" ht="13.5" thickBot="1">
      <c r="B9" s="419"/>
      <c r="C9" s="737" t="s">
        <v>19</v>
      </c>
      <c r="D9" s="738"/>
      <c r="E9" s="738"/>
      <c r="F9" s="738"/>
      <c r="G9" s="58"/>
      <c r="H9" s="734" t="s">
        <v>20</v>
      </c>
      <c r="I9" s="687"/>
      <c r="J9" s="734" t="s">
        <v>21</v>
      </c>
      <c r="K9" s="687"/>
      <c r="L9" s="734" t="s">
        <v>22</v>
      </c>
      <c r="M9" s="687"/>
      <c r="N9" s="734" t="s">
        <v>18</v>
      </c>
      <c r="O9" s="687"/>
      <c r="P9" s="686" t="s">
        <v>23</v>
      </c>
      <c r="Q9" s="687"/>
    </row>
    <row r="10" spans="2:17" ht="13.5" thickBot="1">
      <c r="B10" s="420" t="s">
        <v>115</v>
      </c>
      <c r="C10" s="48" t="s">
        <v>27</v>
      </c>
      <c r="D10" s="48" t="s">
        <v>28</v>
      </c>
      <c r="E10" s="59"/>
      <c r="F10" s="59"/>
      <c r="G10" s="60"/>
      <c r="H10" s="734" t="s">
        <v>7</v>
      </c>
      <c r="I10" s="687"/>
      <c r="J10" s="734" t="s">
        <v>44</v>
      </c>
      <c r="K10" s="687"/>
      <c r="L10" s="734" t="s">
        <v>8</v>
      </c>
      <c r="M10" s="687"/>
      <c r="N10" s="734" t="s">
        <v>9</v>
      </c>
      <c r="O10" s="735"/>
      <c r="P10" s="734" t="s">
        <v>35</v>
      </c>
      <c r="Q10" s="735"/>
    </row>
    <row r="11" spans="2:17" ht="13.5" thickBot="1">
      <c r="B11" s="420" t="s">
        <v>116</v>
      </c>
      <c r="C11" s="50"/>
      <c r="D11" s="21"/>
      <c r="E11" s="61"/>
      <c r="F11" s="61"/>
      <c r="G11" s="62"/>
      <c r="H11" s="421" t="s">
        <v>29</v>
      </c>
      <c r="I11" s="421" t="s">
        <v>39</v>
      </c>
      <c r="J11" s="421" t="s">
        <v>29</v>
      </c>
      <c r="K11" s="421" t="s">
        <v>39</v>
      </c>
      <c r="L11" s="421" t="s">
        <v>29</v>
      </c>
      <c r="M11" s="421" t="s">
        <v>39</v>
      </c>
      <c r="N11" s="421" t="s">
        <v>29</v>
      </c>
      <c r="O11" s="421" t="s">
        <v>39</v>
      </c>
      <c r="P11" s="421" t="s">
        <v>29</v>
      </c>
      <c r="Q11" s="421" t="s">
        <v>39</v>
      </c>
    </row>
    <row r="12" spans="2:17" ht="12.75">
      <c r="B12" s="420" t="s">
        <v>117</v>
      </c>
      <c r="C12" s="11" t="s">
        <v>31</v>
      </c>
      <c r="D12" s="11"/>
      <c r="E12" s="81"/>
      <c r="F12" s="63"/>
      <c r="G12" s="32"/>
      <c r="H12" s="422"/>
      <c r="I12" s="423"/>
      <c r="J12" s="422"/>
      <c r="K12" s="423"/>
      <c r="L12" s="422"/>
      <c r="M12" s="423"/>
      <c r="N12" s="422"/>
      <c r="O12" s="423"/>
      <c r="P12" s="422"/>
      <c r="Q12" s="423"/>
    </row>
    <row r="13" spans="2:17" ht="12.75">
      <c r="B13" s="424" t="s">
        <v>118</v>
      </c>
      <c r="C13" s="155" t="s">
        <v>571</v>
      </c>
      <c r="D13" s="290" t="s">
        <v>674</v>
      </c>
      <c r="E13" s="22"/>
      <c r="F13" s="22"/>
      <c r="G13" s="54"/>
      <c r="H13" s="229"/>
      <c r="I13" s="211"/>
      <c r="J13" s="229"/>
      <c r="K13" s="211"/>
      <c r="L13" s="229"/>
      <c r="M13" s="211"/>
      <c r="N13" s="229"/>
      <c r="O13" s="211"/>
      <c r="P13" s="229"/>
      <c r="Q13" s="211">
        <f aca="true" t="shared" si="0" ref="Q13:Q33">I13+K13+M13+O13</f>
        <v>0</v>
      </c>
    </row>
    <row r="14" spans="2:17" ht="12.75">
      <c r="B14" s="424" t="s">
        <v>119</v>
      </c>
      <c r="C14" s="155" t="s">
        <v>573</v>
      </c>
      <c r="D14" s="732" t="s">
        <v>675</v>
      </c>
      <c r="E14" s="732"/>
      <c r="F14" s="732"/>
      <c r="G14" s="54"/>
      <c r="H14" s="229">
        <v>3321</v>
      </c>
      <c r="I14" s="211">
        <v>3321</v>
      </c>
      <c r="J14" s="229">
        <v>895</v>
      </c>
      <c r="K14" s="211">
        <v>895</v>
      </c>
      <c r="L14" s="229">
        <v>2131</v>
      </c>
      <c r="M14" s="229">
        <v>2701</v>
      </c>
      <c r="N14" s="229">
        <v>5395</v>
      </c>
      <c r="O14" s="211"/>
      <c r="P14" s="229"/>
      <c r="Q14" s="211">
        <f t="shared" si="0"/>
        <v>6917</v>
      </c>
    </row>
    <row r="15" spans="2:17" ht="12.75">
      <c r="B15" s="424" t="s">
        <v>533</v>
      </c>
      <c r="C15" s="158" t="s">
        <v>575</v>
      </c>
      <c r="D15" s="732" t="s">
        <v>676</v>
      </c>
      <c r="E15" s="732"/>
      <c r="F15" s="732"/>
      <c r="G15" s="54"/>
      <c r="H15" s="229"/>
      <c r="I15" s="211"/>
      <c r="J15" s="229"/>
      <c r="K15" s="211"/>
      <c r="L15" s="229">
        <v>32</v>
      </c>
      <c r="M15" s="229">
        <v>32</v>
      </c>
      <c r="N15" s="229"/>
      <c r="O15" s="211"/>
      <c r="P15" s="229"/>
      <c r="Q15" s="211">
        <f t="shared" si="0"/>
        <v>32</v>
      </c>
    </row>
    <row r="16" spans="2:17" ht="12.75">
      <c r="B16" s="424" t="s">
        <v>534</v>
      </c>
      <c r="C16" s="158" t="s">
        <v>577</v>
      </c>
      <c r="D16" s="732" t="s">
        <v>578</v>
      </c>
      <c r="E16" s="732"/>
      <c r="F16" s="732"/>
      <c r="G16" s="54"/>
      <c r="H16" s="229"/>
      <c r="I16" s="211"/>
      <c r="J16" s="229"/>
      <c r="K16" s="211"/>
      <c r="L16" s="229">
        <v>121</v>
      </c>
      <c r="M16" s="229">
        <v>121</v>
      </c>
      <c r="N16" s="229"/>
      <c r="O16" s="211"/>
      <c r="P16" s="229"/>
      <c r="Q16" s="211">
        <f t="shared" si="0"/>
        <v>121</v>
      </c>
    </row>
    <row r="17" spans="2:17" ht="12.75">
      <c r="B17" s="424" t="s">
        <v>535</v>
      </c>
      <c r="C17" s="158" t="s">
        <v>579</v>
      </c>
      <c r="D17" s="732" t="s">
        <v>677</v>
      </c>
      <c r="E17" s="732"/>
      <c r="F17" s="732"/>
      <c r="G17" s="54"/>
      <c r="H17" s="229">
        <v>11083</v>
      </c>
      <c r="I17" s="211">
        <v>9340</v>
      </c>
      <c r="J17" s="229">
        <v>1496</v>
      </c>
      <c r="K17" s="211">
        <v>1496</v>
      </c>
      <c r="L17" s="229">
        <v>2434</v>
      </c>
      <c r="M17" s="229">
        <v>1836</v>
      </c>
      <c r="N17" s="229"/>
      <c r="O17" s="211"/>
      <c r="P17" s="229"/>
      <c r="Q17" s="211">
        <f t="shared" si="0"/>
        <v>12672</v>
      </c>
    </row>
    <row r="18" spans="2:17" ht="12.75">
      <c r="B18" s="424" t="s">
        <v>536</v>
      </c>
      <c r="C18" s="158" t="s">
        <v>581</v>
      </c>
      <c r="D18" s="732" t="s">
        <v>678</v>
      </c>
      <c r="E18" s="732"/>
      <c r="F18" s="732"/>
      <c r="G18" s="54"/>
      <c r="H18" s="229"/>
      <c r="I18" s="211"/>
      <c r="J18" s="229"/>
      <c r="K18" s="211"/>
      <c r="L18" s="229"/>
      <c r="M18" s="229"/>
      <c r="N18" s="229"/>
      <c r="O18" s="211"/>
      <c r="P18" s="229"/>
      <c r="Q18" s="211">
        <f t="shared" si="0"/>
        <v>0</v>
      </c>
    </row>
    <row r="19" spans="2:17" ht="12.75">
      <c r="B19" s="424" t="s">
        <v>537</v>
      </c>
      <c r="C19" s="158" t="s">
        <v>679</v>
      </c>
      <c r="D19" s="732" t="s">
        <v>680</v>
      </c>
      <c r="E19" s="732"/>
      <c r="F19" s="732"/>
      <c r="G19" s="54"/>
      <c r="H19" s="229"/>
      <c r="I19" s="211"/>
      <c r="J19" s="229"/>
      <c r="K19" s="211"/>
      <c r="L19" s="229">
        <v>118</v>
      </c>
      <c r="M19" s="229">
        <v>118</v>
      </c>
      <c r="N19" s="229"/>
      <c r="O19" s="211"/>
      <c r="P19" s="229"/>
      <c r="Q19" s="211">
        <f t="shared" si="0"/>
        <v>118</v>
      </c>
    </row>
    <row r="20" spans="2:17" ht="12.75">
      <c r="B20" s="424" t="s">
        <v>538</v>
      </c>
      <c r="C20" s="158" t="s">
        <v>583</v>
      </c>
      <c r="D20" s="732" t="s">
        <v>584</v>
      </c>
      <c r="E20" s="732"/>
      <c r="F20" s="732"/>
      <c r="G20" s="54"/>
      <c r="H20" s="229"/>
      <c r="I20" s="211"/>
      <c r="J20" s="229"/>
      <c r="K20" s="211"/>
      <c r="L20" s="229"/>
      <c r="M20" s="229"/>
      <c r="N20" s="229"/>
      <c r="O20" s="211"/>
      <c r="P20" s="229"/>
      <c r="Q20" s="211">
        <f t="shared" si="0"/>
        <v>0</v>
      </c>
    </row>
    <row r="21" spans="2:17" ht="12.75">
      <c r="B21" s="424" t="s">
        <v>539</v>
      </c>
      <c r="C21" s="158" t="s">
        <v>585</v>
      </c>
      <c r="D21" s="732" t="s">
        <v>586</v>
      </c>
      <c r="E21" s="732"/>
      <c r="F21" s="732"/>
      <c r="G21" s="54"/>
      <c r="H21" s="229"/>
      <c r="I21" s="211"/>
      <c r="J21" s="229"/>
      <c r="K21" s="211"/>
      <c r="L21" s="229">
        <v>580</v>
      </c>
      <c r="M21" s="229">
        <v>580</v>
      </c>
      <c r="N21" s="229"/>
      <c r="O21" s="211"/>
      <c r="P21" s="229"/>
      <c r="Q21" s="211">
        <f t="shared" si="0"/>
        <v>580</v>
      </c>
    </row>
    <row r="22" spans="2:17" ht="12.75">
      <c r="B22" s="424" t="s">
        <v>540</v>
      </c>
      <c r="C22" s="158" t="s">
        <v>587</v>
      </c>
      <c r="D22" s="732" t="s">
        <v>681</v>
      </c>
      <c r="E22" s="732"/>
      <c r="F22" s="732"/>
      <c r="G22" s="54"/>
      <c r="H22" s="229"/>
      <c r="I22" s="211"/>
      <c r="J22" s="229"/>
      <c r="K22" s="211"/>
      <c r="L22" s="229">
        <v>832</v>
      </c>
      <c r="M22" s="229">
        <v>832</v>
      </c>
      <c r="N22" s="229"/>
      <c r="O22" s="211"/>
      <c r="P22" s="229"/>
      <c r="Q22" s="211">
        <f t="shared" si="0"/>
        <v>832</v>
      </c>
    </row>
    <row r="23" spans="2:17" ht="12.75">
      <c r="B23" s="424" t="s">
        <v>541</v>
      </c>
      <c r="C23" s="158" t="s">
        <v>589</v>
      </c>
      <c r="D23" s="732" t="s">
        <v>590</v>
      </c>
      <c r="E23" s="732"/>
      <c r="F23" s="732"/>
      <c r="G23" s="54"/>
      <c r="H23" s="229">
        <v>317</v>
      </c>
      <c r="I23" s="211">
        <v>317</v>
      </c>
      <c r="J23" s="229">
        <v>90</v>
      </c>
      <c r="K23" s="211">
        <v>90</v>
      </c>
      <c r="L23" s="229">
        <v>198</v>
      </c>
      <c r="M23" s="229">
        <v>198</v>
      </c>
      <c r="N23" s="229"/>
      <c r="O23" s="211"/>
      <c r="P23" s="229"/>
      <c r="Q23" s="211">
        <f t="shared" si="0"/>
        <v>605</v>
      </c>
    </row>
    <row r="24" spans="2:17" ht="12.75">
      <c r="B24" s="424" t="s">
        <v>542</v>
      </c>
      <c r="C24" s="158" t="s">
        <v>591</v>
      </c>
      <c r="D24" s="732" t="s">
        <v>682</v>
      </c>
      <c r="E24" s="732"/>
      <c r="F24" s="732"/>
      <c r="G24" s="54"/>
      <c r="H24" s="229">
        <v>15</v>
      </c>
      <c r="I24" s="211">
        <v>15</v>
      </c>
      <c r="J24" s="229"/>
      <c r="K24" s="211"/>
      <c r="L24" s="229">
        <v>588</v>
      </c>
      <c r="M24" s="229">
        <v>588</v>
      </c>
      <c r="N24" s="229"/>
      <c r="O24" s="211"/>
      <c r="P24" s="229"/>
      <c r="Q24" s="211">
        <f t="shared" si="0"/>
        <v>603</v>
      </c>
    </row>
    <row r="25" spans="2:17" ht="12.75">
      <c r="B25" s="424" t="s">
        <v>543</v>
      </c>
      <c r="C25" s="158" t="s">
        <v>593</v>
      </c>
      <c r="D25" s="732" t="s">
        <v>683</v>
      </c>
      <c r="E25" s="732"/>
      <c r="F25" s="732"/>
      <c r="G25" s="54"/>
      <c r="H25" s="229"/>
      <c r="I25" s="211"/>
      <c r="J25" s="229"/>
      <c r="K25" s="211"/>
      <c r="L25" s="229"/>
      <c r="M25" s="229"/>
      <c r="N25" s="229"/>
      <c r="O25" s="211"/>
      <c r="P25" s="229"/>
      <c r="Q25" s="211">
        <f t="shared" si="0"/>
        <v>0</v>
      </c>
    </row>
    <row r="26" spans="2:17" ht="12.75">
      <c r="B26" s="424" t="s">
        <v>544</v>
      </c>
      <c r="C26" s="23">
        <v>101150</v>
      </c>
      <c r="D26" s="732" t="s">
        <v>595</v>
      </c>
      <c r="E26" s="732"/>
      <c r="F26" s="732"/>
      <c r="G26" s="54"/>
      <c r="H26" s="229"/>
      <c r="I26" s="211"/>
      <c r="J26" s="229"/>
      <c r="K26" s="211"/>
      <c r="L26" s="229"/>
      <c r="M26" s="229"/>
      <c r="N26" s="229"/>
      <c r="O26" s="211"/>
      <c r="P26" s="229"/>
      <c r="Q26" s="211">
        <f t="shared" si="0"/>
        <v>0</v>
      </c>
    </row>
    <row r="27" spans="2:17" ht="12.75">
      <c r="B27" s="424" t="s">
        <v>545</v>
      </c>
      <c r="C27" s="23">
        <v>104051</v>
      </c>
      <c r="D27" s="732" t="s">
        <v>684</v>
      </c>
      <c r="E27" s="732"/>
      <c r="F27" s="732"/>
      <c r="G27" s="54"/>
      <c r="H27" s="229"/>
      <c r="I27" s="211"/>
      <c r="J27" s="229"/>
      <c r="K27" s="211"/>
      <c r="L27" s="229"/>
      <c r="M27" s="229"/>
      <c r="N27" s="229"/>
      <c r="O27" s="211"/>
      <c r="P27" s="229"/>
      <c r="Q27" s="211">
        <f t="shared" si="0"/>
        <v>0</v>
      </c>
    </row>
    <row r="28" spans="2:17" ht="12.75">
      <c r="B28" s="424" t="s">
        <v>546</v>
      </c>
      <c r="C28" s="23">
        <v>105010</v>
      </c>
      <c r="D28" s="732" t="s">
        <v>597</v>
      </c>
      <c r="E28" s="732"/>
      <c r="F28" s="732"/>
      <c r="G28" s="54"/>
      <c r="H28" s="229"/>
      <c r="I28" s="211"/>
      <c r="J28" s="229"/>
      <c r="K28" s="211"/>
      <c r="L28" s="229"/>
      <c r="M28" s="229"/>
      <c r="N28" s="229"/>
      <c r="O28" s="211"/>
      <c r="P28" s="229"/>
      <c r="Q28" s="211">
        <f t="shared" si="0"/>
        <v>0</v>
      </c>
    </row>
    <row r="29" spans="2:17" ht="12.75">
      <c r="B29" s="424" t="s">
        <v>547</v>
      </c>
      <c r="C29" s="23">
        <v>106020</v>
      </c>
      <c r="D29" s="732" t="s">
        <v>685</v>
      </c>
      <c r="E29" s="732"/>
      <c r="F29" s="732"/>
      <c r="G29" s="54"/>
      <c r="H29" s="229"/>
      <c r="I29" s="211"/>
      <c r="J29" s="229"/>
      <c r="K29" s="211"/>
      <c r="L29" s="229"/>
      <c r="M29" s="229"/>
      <c r="N29" s="229"/>
      <c r="O29" s="211"/>
      <c r="P29" s="229"/>
      <c r="Q29" s="211">
        <f t="shared" si="0"/>
        <v>0</v>
      </c>
    </row>
    <row r="30" spans="2:17" ht="12.75">
      <c r="B30" s="424" t="s">
        <v>548</v>
      </c>
      <c r="C30" s="23">
        <v>107051</v>
      </c>
      <c r="D30" s="732" t="s">
        <v>599</v>
      </c>
      <c r="E30" s="732"/>
      <c r="F30" s="732"/>
      <c r="G30" s="54"/>
      <c r="H30" s="229"/>
      <c r="I30" s="211"/>
      <c r="J30" s="229"/>
      <c r="K30" s="211"/>
      <c r="L30" s="229">
        <v>245</v>
      </c>
      <c r="M30" s="229">
        <v>463</v>
      </c>
      <c r="N30" s="229"/>
      <c r="O30" s="211"/>
      <c r="P30" s="229"/>
      <c r="Q30" s="211">
        <f t="shared" si="0"/>
        <v>463</v>
      </c>
    </row>
    <row r="31" spans="2:17" ht="12.75">
      <c r="B31" s="424" t="s">
        <v>549</v>
      </c>
      <c r="C31" s="23">
        <v>107054</v>
      </c>
      <c r="D31" s="732" t="s">
        <v>600</v>
      </c>
      <c r="E31" s="732"/>
      <c r="F31" s="732"/>
      <c r="G31" s="54"/>
      <c r="H31" s="229"/>
      <c r="I31" s="211"/>
      <c r="J31" s="229"/>
      <c r="K31" s="211"/>
      <c r="L31" s="229"/>
      <c r="M31" s="229"/>
      <c r="N31" s="229"/>
      <c r="O31" s="211"/>
      <c r="P31" s="229"/>
      <c r="Q31" s="211">
        <f t="shared" si="0"/>
        <v>0</v>
      </c>
    </row>
    <row r="32" spans="2:17" ht="12.75">
      <c r="B32" s="424" t="s">
        <v>550</v>
      </c>
      <c r="C32" s="23">
        <v>107060</v>
      </c>
      <c r="D32" s="732" t="s">
        <v>601</v>
      </c>
      <c r="E32" s="732"/>
      <c r="F32" s="732"/>
      <c r="G32" s="54"/>
      <c r="H32" s="229"/>
      <c r="I32" s="211"/>
      <c r="J32" s="229"/>
      <c r="K32" s="211"/>
      <c r="L32" s="229"/>
      <c r="M32" s="229"/>
      <c r="N32" s="229"/>
      <c r="O32" s="211"/>
      <c r="P32" s="229"/>
      <c r="Q32" s="211">
        <f t="shared" si="0"/>
        <v>0</v>
      </c>
    </row>
    <row r="33" spans="2:17" ht="12.75">
      <c r="B33" s="424" t="s">
        <v>551</v>
      </c>
      <c r="C33" s="23">
        <v>108055</v>
      </c>
      <c r="D33" s="732" t="s">
        <v>602</v>
      </c>
      <c r="E33" s="732"/>
      <c r="F33" s="732"/>
      <c r="G33" s="54"/>
      <c r="H33" s="229">
        <v>1955</v>
      </c>
      <c r="I33" s="211">
        <v>1955</v>
      </c>
      <c r="J33" s="229">
        <v>533</v>
      </c>
      <c r="K33" s="211"/>
      <c r="L33" s="229">
        <v>1523</v>
      </c>
      <c r="M33" s="229">
        <v>1855</v>
      </c>
      <c r="N33" s="229"/>
      <c r="O33" s="211"/>
      <c r="P33" s="229"/>
      <c r="Q33" s="211">
        <f t="shared" si="0"/>
        <v>3810</v>
      </c>
    </row>
    <row r="34" spans="2:17" ht="13.5" thickBot="1">
      <c r="B34" s="424" t="s">
        <v>552</v>
      </c>
      <c r="C34" s="23">
        <v>900020</v>
      </c>
      <c r="D34" s="733" t="s">
        <v>603</v>
      </c>
      <c r="E34" s="733"/>
      <c r="F34" s="733"/>
      <c r="G34" s="54"/>
      <c r="H34" s="229"/>
      <c r="I34" s="425"/>
      <c r="J34" s="229"/>
      <c r="K34" s="425"/>
      <c r="L34" s="229"/>
      <c r="M34" s="425"/>
      <c r="N34" s="229"/>
      <c r="O34" s="425"/>
      <c r="P34" s="229"/>
      <c r="Q34" s="425">
        <f>I34+K34+M34+O34</f>
        <v>0</v>
      </c>
    </row>
    <row r="35" spans="2:17" ht="13.5" thickBot="1">
      <c r="B35" s="424" t="s">
        <v>553</v>
      </c>
      <c r="C35" s="33" t="s">
        <v>33</v>
      </c>
      <c r="D35" s="33"/>
      <c r="E35" s="31"/>
      <c r="F35" s="31"/>
      <c r="G35" s="26"/>
      <c r="H35" s="162">
        <f>SUM(H13:H34)</f>
        <v>16691</v>
      </c>
      <c r="I35" s="162">
        <f aca="true" t="shared" si="1" ref="I35:Q35">SUM(I13:I34)</f>
        <v>14948</v>
      </c>
      <c r="J35" s="162">
        <f t="shared" si="1"/>
        <v>3014</v>
      </c>
      <c r="K35" s="162">
        <f t="shared" si="1"/>
        <v>2481</v>
      </c>
      <c r="L35" s="162">
        <f t="shared" si="1"/>
        <v>8802</v>
      </c>
      <c r="M35" s="162">
        <f>SUM(M13:M34)</f>
        <v>9324</v>
      </c>
      <c r="N35" s="162">
        <f t="shared" si="1"/>
        <v>5395</v>
      </c>
      <c r="O35" s="162">
        <f t="shared" si="1"/>
        <v>0</v>
      </c>
      <c r="P35" s="162">
        <f t="shared" si="1"/>
        <v>0</v>
      </c>
      <c r="Q35" s="163">
        <f t="shared" si="1"/>
        <v>26753</v>
      </c>
    </row>
    <row r="36" spans="2:17" ht="12.75">
      <c r="B36" s="424" t="s">
        <v>554</v>
      </c>
      <c r="C36" s="8"/>
      <c r="D36" s="8"/>
      <c r="E36" s="8"/>
      <c r="F36" s="8"/>
      <c r="G36" s="66"/>
      <c r="H36" s="180"/>
      <c r="I36" s="181"/>
      <c r="J36" s="180"/>
      <c r="K36" s="181"/>
      <c r="L36" s="180"/>
      <c r="M36" s="181"/>
      <c r="N36" s="180"/>
      <c r="O36" s="181"/>
      <c r="P36" s="180"/>
      <c r="Q36" s="181"/>
    </row>
    <row r="37" spans="2:17" ht="12.75">
      <c r="B37" s="424" t="s">
        <v>555</v>
      </c>
      <c r="C37" s="5"/>
      <c r="D37" s="3"/>
      <c r="E37" s="5"/>
      <c r="F37" s="5"/>
      <c r="G37" s="42"/>
      <c r="H37" s="161"/>
      <c r="I37" s="426"/>
      <c r="J37" s="161"/>
      <c r="K37" s="426"/>
      <c r="L37" s="161"/>
      <c r="M37" s="426"/>
      <c r="N37" s="161"/>
      <c r="O37" s="426"/>
      <c r="P37" s="161"/>
      <c r="Q37" s="179"/>
    </row>
    <row r="38" spans="2:17" ht="13.5" thickBot="1">
      <c r="B38" s="424" t="s">
        <v>556</v>
      </c>
      <c r="C38" s="36"/>
      <c r="D38" s="18"/>
      <c r="E38" s="36"/>
      <c r="F38" s="36"/>
      <c r="G38" s="67"/>
      <c r="H38" s="182"/>
      <c r="I38" s="427"/>
      <c r="J38" s="182"/>
      <c r="K38" s="427"/>
      <c r="L38" s="182"/>
      <c r="M38" s="427"/>
      <c r="N38" s="182"/>
      <c r="O38" s="427"/>
      <c r="P38" s="182"/>
      <c r="Q38" s="183"/>
    </row>
    <row r="39" spans="2:17" ht="13.5" thickBot="1">
      <c r="B39" s="428" t="s">
        <v>557</v>
      </c>
      <c r="C39" s="31" t="s">
        <v>34</v>
      </c>
      <c r="D39" s="31"/>
      <c r="E39" s="31"/>
      <c r="F39" s="31"/>
      <c r="G39" s="26"/>
      <c r="H39" s="162">
        <f>H35</f>
        <v>16691</v>
      </c>
      <c r="I39" s="164">
        <f aca="true" t="shared" si="2" ref="I39:P39">I35</f>
        <v>14948</v>
      </c>
      <c r="J39" s="162">
        <f t="shared" si="2"/>
        <v>3014</v>
      </c>
      <c r="K39" s="164">
        <f t="shared" si="2"/>
        <v>2481</v>
      </c>
      <c r="L39" s="162">
        <f t="shared" si="2"/>
        <v>8802</v>
      </c>
      <c r="M39" s="164">
        <f t="shared" si="2"/>
        <v>9324</v>
      </c>
      <c r="N39" s="162">
        <f t="shared" si="2"/>
        <v>5395</v>
      </c>
      <c r="O39" s="164">
        <f t="shared" si="2"/>
        <v>0</v>
      </c>
      <c r="P39" s="162">
        <f t="shared" si="2"/>
        <v>0</v>
      </c>
      <c r="Q39" s="164">
        <f>Q35</f>
        <v>26753</v>
      </c>
    </row>
    <row r="40" ht="12.75">
      <c r="B40" s="429"/>
    </row>
    <row r="41" ht="12.75">
      <c r="B41" s="429"/>
    </row>
    <row r="42" ht="12.75">
      <c r="B42" s="429"/>
    </row>
    <row r="43" ht="12.75">
      <c r="B43" s="429"/>
    </row>
    <row r="44" ht="12.75">
      <c r="B44" s="429"/>
    </row>
    <row r="45" ht="12.75">
      <c r="B45" s="429"/>
    </row>
    <row r="46" ht="12.75">
      <c r="B46" s="429"/>
    </row>
    <row r="47" ht="12.75">
      <c r="B47" s="429"/>
    </row>
    <row r="48" ht="12.75">
      <c r="B48" s="429"/>
    </row>
    <row r="49" ht="12.75">
      <c r="B49" s="429"/>
    </row>
    <row r="50" ht="12.75">
      <c r="B50" s="429"/>
    </row>
    <row r="51" ht="12.75">
      <c r="B51" s="429"/>
    </row>
    <row r="52" ht="12.75">
      <c r="B52" s="429"/>
    </row>
    <row r="53" ht="12.75">
      <c r="B53" s="429"/>
    </row>
    <row r="54" ht="12.75">
      <c r="B54" s="429"/>
    </row>
    <row r="55" ht="12.75">
      <c r="B55" s="429"/>
    </row>
    <row r="56" ht="12.75">
      <c r="B56" s="429"/>
    </row>
    <row r="57" ht="12.75">
      <c r="B57" s="429"/>
    </row>
    <row r="58" ht="12.75">
      <c r="B58" s="429"/>
    </row>
    <row r="59" ht="12.75">
      <c r="B59" s="429"/>
    </row>
    <row r="60" ht="12.75">
      <c r="B60" s="429"/>
    </row>
    <row r="61" ht="12.75">
      <c r="B61" s="429"/>
    </row>
    <row r="62" ht="12.75">
      <c r="B62" s="429"/>
    </row>
    <row r="63" ht="12.75">
      <c r="B63" s="429"/>
    </row>
    <row r="64" ht="12.75">
      <c r="B64" s="429"/>
    </row>
    <row r="65" ht="12.75">
      <c r="B65" s="429"/>
    </row>
    <row r="66" ht="12.75">
      <c r="B66" s="429"/>
    </row>
    <row r="67" ht="12.75">
      <c r="B67" s="429"/>
    </row>
    <row r="68" ht="12.75">
      <c r="B68" s="429"/>
    </row>
    <row r="69" ht="12.75">
      <c r="B69" s="429"/>
    </row>
    <row r="70" ht="12.75">
      <c r="B70" s="429"/>
    </row>
    <row r="71" ht="12.75">
      <c r="B71" s="429"/>
    </row>
    <row r="72" ht="12.75">
      <c r="B72" s="429"/>
    </row>
    <row r="73" ht="12.75">
      <c r="B73" s="429"/>
    </row>
    <row r="74" ht="12.75">
      <c r="B74" s="429"/>
    </row>
    <row r="75" ht="12.75">
      <c r="B75" s="429"/>
    </row>
    <row r="76" ht="12.75">
      <c r="B76" s="429"/>
    </row>
    <row r="77" ht="12.75">
      <c r="B77" s="429"/>
    </row>
    <row r="78" ht="12.75">
      <c r="B78" s="429"/>
    </row>
    <row r="79" ht="12.75">
      <c r="B79" s="429"/>
    </row>
    <row r="80" ht="12.75">
      <c r="B80" s="429"/>
    </row>
    <row r="81" ht="12.75">
      <c r="B81" s="429"/>
    </row>
    <row r="82" ht="12.75">
      <c r="B82" s="429"/>
    </row>
    <row r="83" ht="12.75">
      <c r="B83" s="429"/>
    </row>
    <row r="84" ht="12.75">
      <c r="B84" s="429"/>
    </row>
    <row r="85" ht="12.75">
      <c r="B85" s="429"/>
    </row>
    <row r="86" ht="12.75">
      <c r="B86" s="429"/>
    </row>
    <row r="87" ht="12.75">
      <c r="B87" s="429"/>
    </row>
    <row r="88" ht="12.75">
      <c r="B88" s="429"/>
    </row>
    <row r="89" ht="12.75">
      <c r="B89" s="429"/>
    </row>
    <row r="90" ht="12.75">
      <c r="B90" s="429"/>
    </row>
    <row r="91" ht="12.75">
      <c r="B91" s="429"/>
    </row>
    <row r="92" ht="12.75">
      <c r="B92" s="429"/>
    </row>
    <row r="93" ht="12.75">
      <c r="B93" s="429"/>
    </row>
    <row r="94" ht="12.75">
      <c r="B94" s="429"/>
    </row>
    <row r="95" ht="12.75">
      <c r="B95" s="429"/>
    </row>
    <row r="96" ht="12.75">
      <c r="B96" s="429"/>
    </row>
    <row r="97" ht="12.75">
      <c r="B97" s="429"/>
    </row>
    <row r="98" ht="12.75">
      <c r="B98" s="429"/>
    </row>
    <row r="99" ht="12.75">
      <c r="B99" s="429"/>
    </row>
    <row r="100" ht="12.75">
      <c r="B100" s="429"/>
    </row>
    <row r="101" ht="12.75">
      <c r="B101" s="429"/>
    </row>
    <row r="102" ht="12.75">
      <c r="B102" s="429"/>
    </row>
    <row r="103" ht="12.75">
      <c r="B103" s="429"/>
    </row>
    <row r="104" ht="12.75">
      <c r="B104" s="429"/>
    </row>
    <row r="105" ht="12.75">
      <c r="B105" s="429"/>
    </row>
    <row r="106" ht="12.75">
      <c r="B106" s="429"/>
    </row>
    <row r="107" ht="12.75">
      <c r="B107" s="429"/>
    </row>
    <row r="108" ht="12.75">
      <c r="B108" s="429"/>
    </row>
    <row r="109" ht="12.75">
      <c r="B109" s="429"/>
    </row>
    <row r="110" ht="12.75">
      <c r="B110" s="429"/>
    </row>
    <row r="111" ht="12.75">
      <c r="B111" s="429"/>
    </row>
    <row r="112" ht="12.75">
      <c r="B112" s="429"/>
    </row>
    <row r="113" ht="12.75">
      <c r="B113" s="429"/>
    </row>
    <row r="114" ht="12.75">
      <c r="B114" s="429"/>
    </row>
    <row r="115" ht="12.75">
      <c r="B115" s="429"/>
    </row>
    <row r="116" ht="12.75">
      <c r="B116" s="429"/>
    </row>
    <row r="117" ht="12.75">
      <c r="B117" s="429"/>
    </row>
    <row r="118" ht="12.75">
      <c r="B118" s="429"/>
    </row>
    <row r="119" ht="12.75">
      <c r="B119" s="429"/>
    </row>
    <row r="120" ht="12.75">
      <c r="B120" s="429"/>
    </row>
    <row r="121" ht="12.75">
      <c r="B121" s="429"/>
    </row>
    <row r="122" ht="12.75">
      <c r="B122" s="429"/>
    </row>
    <row r="123" ht="12.75">
      <c r="B123" s="429"/>
    </row>
    <row r="124" ht="12.75">
      <c r="B124" s="429"/>
    </row>
    <row r="125" ht="12.75">
      <c r="B125" s="429"/>
    </row>
    <row r="126" ht="12.75">
      <c r="B126" s="429"/>
    </row>
    <row r="127" ht="12.75">
      <c r="B127" s="429"/>
    </row>
    <row r="128" ht="12.75">
      <c r="B128" s="429"/>
    </row>
    <row r="129" ht="12.75">
      <c r="B129" s="429"/>
    </row>
    <row r="130" ht="12.75">
      <c r="B130" s="429"/>
    </row>
    <row r="131" ht="12.75">
      <c r="B131" s="429"/>
    </row>
    <row r="132" ht="12.75">
      <c r="B132" s="429"/>
    </row>
    <row r="133" ht="12.75">
      <c r="B133" s="429"/>
    </row>
    <row r="134" ht="12.75">
      <c r="B134" s="429"/>
    </row>
    <row r="135" ht="12.75">
      <c r="B135" s="429"/>
    </row>
    <row r="136" ht="12.75">
      <c r="B136" s="429"/>
    </row>
    <row r="137" ht="12.75">
      <c r="B137" s="429"/>
    </row>
    <row r="138" ht="12.75">
      <c r="B138" s="429"/>
    </row>
    <row r="139" ht="12.75">
      <c r="B139" s="429"/>
    </row>
    <row r="140" ht="12.75">
      <c r="B140" s="429"/>
    </row>
    <row r="141" ht="12.75">
      <c r="B141" s="429"/>
    </row>
    <row r="142" ht="12.75">
      <c r="B142" s="429"/>
    </row>
    <row r="143" ht="12.75">
      <c r="B143" s="429"/>
    </row>
    <row r="144" ht="12.75">
      <c r="B144" s="429"/>
    </row>
    <row r="145" ht="12.75">
      <c r="B145" s="429"/>
    </row>
    <row r="146" ht="12.75">
      <c r="B146" s="429"/>
    </row>
    <row r="147" ht="12.75">
      <c r="B147" s="429"/>
    </row>
    <row r="148" ht="12.75">
      <c r="B148" s="429"/>
    </row>
    <row r="149" ht="12.75">
      <c r="B149" s="429"/>
    </row>
    <row r="150" ht="12.75">
      <c r="B150" s="429"/>
    </row>
    <row r="151" ht="12.75">
      <c r="B151" s="429"/>
    </row>
    <row r="152" ht="12.75">
      <c r="B152" s="429"/>
    </row>
    <row r="153" ht="12.75">
      <c r="B153" s="429"/>
    </row>
    <row r="154" ht="12.75">
      <c r="B154" s="429"/>
    </row>
    <row r="155" ht="12.75">
      <c r="B155" s="429"/>
    </row>
    <row r="156" ht="12.75">
      <c r="B156" s="429"/>
    </row>
    <row r="157" ht="12.75">
      <c r="B157" s="429"/>
    </row>
    <row r="158" ht="12.75">
      <c r="B158" s="429"/>
    </row>
    <row r="159" ht="12.75">
      <c r="B159" s="429"/>
    </row>
    <row r="160" ht="12.75">
      <c r="B160" s="429"/>
    </row>
    <row r="161" ht="12.75">
      <c r="B161" s="429"/>
    </row>
    <row r="162" ht="12.75">
      <c r="B162" s="429"/>
    </row>
    <row r="163" ht="12.75">
      <c r="B163" s="429"/>
    </row>
    <row r="164" ht="12.75">
      <c r="B164" s="429"/>
    </row>
    <row r="165" ht="12.75">
      <c r="B165" s="429"/>
    </row>
    <row r="166" ht="12.75">
      <c r="B166" s="429"/>
    </row>
    <row r="167" ht="12.75">
      <c r="B167" s="429"/>
    </row>
    <row r="168" ht="12.75">
      <c r="B168" s="429"/>
    </row>
    <row r="169" ht="12.75">
      <c r="B169" s="429"/>
    </row>
    <row r="170" ht="12.75">
      <c r="B170" s="429"/>
    </row>
    <row r="171" ht="12.75">
      <c r="B171" s="429"/>
    </row>
    <row r="172" ht="12.75">
      <c r="B172" s="429"/>
    </row>
    <row r="173" ht="12.75">
      <c r="B173" s="429"/>
    </row>
    <row r="174" ht="12.75">
      <c r="B174" s="429"/>
    </row>
    <row r="175" ht="12.75">
      <c r="B175" s="429"/>
    </row>
    <row r="176" ht="12.75">
      <c r="B176" s="429"/>
    </row>
    <row r="177" ht="12.75">
      <c r="B177" s="429"/>
    </row>
    <row r="178" ht="12.75">
      <c r="B178" s="429"/>
    </row>
    <row r="179" ht="12.75">
      <c r="B179" s="429"/>
    </row>
    <row r="180" ht="12.75">
      <c r="B180" s="429"/>
    </row>
    <row r="181" ht="12.75">
      <c r="B181" s="429"/>
    </row>
    <row r="182" ht="12.75">
      <c r="B182" s="429"/>
    </row>
    <row r="183" ht="12.75">
      <c r="B183" s="429"/>
    </row>
    <row r="184" ht="12.75">
      <c r="B184" s="429"/>
    </row>
    <row r="185" ht="12.75">
      <c r="B185" s="429"/>
    </row>
    <row r="186" ht="12.75">
      <c r="B186" s="429"/>
    </row>
    <row r="187" ht="12.75">
      <c r="B187" s="429"/>
    </row>
    <row r="188" ht="12.75">
      <c r="B188" s="429"/>
    </row>
    <row r="189" ht="12.75">
      <c r="B189" s="429"/>
    </row>
    <row r="190" ht="12.75">
      <c r="B190" s="429"/>
    </row>
    <row r="191" ht="12.75">
      <c r="B191" s="429"/>
    </row>
    <row r="192" ht="12.75">
      <c r="B192" s="429"/>
    </row>
    <row r="193" ht="12.75">
      <c r="B193" s="429"/>
    </row>
    <row r="194" ht="12.75">
      <c r="B194" s="429"/>
    </row>
    <row r="195" ht="12.75">
      <c r="B195" s="429"/>
    </row>
    <row r="196" ht="12.75">
      <c r="B196" s="429"/>
    </row>
    <row r="197" ht="12.75">
      <c r="B197" s="429"/>
    </row>
    <row r="198" ht="12.75">
      <c r="B198" s="429"/>
    </row>
    <row r="199" ht="12.75">
      <c r="B199" s="429"/>
    </row>
    <row r="200" ht="12.75">
      <c r="B200" s="429"/>
    </row>
    <row r="201" ht="12.75">
      <c r="B201" s="429"/>
    </row>
    <row r="202" ht="12.75">
      <c r="B202" s="429"/>
    </row>
    <row r="203" ht="12.75">
      <c r="B203" s="429"/>
    </row>
    <row r="204" ht="12.75">
      <c r="B204" s="429"/>
    </row>
    <row r="205" ht="12.75">
      <c r="B205" s="429"/>
    </row>
    <row r="206" ht="12.75">
      <c r="B206" s="429"/>
    </row>
    <row r="207" ht="12.75">
      <c r="B207" s="429"/>
    </row>
    <row r="208" ht="12.75">
      <c r="B208" s="429"/>
    </row>
    <row r="209" ht="12.75">
      <c r="B209" s="429"/>
    </row>
    <row r="210" ht="12.75">
      <c r="B210" s="429"/>
    </row>
    <row r="211" ht="12.75">
      <c r="B211" s="429"/>
    </row>
    <row r="212" ht="12.75">
      <c r="B212" s="429"/>
    </row>
    <row r="213" ht="12.75">
      <c r="B213" s="429"/>
    </row>
    <row r="214" ht="12.75">
      <c r="B214" s="429"/>
    </row>
    <row r="215" ht="12.75">
      <c r="B215" s="429"/>
    </row>
    <row r="216" ht="12.75">
      <c r="B216" s="429"/>
    </row>
    <row r="217" ht="12.75">
      <c r="B217" s="429"/>
    </row>
    <row r="218" ht="12.75">
      <c r="B218" s="429"/>
    </row>
    <row r="219" ht="12.75">
      <c r="B219" s="429"/>
    </row>
    <row r="220" ht="12.75">
      <c r="B220" s="429"/>
    </row>
    <row r="221" ht="12.75">
      <c r="B221" s="429"/>
    </row>
    <row r="222" ht="12.75">
      <c r="B222" s="429"/>
    </row>
    <row r="223" ht="12.75">
      <c r="B223" s="429"/>
    </row>
    <row r="224" ht="12.75">
      <c r="B224" s="429"/>
    </row>
    <row r="225" ht="12.75">
      <c r="B225" s="429"/>
    </row>
    <row r="226" ht="12.75">
      <c r="B226" s="429"/>
    </row>
    <row r="227" ht="12.75">
      <c r="B227" s="429"/>
    </row>
    <row r="228" ht="12.75">
      <c r="B228" s="429"/>
    </row>
    <row r="229" ht="12.75">
      <c r="B229" s="429"/>
    </row>
    <row r="230" ht="12.75">
      <c r="B230" s="429"/>
    </row>
    <row r="231" ht="12.75">
      <c r="B231" s="429"/>
    </row>
    <row r="232" ht="12.75">
      <c r="B232" s="429"/>
    </row>
    <row r="233" ht="12.75">
      <c r="B233" s="429"/>
    </row>
    <row r="234" ht="12.75">
      <c r="B234" s="429"/>
    </row>
    <row r="235" ht="12.75">
      <c r="B235" s="429"/>
    </row>
    <row r="236" ht="12.75">
      <c r="B236" s="429"/>
    </row>
    <row r="237" ht="12.75">
      <c r="B237" s="429"/>
    </row>
    <row r="238" ht="12.75">
      <c r="B238" s="429"/>
    </row>
    <row r="239" ht="12.75">
      <c r="B239" s="429"/>
    </row>
    <row r="240" ht="12.75">
      <c r="B240" s="429"/>
    </row>
    <row r="241" ht="12.75">
      <c r="B241" s="429"/>
    </row>
    <row r="242" ht="12.75">
      <c r="B242" s="429"/>
    </row>
    <row r="243" ht="12.75">
      <c r="B243" s="429"/>
    </row>
    <row r="244" ht="12.75">
      <c r="B244" s="429"/>
    </row>
    <row r="245" ht="12.75">
      <c r="B245" s="429"/>
    </row>
    <row r="246" ht="12.75">
      <c r="B246" s="429"/>
    </row>
    <row r="247" ht="12.75">
      <c r="B247" s="429"/>
    </row>
    <row r="248" ht="12.75">
      <c r="B248" s="429"/>
    </row>
    <row r="249" ht="12.75">
      <c r="B249" s="429"/>
    </row>
    <row r="250" ht="12.75">
      <c r="B250" s="429"/>
    </row>
    <row r="251" ht="12.75">
      <c r="B251" s="429"/>
    </row>
    <row r="252" ht="12.75">
      <c r="B252" s="429"/>
    </row>
    <row r="253" ht="12.75">
      <c r="B253" s="429"/>
    </row>
    <row r="254" ht="12.75">
      <c r="B254" s="429"/>
    </row>
    <row r="255" ht="12.75">
      <c r="B255" s="429"/>
    </row>
    <row r="256" ht="12.75">
      <c r="B256" s="429"/>
    </row>
    <row r="257" ht="12.75">
      <c r="B257" s="429"/>
    </row>
    <row r="258" ht="12.75">
      <c r="B258" s="429"/>
    </row>
    <row r="259" ht="12.75">
      <c r="B259" s="429"/>
    </row>
  </sheetData>
  <sheetProtection/>
  <mergeCells count="38">
    <mergeCell ref="D20:F20"/>
    <mergeCell ref="D21:F21"/>
    <mergeCell ref="D22:F22"/>
    <mergeCell ref="B1:Q1"/>
    <mergeCell ref="D19:F19"/>
    <mergeCell ref="D14:F14"/>
    <mergeCell ref="D15:F15"/>
    <mergeCell ref="D16:F16"/>
    <mergeCell ref="B7:Q7"/>
    <mergeCell ref="C9:F9"/>
    <mergeCell ref="D17:F17"/>
    <mergeCell ref="D18:F18"/>
    <mergeCell ref="B2:Q2"/>
    <mergeCell ref="B3:Q3"/>
    <mergeCell ref="B5:Q5"/>
    <mergeCell ref="B6:Q6"/>
    <mergeCell ref="P9:Q9"/>
    <mergeCell ref="H10:I10"/>
    <mergeCell ref="J10:K10"/>
    <mergeCell ref="L10:M10"/>
    <mergeCell ref="N10:O10"/>
    <mergeCell ref="P10:Q10"/>
    <mergeCell ref="H9:I9"/>
    <mergeCell ref="J9:K9"/>
    <mergeCell ref="L9:M9"/>
    <mergeCell ref="N9:O9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</mergeCells>
  <printOptions/>
  <pageMargins left="0.75" right="0.75" top="1" bottom="1" header="0.5" footer="0.5"/>
  <pageSetup horizontalDpi="600" verticalDpi="600" orientation="landscape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SheetLayoutView="100" zoomScalePageLayoutView="0" workbookViewId="0" topLeftCell="A1">
      <selection activeCell="B1" sqref="B1:L1"/>
    </sheetView>
  </sheetViews>
  <sheetFormatPr defaultColWidth="9.00390625" defaultRowHeight="12.75"/>
  <cols>
    <col min="2" max="2" width="5.25390625" style="0" customWidth="1"/>
    <col min="3" max="3" width="14.25390625" style="0" customWidth="1"/>
    <col min="7" max="7" width="8.00390625" style="0" customWidth="1"/>
    <col min="8" max="11" width="12.375" style="0" customWidth="1"/>
    <col min="12" max="12" width="16.375" style="0" bestFit="1" customWidth="1"/>
  </cols>
  <sheetData>
    <row r="1" spans="2:13" ht="12.75">
      <c r="B1" s="815" t="s">
        <v>733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417"/>
    </row>
    <row r="2" spans="2:13" ht="12.75">
      <c r="B2" s="717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417"/>
    </row>
    <row r="3" spans="2:13" ht="12.75">
      <c r="B3" s="739" t="s">
        <v>530</v>
      </c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417"/>
    </row>
    <row r="4" spans="2:13" ht="12.75">
      <c r="B4" s="741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417"/>
    </row>
    <row r="5" spans="2:13" ht="15">
      <c r="B5" s="744" t="s">
        <v>686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417"/>
    </row>
    <row r="6" spans="2:13" ht="12.75">
      <c r="B6" s="739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417"/>
    </row>
    <row r="7" spans="2:13" ht="12.75">
      <c r="B7" s="718" t="s">
        <v>640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417"/>
    </row>
    <row r="8" spans="12:13" ht="13.5" thickBot="1">
      <c r="L8" s="589" t="s">
        <v>661</v>
      </c>
      <c r="M8" s="417"/>
    </row>
    <row r="9" spans="2:12" ht="13.5" thickBot="1">
      <c r="B9" s="64"/>
      <c r="C9" s="111" t="s">
        <v>19</v>
      </c>
      <c r="D9" s="99"/>
      <c r="E9" s="100" t="s">
        <v>20</v>
      </c>
      <c r="F9" s="101"/>
      <c r="G9" s="102"/>
      <c r="H9" s="17" t="s">
        <v>21</v>
      </c>
      <c r="I9" s="17" t="s">
        <v>22</v>
      </c>
      <c r="J9" s="17" t="s">
        <v>18</v>
      </c>
      <c r="K9" s="17" t="s">
        <v>23</v>
      </c>
      <c r="L9" s="17" t="s">
        <v>25</v>
      </c>
    </row>
    <row r="10" spans="2:12" ht="12.75">
      <c r="B10" s="190" t="s">
        <v>115</v>
      </c>
      <c r="C10" s="49" t="s">
        <v>36</v>
      </c>
      <c r="D10" s="47" t="s">
        <v>41</v>
      </c>
      <c r="E10" s="48" t="s">
        <v>0</v>
      </c>
      <c r="F10" s="48"/>
      <c r="G10" s="49"/>
      <c r="H10" s="742" t="s">
        <v>29</v>
      </c>
      <c r="I10" s="740" t="s">
        <v>722</v>
      </c>
      <c r="J10" s="740" t="s">
        <v>642</v>
      </c>
      <c r="K10" s="743" t="s">
        <v>723</v>
      </c>
      <c r="L10" s="740" t="s">
        <v>724</v>
      </c>
    </row>
    <row r="11" spans="2:12" ht="13.5" thickBot="1">
      <c r="B11" s="191" t="s">
        <v>116</v>
      </c>
      <c r="C11" s="103" t="s">
        <v>37</v>
      </c>
      <c r="D11" s="112"/>
      <c r="E11" s="50"/>
      <c r="F11" s="50"/>
      <c r="G11" s="113"/>
      <c r="H11" s="724"/>
      <c r="I11" s="724"/>
      <c r="J11" s="724"/>
      <c r="K11" s="724"/>
      <c r="L11" s="724"/>
    </row>
    <row r="12" spans="2:12" ht="12.75">
      <c r="B12" s="148" t="s">
        <v>117</v>
      </c>
      <c r="C12" s="126" t="s">
        <v>68</v>
      </c>
      <c r="D12" s="14" t="s">
        <v>41</v>
      </c>
      <c r="E12" s="14"/>
      <c r="F12" s="14"/>
      <c r="G12" s="14"/>
      <c r="H12" s="430"/>
      <c r="I12" s="431"/>
      <c r="J12" s="431"/>
      <c r="K12" s="430"/>
      <c r="L12" s="431"/>
    </row>
    <row r="13" spans="2:12" ht="12.75">
      <c r="B13" s="148" t="s">
        <v>118</v>
      </c>
      <c r="C13" s="192"/>
      <c r="D13" s="51" t="s">
        <v>74</v>
      </c>
      <c r="E13" s="51"/>
      <c r="F13" s="51"/>
      <c r="G13" s="51"/>
      <c r="H13" s="432">
        <f>SUM(H15,H22)</f>
        <v>1568</v>
      </c>
      <c r="I13" s="194">
        <f>J13-H13</f>
        <v>135</v>
      </c>
      <c r="J13" s="194">
        <f>SUM(J15,J22)</f>
        <v>1703</v>
      </c>
      <c r="K13" s="194">
        <f>L13-J13</f>
        <v>-133</v>
      </c>
      <c r="L13" s="194">
        <f>SUM(L15,L22)</f>
        <v>1570</v>
      </c>
    </row>
    <row r="14" spans="2:12" ht="12.75">
      <c r="B14" s="148" t="s">
        <v>119</v>
      </c>
      <c r="C14" s="195"/>
      <c r="D14" s="51"/>
      <c r="E14" s="51"/>
      <c r="F14" s="51"/>
      <c r="G14" s="51"/>
      <c r="H14" s="432"/>
      <c r="I14" s="194"/>
      <c r="J14" s="194"/>
      <c r="K14" s="432"/>
      <c r="L14" s="194"/>
    </row>
    <row r="15" spans="2:12" ht="12.75">
      <c r="B15" s="148" t="s">
        <v>533</v>
      </c>
      <c r="C15" s="196">
        <v>105010</v>
      </c>
      <c r="D15" s="40" t="s">
        <v>75</v>
      </c>
      <c r="E15" s="40"/>
      <c r="F15" s="40"/>
      <c r="G15" s="3"/>
      <c r="H15" s="326">
        <v>228</v>
      </c>
      <c r="I15" s="580">
        <f>J15-H15</f>
        <v>135</v>
      </c>
      <c r="J15" s="327">
        <v>363</v>
      </c>
      <c r="K15" s="580">
        <f>L15-J15</f>
        <v>0</v>
      </c>
      <c r="L15" s="327">
        <v>363</v>
      </c>
    </row>
    <row r="16" spans="2:12" ht="12.75">
      <c r="B16" s="148" t="s">
        <v>534</v>
      </c>
      <c r="C16" s="197"/>
      <c r="D16" s="115"/>
      <c r="E16" s="116"/>
      <c r="F16" s="115"/>
      <c r="G16" s="3"/>
      <c r="H16" s="211"/>
      <c r="I16" s="188"/>
      <c r="J16" s="327"/>
      <c r="K16" s="326"/>
      <c r="L16" s="327"/>
    </row>
    <row r="17" spans="2:12" ht="12.75">
      <c r="B17" s="148" t="s">
        <v>535</v>
      </c>
      <c r="C17" s="196"/>
      <c r="D17" s="22"/>
      <c r="E17" s="324"/>
      <c r="F17" s="3"/>
      <c r="G17" s="3"/>
      <c r="H17" s="211"/>
      <c r="I17" s="188"/>
      <c r="J17" s="188"/>
      <c r="K17" s="211"/>
      <c r="L17" s="188"/>
    </row>
    <row r="18" spans="2:12" ht="12.75">
      <c r="B18" s="148" t="s">
        <v>536</v>
      </c>
      <c r="C18" s="197"/>
      <c r="D18" s="115"/>
      <c r="E18" s="116"/>
      <c r="F18" s="117"/>
      <c r="G18" s="3"/>
      <c r="H18" s="211"/>
      <c r="I18" s="188"/>
      <c r="J18" s="188"/>
      <c r="K18" s="211"/>
      <c r="L18" s="188"/>
    </row>
    <row r="19" spans="2:12" ht="12.75">
      <c r="B19" s="148" t="s">
        <v>537</v>
      </c>
      <c r="C19" s="196"/>
      <c r="D19" s="40"/>
      <c r="E19" s="40"/>
      <c r="F19" s="40"/>
      <c r="G19" s="3"/>
      <c r="H19" s="211"/>
      <c r="I19" s="188"/>
      <c r="J19" s="188"/>
      <c r="K19" s="211"/>
      <c r="L19" s="188"/>
    </row>
    <row r="20" spans="2:12" ht="12.75">
      <c r="B20" s="148" t="s">
        <v>538</v>
      </c>
      <c r="C20" s="196"/>
      <c r="D20" s="40"/>
      <c r="E20" s="40"/>
      <c r="F20" s="3"/>
      <c r="G20" s="3"/>
      <c r="H20" s="326"/>
      <c r="I20" s="327"/>
      <c r="J20" s="327"/>
      <c r="K20" s="326"/>
      <c r="L20" s="327"/>
    </row>
    <row r="21" spans="2:12" ht="12.75">
      <c r="B21" s="148" t="s">
        <v>539</v>
      </c>
      <c r="C21" s="197"/>
      <c r="D21" s="115"/>
      <c r="E21" s="116"/>
      <c r="F21" s="117"/>
      <c r="G21" s="3"/>
      <c r="H21" s="211"/>
      <c r="I21" s="188"/>
      <c r="J21" s="327"/>
      <c r="K21" s="326"/>
      <c r="L21" s="327"/>
    </row>
    <row r="22" spans="2:12" ht="12.75">
      <c r="B22" s="148" t="s">
        <v>540</v>
      </c>
      <c r="C22" s="196">
        <v>106020</v>
      </c>
      <c r="D22" s="40" t="s">
        <v>621</v>
      </c>
      <c r="E22" s="40"/>
      <c r="F22" s="40"/>
      <c r="G22" s="3"/>
      <c r="H22" s="326">
        <v>1340</v>
      </c>
      <c r="I22" s="580">
        <f>J22-H22</f>
        <v>0</v>
      </c>
      <c r="J22" s="327">
        <v>1340</v>
      </c>
      <c r="K22" s="580">
        <f>L22-J22</f>
        <v>-133</v>
      </c>
      <c r="L22" s="327">
        <v>1207</v>
      </c>
    </row>
    <row r="23" spans="2:12" ht="12.75">
      <c r="B23" s="148" t="s">
        <v>541</v>
      </c>
      <c r="C23" s="197"/>
      <c r="D23" s="13"/>
      <c r="E23" s="118"/>
      <c r="F23" s="13"/>
      <c r="G23" s="3"/>
      <c r="H23" s="326"/>
      <c r="I23" s="327"/>
      <c r="J23" s="327"/>
      <c r="K23" s="326"/>
      <c r="L23" s="327"/>
    </row>
    <row r="24" spans="2:12" ht="12.75">
      <c r="B24" s="148" t="s">
        <v>542</v>
      </c>
      <c r="C24" s="196"/>
      <c r="D24" s="40"/>
      <c r="E24" s="40"/>
      <c r="F24" s="40"/>
      <c r="G24" s="51"/>
      <c r="H24" s="326"/>
      <c r="I24" s="327"/>
      <c r="J24" s="188"/>
      <c r="K24" s="211"/>
      <c r="L24" s="188"/>
    </row>
    <row r="25" spans="2:12" ht="12.75">
      <c r="B25" s="148" t="s">
        <v>543</v>
      </c>
      <c r="C25" s="199"/>
      <c r="D25" s="115"/>
      <c r="E25" s="116"/>
      <c r="F25" s="115"/>
      <c r="G25" s="3"/>
      <c r="H25" s="211"/>
      <c r="I25" s="188"/>
      <c r="J25" s="188"/>
      <c r="K25" s="211"/>
      <c r="L25" s="188"/>
    </row>
    <row r="26" spans="2:12" ht="12.75">
      <c r="B26" s="148" t="s">
        <v>544</v>
      </c>
      <c r="C26" s="195"/>
      <c r="D26" s="43"/>
      <c r="E26" s="3"/>
      <c r="F26" s="3"/>
      <c r="G26" s="3"/>
      <c r="H26" s="211"/>
      <c r="I26" s="188"/>
      <c r="J26" s="188"/>
      <c r="K26" s="211"/>
      <c r="L26" s="188"/>
    </row>
    <row r="27" spans="2:12" ht="12.75">
      <c r="B27" s="148" t="s">
        <v>545</v>
      </c>
      <c r="C27" s="200"/>
      <c r="D27" s="43"/>
      <c r="E27" s="3"/>
      <c r="F27" s="3"/>
      <c r="G27" s="3"/>
      <c r="H27" s="211"/>
      <c r="I27" s="188"/>
      <c r="J27" s="188"/>
      <c r="K27" s="211"/>
      <c r="L27" s="188"/>
    </row>
    <row r="28" spans="2:12" ht="12.75">
      <c r="B28" s="148" t="s">
        <v>546</v>
      </c>
      <c r="C28" s="195"/>
      <c r="D28" s="119"/>
      <c r="E28" s="51"/>
      <c r="F28" s="51"/>
      <c r="G28" s="51"/>
      <c r="H28" s="432"/>
      <c r="I28" s="194"/>
      <c r="J28" s="188"/>
      <c r="K28" s="211"/>
      <c r="L28" s="188"/>
    </row>
    <row r="29" spans="2:12" ht="12.75">
      <c r="B29" s="148" t="s">
        <v>547</v>
      </c>
      <c r="C29" s="196">
        <v>107060</v>
      </c>
      <c r="D29" s="51" t="s">
        <v>40</v>
      </c>
      <c r="E29" s="51"/>
      <c r="F29" s="51"/>
      <c r="G29" s="51"/>
      <c r="H29" s="432">
        <f>H31+H33+H35+H39+H41+H37</f>
        <v>313</v>
      </c>
      <c r="I29" s="194">
        <f>J29-H29</f>
        <v>805</v>
      </c>
      <c r="J29" s="194">
        <f>J31+J33+J35+J39+J41+J37</f>
        <v>1118</v>
      </c>
      <c r="K29" s="194">
        <f>L29-J29</f>
        <v>1160</v>
      </c>
      <c r="L29" s="194">
        <f>L31+L33+L35+L39+L41+L37</f>
        <v>2278</v>
      </c>
    </row>
    <row r="30" spans="2:12" ht="12.75">
      <c r="B30" s="148" t="s">
        <v>548</v>
      </c>
      <c r="C30" s="195"/>
      <c r="D30" s="3"/>
      <c r="E30" s="3"/>
      <c r="F30" s="3"/>
      <c r="G30" s="3"/>
      <c r="H30" s="211"/>
      <c r="I30" s="188"/>
      <c r="J30" s="188"/>
      <c r="K30" s="211"/>
      <c r="L30" s="188"/>
    </row>
    <row r="31" spans="2:12" ht="12.75">
      <c r="B31" s="148" t="s">
        <v>549</v>
      </c>
      <c r="C31" s="196"/>
      <c r="D31" s="105" t="s">
        <v>687</v>
      </c>
      <c r="E31" s="40"/>
      <c r="F31" s="3"/>
      <c r="G31" s="3"/>
      <c r="H31" s="326">
        <v>110</v>
      </c>
      <c r="I31" s="580">
        <f>J31-H31</f>
        <v>805</v>
      </c>
      <c r="J31" s="327">
        <v>915</v>
      </c>
      <c r="K31" s="580">
        <f>L31-J31</f>
        <v>1160</v>
      </c>
      <c r="L31" s="327">
        <v>2075</v>
      </c>
    </row>
    <row r="32" spans="2:12" ht="12.75">
      <c r="B32" s="148" t="s">
        <v>550</v>
      </c>
      <c r="C32" s="199"/>
      <c r="D32" s="44"/>
      <c r="E32" s="18"/>
      <c r="F32" s="18"/>
      <c r="G32" s="18"/>
      <c r="H32" s="326"/>
      <c r="I32" s="327"/>
      <c r="J32" s="327"/>
      <c r="K32" s="326"/>
      <c r="L32" s="327"/>
    </row>
    <row r="33" spans="2:12" ht="12.75">
      <c r="B33" s="148" t="s">
        <v>551</v>
      </c>
      <c r="C33" s="196"/>
      <c r="D33" s="105" t="s">
        <v>688</v>
      </c>
      <c r="E33" s="40"/>
      <c r="F33" s="3"/>
      <c r="G33" s="3"/>
      <c r="H33" s="326">
        <v>80</v>
      </c>
      <c r="I33" s="580">
        <f>J33-H33</f>
        <v>0</v>
      </c>
      <c r="J33" s="327">
        <v>80</v>
      </c>
      <c r="K33" s="580">
        <f>L33-J33</f>
        <v>0</v>
      </c>
      <c r="L33" s="327">
        <v>80</v>
      </c>
    </row>
    <row r="34" spans="2:12" ht="12.75">
      <c r="B34" s="148" t="s">
        <v>552</v>
      </c>
      <c r="C34" s="199"/>
      <c r="D34" s="44"/>
      <c r="E34" s="18"/>
      <c r="F34" s="18"/>
      <c r="G34" s="18"/>
      <c r="H34" s="326"/>
      <c r="I34" s="327"/>
      <c r="J34" s="327"/>
      <c r="K34" s="326"/>
      <c r="L34" s="327"/>
    </row>
    <row r="35" spans="2:12" ht="12.75">
      <c r="B35" s="148" t="s">
        <v>553</v>
      </c>
      <c r="C35" s="196"/>
      <c r="D35" s="105" t="s">
        <v>689</v>
      </c>
      <c r="E35" s="40"/>
      <c r="F35" s="3"/>
      <c r="G35" s="3"/>
      <c r="H35" s="326">
        <v>0</v>
      </c>
      <c r="I35" s="580">
        <f>J35-H35</f>
        <v>0</v>
      </c>
      <c r="J35" s="327">
        <v>0</v>
      </c>
      <c r="K35" s="580">
        <f>L35-J35</f>
        <v>0</v>
      </c>
      <c r="L35" s="327">
        <v>0</v>
      </c>
    </row>
    <row r="36" spans="2:12" ht="12.75">
      <c r="B36" s="148" t="s">
        <v>554</v>
      </c>
      <c r="C36" s="197"/>
      <c r="D36" s="110"/>
      <c r="E36" s="22"/>
      <c r="F36" s="22"/>
      <c r="G36" s="22"/>
      <c r="H36" s="433"/>
      <c r="I36" s="434"/>
      <c r="J36" s="434"/>
      <c r="K36" s="433"/>
      <c r="L36" s="434"/>
    </row>
    <row r="37" spans="2:12" ht="12.75">
      <c r="B37" s="148" t="s">
        <v>555</v>
      </c>
      <c r="C37" s="196"/>
      <c r="D37" s="105" t="s">
        <v>622</v>
      </c>
      <c r="E37" s="22"/>
      <c r="F37" s="120"/>
      <c r="G37" s="22"/>
      <c r="H37" s="326">
        <v>0</v>
      </c>
      <c r="I37" s="580">
        <f>J37-H37</f>
        <v>0</v>
      </c>
      <c r="J37" s="327">
        <v>0</v>
      </c>
      <c r="K37" s="580">
        <f>L37-J37</f>
        <v>0</v>
      </c>
      <c r="L37" s="327">
        <v>0</v>
      </c>
    </row>
    <row r="38" spans="2:12" ht="12.75">
      <c r="B38" s="148" t="s">
        <v>556</v>
      </c>
      <c r="C38" s="196"/>
      <c r="D38" s="105"/>
      <c r="E38" s="22"/>
      <c r="F38" s="120"/>
      <c r="G38" s="22"/>
      <c r="H38" s="326"/>
      <c r="I38" s="327"/>
      <c r="J38" s="434"/>
      <c r="K38" s="433"/>
      <c r="L38" s="434"/>
    </row>
    <row r="39" spans="2:12" ht="12.75">
      <c r="B39" s="148" t="s">
        <v>557</v>
      </c>
      <c r="C39" s="196"/>
      <c r="D39" s="105" t="s">
        <v>76</v>
      </c>
      <c r="E39" s="40"/>
      <c r="F39" s="40"/>
      <c r="G39" s="3"/>
      <c r="H39" s="326">
        <v>100</v>
      </c>
      <c r="I39" s="580">
        <f>J39-H39</f>
        <v>0</v>
      </c>
      <c r="J39" s="327">
        <v>100</v>
      </c>
      <c r="K39" s="580">
        <f>L39-J39</f>
        <v>0</v>
      </c>
      <c r="L39" s="327">
        <v>100</v>
      </c>
    </row>
    <row r="40" spans="2:12" ht="12.75">
      <c r="B40" s="148" t="s">
        <v>558</v>
      </c>
      <c r="C40" s="197"/>
      <c r="D40" s="121"/>
      <c r="E40" s="3"/>
      <c r="F40" s="3"/>
      <c r="G40" s="3"/>
      <c r="H40" s="326"/>
      <c r="I40" s="327"/>
      <c r="J40" s="327"/>
      <c r="K40" s="326"/>
      <c r="L40" s="327"/>
    </row>
    <row r="41" spans="2:12" ht="12.75">
      <c r="B41" s="148" t="s">
        <v>559</v>
      </c>
      <c r="C41" s="196"/>
      <c r="D41" s="105" t="s">
        <v>77</v>
      </c>
      <c r="E41" s="40"/>
      <c r="F41" s="3"/>
      <c r="G41" s="3"/>
      <c r="H41" s="326">
        <v>23</v>
      </c>
      <c r="I41" s="580">
        <f>J41-H41</f>
        <v>0</v>
      </c>
      <c r="J41" s="327">
        <v>23</v>
      </c>
      <c r="K41" s="580">
        <f>L41-J41</f>
        <v>0</v>
      </c>
      <c r="L41" s="327">
        <v>23</v>
      </c>
    </row>
    <row r="42" spans="2:12" ht="12.75">
      <c r="B42" s="148" t="s">
        <v>560</v>
      </c>
      <c r="C42" s="201"/>
      <c r="D42" s="105"/>
      <c r="E42" s="40"/>
      <c r="F42" s="3"/>
      <c r="G42" s="3"/>
      <c r="H42" s="211"/>
      <c r="I42" s="188"/>
      <c r="J42" s="188"/>
      <c r="K42" s="211"/>
      <c r="L42" s="188"/>
    </row>
    <row r="43" spans="2:12" ht="12.75">
      <c r="B43" s="148" t="s">
        <v>561</v>
      </c>
      <c r="C43" s="196"/>
      <c r="D43" s="51"/>
      <c r="E43" s="51"/>
      <c r="F43" s="51"/>
      <c r="G43" s="51"/>
      <c r="H43" s="432"/>
      <c r="I43" s="194"/>
      <c r="J43" s="327"/>
      <c r="K43" s="432"/>
      <c r="L43" s="327"/>
    </row>
    <row r="44" spans="2:12" ht="12.75">
      <c r="B44" s="148" t="s">
        <v>562</v>
      </c>
      <c r="C44" s="195"/>
      <c r="D44" s="43"/>
      <c r="E44" s="3"/>
      <c r="F44" s="3"/>
      <c r="G44" s="3"/>
      <c r="H44" s="211"/>
      <c r="I44" s="188"/>
      <c r="J44" s="327"/>
      <c r="K44" s="211"/>
      <c r="L44" s="327"/>
    </row>
    <row r="45" spans="2:12" ht="12.75">
      <c r="B45" s="148" t="s">
        <v>563</v>
      </c>
      <c r="C45" s="196"/>
      <c r="D45" s="109"/>
      <c r="E45" s="106"/>
      <c r="F45" s="106"/>
      <c r="G45" s="106"/>
      <c r="H45" s="211"/>
      <c r="I45" s="188"/>
      <c r="J45" s="327"/>
      <c r="K45" s="211"/>
      <c r="L45" s="327"/>
    </row>
    <row r="46" spans="2:12" ht="12.75">
      <c r="B46" s="148" t="s">
        <v>564</v>
      </c>
      <c r="C46" s="195"/>
      <c r="D46" s="43"/>
      <c r="E46" s="3"/>
      <c r="F46" s="3"/>
      <c r="G46" s="3"/>
      <c r="H46" s="211"/>
      <c r="I46" s="188"/>
      <c r="J46" s="188"/>
      <c r="K46" s="211"/>
      <c r="L46" s="188"/>
    </row>
    <row r="47" spans="2:12" ht="12.75">
      <c r="B47" s="148" t="s">
        <v>565</v>
      </c>
      <c r="C47" s="195"/>
      <c r="D47" s="3"/>
      <c r="E47" s="3"/>
      <c r="F47" s="3"/>
      <c r="G47" s="3"/>
      <c r="H47" s="211"/>
      <c r="I47" s="188"/>
      <c r="J47" s="188"/>
      <c r="K47" s="211"/>
      <c r="L47" s="188"/>
    </row>
    <row r="48" spans="2:12" ht="15.75" thickBot="1">
      <c r="B48" s="148" t="s">
        <v>566</v>
      </c>
      <c r="C48" s="202"/>
      <c r="D48" s="50"/>
      <c r="E48" s="50"/>
      <c r="F48" s="50"/>
      <c r="G48" s="50"/>
      <c r="H48" s="435"/>
      <c r="I48" s="590"/>
      <c r="J48" s="436"/>
      <c r="K48" s="437"/>
      <c r="L48" s="436"/>
    </row>
    <row r="49" spans="2:12" ht="13.5" thickBot="1">
      <c r="B49" s="148" t="s">
        <v>567</v>
      </c>
      <c r="C49" s="56"/>
      <c r="D49" s="55"/>
      <c r="E49" s="2"/>
      <c r="F49" s="2"/>
      <c r="G49" s="2"/>
      <c r="H49" s="438"/>
      <c r="I49" s="439"/>
      <c r="J49" s="438"/>
      <c r="K49" s="438"/>
      <c r="L49" s="440"/>
    </row>
    <row r="50" spans="2:12" ht="16.5" thickBot="1" thickTop="1">
      <c r="B50" s="154" t="s">
        <v>568</v>
      </c>
      <c r="C50" s="441"/>
      <c r="D50" s="122" t="s">
        <v>78</v>
      </c>
      <c r="E50" s="122"/>
      <c r="F50" s="122"/>
      <c r="G50" s="122"/>
      <c r="H50" s="591">
        <f>H13+H29</f>
        <v>1881</v>
      </c>
      <c r="I50" s="176">
        <f>J50-H50</f>
        <v>940</v>
      </c>
      <c r="J50" s="592">
        <f>J13+J29</f>
        <v>2821</v>
      </c>
      <c r="K50" s="176">
        <f>L50-J50</f>
        <v>1027</v>
      </c>
      <c r="L50" s="593">
        <f>L13+L29</f>
        <v>3848</v>
      </c>
    </row>
  </sheetData>
  <sheetProtection/>
  <mergeCells count="12">
    <mergeCell ref="K10:K11"/>
    <mergeCell ref="B5:L5"/>
    <mergeCell ref="B6:L6"/>
    <mergeCell ref="B7:L7"/>
    <mergeCell ref="L10:L11"/>
    <mergeCell ref="B1:L1"/>
    <mergeCell ref="B2:L2"/>
    <mergeCell ref="B3:L3"/>
    <mergeCell ref="B4:L4"/>
    <mergeCell ref="H10:H11"/>
    <mergeCell ref="I10:I11"/>
    <mergeCell ref="J10:J11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SheetLayoutView="100" zoomScalePageLayoutView="0" workbookViewId="0" topLeftCell="A1">
      <selection activeCell="B1" sqref="B1:J1"/>
    </sheetView>
  </sheetViews>
  <sheetFormatPr defaultColWidth="9.00390625" defaultRowHeight="12.75"/>
  <cols>
    <col min="2" max="2" width="5.00390625" style="0" customWidth="1"/>
    <col min="3" max="3" width="8.125" style="0" customWidth="1"/>
    <col min="7" max="7" width="10.25390625" style="0" customWidth="1"/>
    <col min="8" max="8" width="13.875" style="0" customWidth="1"/>
    <col min="9" max="9" width="15.75390625" style="0" customWidth="1"/>
    <col min="10" max="10" width="16.125" style="0" bestFit="1" customWidth="1"/>
  </cols>
  <sheetData>
    <row r="1" spans="2:10" ht="12.75">
      <c r="B1" s="816" t="s">
        <v>734</v>
      </c>
      <c r="C1" s="722"/>
      <c r="D1" s="722"/>
      <c r="E1" s="722"/>
      <c r="F1" s="722"/>
      <c r="G1" s="722"/>
      <c r="H1" s="722"/>
      <c r="I1" s="722"/>
      <c r="J1" s="722"/>
    </row>
    <row r="2" spans="2:10" ht="12.75">
      <c r="B2" s="722"/>
      <c r="C2" s="722"/>
      <c r="D2" s="722"/>
      <c r="E2" s="722"/>
      <c r="F2" s="722"/>
      <c r="G2" s="722"/>
      <c r="H2" s="722"/>
      <c r="I2" s="722"/>
      <c r="J2" s="722"/>
    </row>
    <row r="3" spans="2:10" ht="12.75">
      <c r="B3" s="721" t="s">
        <v>530</v>
      </c>
      <c r="C3" s="722"/>
      <c r="D3" s="722"/>
      <c r="E3" s="722"/>
      <c r="F3" s="722"/>
      <c r="G3" s="722"/>
      <c r="H3" s="722"/>
      <c r="I3" s="722"/>
      <c r="J3" s="722"/>
    </row>
    <row r="4" spans="2:10" ht="12.75">
      <c r="B4" s="721"/>
      <c r="C4" s="722"/>
      <c r="D4" s="722"/>
      <c r="E4" s="722"/>
      <c r="F4" s="722"/>
      <c r="G4" s="722"/>
      <c r="H4" s="722"/>
      <c r="I4" s="722"/>
      <c r="J4" s="722"/>
    </row>
    <row r="5" spans="2:10" ht="12.75">
      <c r="B5" s="721" t="s">
        <v>690</v>
      </c>
      <c r="C5" s="722"/>
      <c r="D5" s="722"/>
      <c r="E5" s="722"/>
      <c r="F5" s="722"/>
      <c r="G5" s="722"/>
      <c r="H5" s="722"/>
      <c r="I5" s="722"/>
      <c r="J5" s="722"/>
    </row>
    <row r="6" spans="2:10" ht="12.75">
      <c r="B6" s="721"/>
      <c r="C6" s="722"/>
      <c r="D6" s="722"/>
      <c r="E6" s="722"/>
      <c r="F6" s="722"/>
      <c r="G6" s="722"/>
      <c r="H6" s="722"/>
      <c r="I6" s="722"/>
      <c r="J6" s="722"/>
    </row>
    <row r="7" spans="2:10" ht="12.75">
      <c r="B7" s="721" t="s">
        <v>640</v>
      </c>
      <c r="C7" s="722"/>
      <c r="D7" s="722"/>
      <c r="E7" s="722"/>
      <c r="F7" s="722"/>
      <c r="G7" s="722"/>
      <c r="H7" s="722"/>
      <c r="I7" s="722"/>
      <c r="J7" s="722"/>
    </row>
    <row r="8" spans="2:10" ht="12.75">
      <c r="B8" s="722"/>
      <c r="C8" s="722"/>
      <c r="D8" s="722"/>
      <c r="E8" s="722"/>
      <c r="F8" s="722"/>
      <c r="G8" s="722"/>
      <c r="H8" s="722"/>
      <c r="I8" s="722"/>
      <c r="J8" s="722"/>
    </row>
    <row r="9" spans="9:10" ht="13.5" thickBot="1">
      <c r="I9" s="29"/>
      <c r="J9" s="589" t="s">
        <v>661</v>
      </c>
    </row>
    <row r="10" spans="2:10" ht="13.5" thickBot="1">
      <c r="B10" s="64"/>
      <c r="C10" s="111" t="s">
        <v>19</v>
      </c>
      <c r="D10" s="99"/>
      <c r="E10" s="100" t="s">
        <v>20</v>
      </c>
      <c r="F10" s="101"/>
      <c r="G10" s="102"/>
      <c r="H10" s="17" t="s">
        <v>21</v>
      </c>
      <c r="I10" s="17" t="s">
        <v>22</v>
      </c>
      <c r="J10" s="17" t="s">
        <v>18</v>
      </c>
    </row>
    <row r="11" spans="2:10" ht="12.75">
      <c r="B11" s="190" t="s">
        <v>115</v>
      </c>
      <c r="C11" s="49" t="s">
        <v>36</v>
      </c>
      <c r="D11" s="47" t="s">
        <v>41</v>
      </c>
      <c r="E11" s="48" t="s">
        <v>0</v>
      </c>
      <c r="F11" s="48"/>
      <c r="G11" s="49"/>
      <c r="H11" s="745" t="s">
        <v>29</v>
      </c>
      <c r="I11" s="745" t="s">
        <v>79</v>
      </c>
      <c r="J11" s="745" t="s">
        <v>724</v>
      </c>
    </row>
    <row r="12" spans="2:10" ht="13.5" thickBot="1">
      <c r="B12" s="191" t="s">
        <v>116</v>
      </c>
      <c r="C12" s="103" t="s">
        <v>37</v>
      </c>
      <c r="D12" s="112"/>
      <c r="E12" s="50"/>
      <c r="F12" s="50"/>
      <c r="G12" s="113"/>
      <c r="H12" s="746"/>
      <c r="I12" s="746"/>
      <c r="J12" s="746"/>
    </row>
    <row r="13" spans="2:10" ht="12.75">
      <c r="B13" s="191" t="s">
        <v>117</v>
      </c>
      <c r="C13" s="70" t="s">
        <v>42</v>
      </c>
      <c r="D13" s="14" t="s">
        <v>43</v>
      </c>
      <c r="E13" s="14"/>
      <c r="F13" s="14"/>
      <c r="G13" s="14"/>
      <c r="H13" s="442"/>
      <c r="I13" s="430"/>
      <c r="J13" s="430"/>
    </row>
    <row r="14" spans="2:10" ht="12.75">
      <c r="B14" s="191" t="s">
        <v>118</v>
      </c>
      <c r="C14" s="192"/>
      <c r="D14" s="51"/>
      <c r="E14" s="51"/>
      <c r="F14" s="51"/>
      <c r="G14" s="51"/>
      <c r="H14" s="204"/>
      <c r="I14" s="432"/>
      <c r="J14" s="432"/>
    </row>
    <row r="15" spans="2:10" ht="12.75">
      <c r="B15" s="191" t="s">
        <v>119</v>
      </c>
      <c r="C15" s="203" t="s">
        <v>573</v>
      </c>
      <c r="D15" s="52" t="s">
        <v>107</v>
      </c>
      <c r="E15" s="51"/>
      <c r="F15" s="51"/>
      <c r="G15" s="51"/>
      <c r="H15" s="204">
        <f>H16+H25+H34+H31</f>
        <v>1165</v>
      </c>
      <c r="I15" s="432">
        <f>I16+I25+I34+I31</f>
        <v>0</v>
      </c>
      <c r="J15" s="432">
        <f>J16+J25+J34+J31</f>
        <v>1165</v>
      </c>
    </row>
    <row r="16" spans="2:10" ht="12.75">
      <c r="B16" s="191" t="s">
        <v>533</v>
      </c>
      <c r="C16" s="53"/>
      <c r="D16" s="51" t="s">
        <v>108</v>
      </c>
      <c r="E16" s="51"/>
      <c r="F16" s="51"/>
      <c r="G16" s="51"/>
      <c r="H16" s="204">
        <f>SUM(H17:H21)</f>
        <v>735</v>
      </c>
      <c r="I16" s="432">
        <f>J16-H16</f>
        <v>0</v>
      </c>
      <c r="J16" s="432">
        <f>SUM(J17:J21)</f>
        <v>735</v>
      </c>
    </row>
    <row r="17" spans="2:10" ht="12.75">
      <c r="B17" s="191" t="s">
        <v>534</v>
      </c>
      <c r="C17" s="53"/>
      <c r="D17" s="3"/>
      <c r="E17" s="22" t="s">
        <v>691</v>
      </c>
      <c r="F17" s="22"/>
      <c r="G17" s="22"/>
      <c r="H17" s="229">
        <v>73</v>
      </c>
      <c r="I17" s="326">
        <f>J17-H17</f>
        <v>0</v>
      </c>
      <c r="J17" s="211">
        <v>73</v>
      </c>
    </row>
    <row r="18" spans="2:10" ht="12.75">
      <c r="B18" s="191" t="s">
        <v>535</v>
      </c>
      <c r="C18" s="53"/>
      <c r="D18" s="3"/>
      <c r="E18" s="22" t="s">
        <v>692</v>
      </c>
      <c r="F18" s="22"/>
      <c r="G18" s="22"/>
      <c r="H18" s="229">
        <v>82</v>
      </c>
      <c r="I18" s="326">
        <f>J18-H18</f>
        <v>0</v>
      </c>
      <c r="J18" s="211">
        <v>82</v>
      </c>
    </row>
    <row r="19" spans="2:10" ht="12.75">
      <c r="B19" s="191" t="s">
        <v>536</v>
      </c>
      <c r="C19" s="53"/>
      <c r="D19" s="3"/>
      <c r="E19" s="22" t="s">
        <v>110</v>
      </c>
      <c r="F19" s="51"/>
      <c r="G19" s="22"/>
      <c r="H19" s="229">
        <v>467</v>
      </c>
      <c r="I19" s="326">
        <f>J19-H19</f>
        <v>0</v>
      </c>
      <c r="J19" s="211">
        <v>467</v>
      </c>
    </row>
    <row r="20" spans="2:10" ht="12.75">
      <c r="B20" s="191" t="s">
        <v>537</v>
      </c>
      <c r="C20" s="53"/>
      <c r="D20" s="51"/>
      <c r="E20" s="22" t="s">
        <v>623</v>
      </c>
      <c r="F20" s="51"/>
      <c r="G20" s="22"/>
      <c r="H20" s="325">
        <v>113</v>
      </c>
      <c r="I20" s="326">
        <f>J20-H20</f>
        <v>0</v>
      </c>
      <c r="J20" s="326">
        <v>113</v>
      </c>
    </row>
    <row r="21" spans="2:10" ht="12.75">
      <c r="B21" s="191" t="s">
        <v>538</v>
      </c>
      <c r="C21" s="53"/>
      <c r="D21" s="3"/>
      <c r="E21" s="22"/>
      <c r="F21" s="3"/>
      <c r="G21" s="3"/>
      <c r="H21" s="229"/>
      <c r="I21" s="211"/>
      <c r="J21" s="211"/>
    </row>
    <row r="22" spans="2:10" ht="12.75">
      <c r="B22" s="191" t="s">
        <v>539</v>
      </c>
      <c r="C22" s="53"/>
      <c r="D22" s="51"/>
      <c r="E22" s="22"/>
      <c r="F22" s="22"/>
      <c r="G22" s="3"/>
      <c r="H22" s="229"/>
      <c r="I22" s="211"/>
      <c r="J22" s="211"/>
    </row>
    <row r="23" spans="2:10" ht="12.75">
      <c r="B23" s="191" t="s">
        <v>540</v>
      </c>
      <c r="C23" s="53"/>
      <c r="D23" s="34"/>
      <c r="E23" s="106"/>
      <c r="F23" s="106"/>
      <c r="G23" s="106"/>
      <c r="H23" s="321"/>
      <c r="I23" s="322"/>
      <c r="J23" s="322"/>
    </row>
    <row r="24" spans="2:10" ht="12.75">
      <c r="B24" s="191" t="s">
        <v>541</v>
      </c>
      <c r="C24" s="53"/>
      <c r="D24" s="3"/>
      <c r="E24" s="22"/>
      <c r="F24" s="22"/>
      <c r="G24" s="3"/>
      <c r="H24" s="229"/>
      <c r="I24" s="211"/>
      <c r="J24" s="211"/>
    </row>
    <row r="25" spans="2:10" ht="12.75">
      <c r="B25" s="191" t="s">
        <v>542</v>
      </c>
      <c r="C25" s="53"/>
      <c r="D25" s="51" t="s">
        <v>693</v>
      </c>
      <c r="E25" s="51"/>
      <c r="F25" s="51"/>
      <c r="G25" s="51"/>
      <c r="H25" s="204">
        <f>SUM(H26:H30)</f>
        <v>376</v>
      </c>
      <c r="I25" s="432">
        <f>SUM(I26:I30)</f>
        <v>0</v>
      </c>
      <c r="J25" s="432">
        <f>SUM(J26:J30)</f>
        <v>376</v>
      </c>
    </row>
    <row r="26" spans="2:10" ht="12.75">
      <c r="B26" s="191" t="s">
        <v>543</v>
      </c>
      <c r="C26" s="53"/>
      <c r="D26" s="3"/>
      <c r="E26" s="22"/>
      <c r="F26" s="22"/>
      <c r="G26" s="3"/>
      <c r="H26" s="229"/>
      <c r="I26" s="211"/>
      <c r="J26" s="211"/>
    </row>
    <row r="27" spans="2:10" ht="12.75">
      <c r="B27" s="191" t="s">
        <v>544</v>
      </c>
      <c r="C27" s="53"/>
      <c r="D27" s="3"/>
      <c r="E27" s="22" t="s">
        <v>694</v>
      </c>
      <c r="F27" s="22"/>
      <c r="G27" s="22"/>
      <c r="H27" s="229">
        <v>334</v>
      </c>
      <c r="I27" s="326">
        <f>J27-H27</f>
        <v>0</v>
      </c>
      <c r="J27" s="211">
        <v>334</v>
      </c>
    </row>
    <row r="28" spans="2:10" ht="12.75">
      <c r="B28" s="191" t="s">
        <v>545</v>
      </c>
      <c r="C28" s="53"/>
      <c r="D28" s="139"/>
      <c r="E28" s="123" t="s">
        <v>695</v>
      </c>
      <c r="F28" s="123"/>
      <c r="G28" s="65"/>
      <c r="H28" s="443">
        <v>42</v>
      </c>
      <c r="I28" s="326">
        <f>J28-H28</f>
        <v>0</v>
      </c>
      <c r="J28" s="444">
        <v>42</v>
      </c>
    </row>
    <row r="29" spans="2:10" ht="12.75">
      <c r="B29" s="191" t="s">
        <v>546</v>
      </c>
      <c r="C29" s="53"/>
      <c r="D29" s="43"/>
      <c r="E29" s="22"/>
      <c r="F29" s="22"/>
      <c r="G29" s="22"/>
      <c r="H29" s="229"/>
      <c r="I29" s="211"/>
      <c r="J29" s="211"/>
    </row>
    <row r="30" spans="2:10" ht="12.75">
      <c r="B30" s="191" t="s">
        <v>547</v>
      </c>
      <c r="C30" s="53"/>
      <c r="D30" s="119"/>
      <c r="E30" s="22"/>
      <c r="F30" s="3"/>
      <c r="G30" s="22"/>
      <c r="H30" s="229"/>
      <c r="I30" s="211"/>
      <c r="J30" s="211"/>
    </row>
    <row r="31" spans="2:10" ht="12.75">
      <c r="B31" s="191" t="s">
        <v>548</v>
      </c>
      <c r="C31" s="53"/>
      <c r="D31" s="51" t="s">
        <v>696</v>
      </c>
      <c r="E31" s="106"/>
      <c r="F31" s="106"/>
      <c r="G31" s="3"/>
      <c r="H31" s="328">
        <v>4</v>
      </c>
      <c r="I31" s="322">
        <f>J31-H31</f>
        <v>0</v>
      </c>
      <c r="J31" s="329">
        <v>4</v>
      </c>
    </row>
    <row r="32" spans="2:10" ht="12.75">
      <c r="B32" s="191" t="s">
        <v>549</v>
      </c>
      <c r="C32" s="53"/>
      <c r="D32" s="119"/>
      <c r="E32" s="22"/>
      <c r="F32" s="51"/>
      <c r="G32" s="51"/>
      <c r="H32" s="325"/>
      <c r="I32" s="326"/>
      <c r="J32" s="326"/>
    </row>
    <row r="33" spans="2:10" ht="12.75">
      <c r="B33" s="191" t="s">
        <v>550</v>
      </c>
      <c r="C33" s="114"/>
      <c r="D33" s="43"/>
      <c r="E33" s="3"/>
      <c r="F33" s="3"/>
      <c r="G33" s="3"/>
      <c r="H33" s="229"/>
      <c r="I33" s="211"/>
      <c r="J33" s="211"/>
    </row>
    <row r="34" spans="2:10" ht="12.75">
      <c r="B34" s="191" t="s">
        <v>551</v>
      </c>
      <c r="C34" s="205"/>
      <c r="D34" s="106" t="s">
        <v>624</v>
      </c>
      <c r="E34" s="106"/>
      <c r="F34" s="106"/>
      <c r="G34" s="106"/>
      <c r="H34" s="321">
        <f>SUM(H35:H38)</f>
        <v>50</v>
      </c>
      <c r="I34" s="322">
        <f>SUM(I35:I38)</f>
        <v>0</v>
      </c>
      <c r="J34" s="322">
        <f>SUM(J35:J38)</f>
        <v>50</v>
      </c>
    </row>
    <row r="35" spans="2:10" ht="12.75">
      <c r="B35" s="191" t="s">
        <v>552</v>
      </c>
      <c r="C35" s="53"/>
      <c r="D35" s="3"/>
      <c r="E35" s="22" t="s">
        <v>109</v>
      </c>
      <c r="F35" s="22"/>
      <c r="G35" s="22"/>
      <c r="H35" s="229">
        <v>50</v>
      </c>
      <c r="I35" s="326">
        <f>J35-H35</f>
        <v>0</v>
      </c>
      <c r="J35" s="211">
        <v>50</v>
      </c>
    </row>
    <row r="36" spans="2:10" ht="12.75">
      <c r="B36" s="191" t="s">
        <v>553</v>
      </c>
      <c r="C36" s="53"/>
      <c r="D36" s="43"/>
      <c r="E36" s="22"/>
      <c r="F36" s="22"/>
      <c r="G36" s="3"/>
      <c r="H36" s="229"/>
      <c r="I36" s="211"/>
      <c r="J36" s="211"/>
    </row>
    <row r="37" spans="2:10" ht="12.75">
      <c r="B37" s="191" t="s">
        <v>554</v>
      </c>
      <c r="C37" s="200"/>
      <c r="D37" s="43"/>
      <c r="E37" s="22"/>
      <c r="F37" s="22"/>
      <c r="G37" s="3"/>
      <c r="H37" s="229"/>
      <c r="I37" s="211"/>
      <c r="J37" s="211"/>
    </row>
    <row r="38" spans="2:10" ht="12.75">
      <c r="B38" s="191" t="s">
        <v>555</v>
      </c>
      <c r="C38" s="53"/>
      <c r="D38" s="43"/>
      <c r="E38" s="22"/>
      <c r="F38" s="22"/>
      <c r="G38" s="3"/>
      <c r="H38" s="229"/>
      <c r="I38" s="211"/>
      <c r="J38" s="211"/>
    </row>
    <row r="39" spans="2:10" ht="12.75">
      <c r="B39" s="191" t="s">
        <v>556</v>
      </c>
      <c r="C39" s="200"/>
      <c r="D39" s="43"/>
      <c r="E39" s="22"/>
      <c r="F39" s="22"/>
      <c r="G39" s="3"/>
      <c r="H39" s="229"/>
      <c r="I39" s="211"/>
      <c r="J39" s="211"/>
    </row>
    <row r="40" spans="2:10" ht="12.75">
      <c r="B40" s="191" t="s">
        <v>557</v>
      </c>
      <c r="C40" s="206" t="s">
        <v>593</v>
      </c>
      <c r="D40" s="119" t="s">
        <v>111</v>
      </c>
      <c r="E40" s="22"/>
      <c r="F40" s="22"/>
      <c r="G40" s="22"/>
      <c r="H40" s="321">
        <f>SUM(H41:H47)</f>
        <v>100</v>
      </c>
      <c r="I40" s="322">
        <f>J40-H40</f>
        <v>0</v>
      </c>
      <c r="J40" s="322">
        <f>SUM(J41:J47)</f>
        <v>100</v>
      </c>
    </row>
    <row r="41" spans="2:10" ht="12.75">
      <c r="B41" s="191" t="s">
        <v>558</v>
      </c>
      <c r="C41" s="196"/>
      <c r="D41" s="105"/>
      <c r="E41" s="22"/>
      <c r="F41" s="22"/>
      <c r="G41" s="22"/>
      <c r="H41" s="229"/>
      <c r="I41" s="211"/>
      <c r="J41" s="211"/>
    </row>
    <row r="42" spans="2:10" ht="12.75">
      <c r="B42" s="191" t="s">
        <v>559</v>
      </c>
      <c r="C42" s="197"/>
      <c r="D42" s="207"/>
      <c r="E42" s="65" t="s">
        <v>625</v>
      </c>
      <c r="F42" s="65"/>
      <c r="G42" s="65"/>
      <c r="H42" s="229"/>
      <c r="I42" s="211"/>
      <c r="J42" s="211"/>
    </row>
    <row r="43" spans="2:10" ht="12.75">
      <c r="B43" s="191" t="s">
        <v>560</v>
      </c>
      <c r="C43" s="197"/>
      <c r="D43" s="207"/>
      <c r="E43" s="65" t="s">
        <v>626</v>
      </c>
      <c r="F43" s="65"/>
      <c r="G43" s="65"/>
      <c r="H43" s="229"/>
      <c r="I43" s="211"/>
      <c r="J43" s="211"/>
    </row>
    <row r="44" spans="2:10" ht="12.75">
      <c r="B44" s="191" t="s">
        <v>561</v>
      </c>
      <c r="C44" s="197"/>
      <c r="D44" s="207"/>
      <c r="E44" s="65" t="s">
        <v>627</v>
      </c>
      <c r="F44" s="65"/>
      <c r="G44" s="65"/>
      <c r="H44" s="229"/>
      <c r="I44" s="211"/>
      <c r="J44" s="211"/>
    </row>
    <row r="45" spans="2:10" ht="12.75">
      <c r="B45" s="191" t="s">
        <v>562</v>
      </c>
      <c r="C45" s="197"/>
      <c r="D45" s="207"/>
      <c r="E45" s="65" t="s">
        <v>697</v>
      </c>
      <c r="F45" s="65"/>
      <c r="G45" s="65"/>
      <c r="H45" s="229">
        <v>50</v>
      </c>
      <c r="I45" s="326">
        <f>J45-H45</f>
        <v>0</v>
      </c>
      <c r="J45" s="211">
        <v>50</v>
      </c>
    </row>
    <row r="46" spans="2:10" ht="12.75">
      <c r="B46" s="191" t="s">
        <v>563</v>
      </c>
      <c r="C46" s="197"/>
      <c r="D46" s="207"/>
      <c r="E46" s="65" t="s">
        <v>628</v>
      </c>
      <c r="F46" s="65"/>
      <c r="G46" s="65"/>
      <c r="H46" s="229">
        <v>50</v>
      </c>
      <c r="I46" s="326">
        <f>J46-H46</f>
        <v>0</v>
      </c>
      <c r="J46" s="211">
        <v>50</v>
      </c>
    </row>
    <row r="47" spans="2:10" ht="13.5" thickBot="1">
      <c r="B47" s="191" t="s">
        <v>564</v>
      </c>
      <c r="C47" s="197"/>
      <c r="D47" s="44"/>
      <c r="E47" s="18" t="s">
        <v>629</v>
      </c>
      <c r="F47" s="18"/>
      <c r="G47" s="18"/>
      <c r="H47" s="445"/>
      <c r="I47" s="425"/>
      <c r="J47" s="425"/>
    </row>
    <row r="48" spans="2:10" ht="13.5" thickBot="1">
      <c r="B48" s="191" t="s">
        <v>565</v>
      </c>
      <c r="C48" s="208"/>
      <c r="D48" s="140" t="s">
        <v>34</v>
      </c>
      <c r="E48" s="141"/>
      <c r="F48" s="141"/>
      <c r="G48" s="35"/>
      <c r="H48" s="446">
        <f>H15+H40</f>
        <v>1265</v>
      </c>
      <c r="I48" s="176">
        <f>I15+I40</f>
        <v>0</v>
      </c>
      <c r="J48" s="176">
        <f>J15+J40</f>
        <v>1265</v>
      </c>
    </row>
  </sheetData>
  <sheetProtection/>
  <mergeCells count="11">
    <mergeCell ref="H11:H12"/>
    <mergeCell ref="I11:I12"/>
    <mergeCell ref="J11:J12"/>
    <mergeCell ref="B1:J1"/>
    <mergeCell ref="B2:J2"/>
    <mergeCell ref="B3:J3"/>
    <mergeCell ref="B4:J4"/>
    <mergeCell ref="B5:J5"/>
    <mergeCell ref="B6:J6"/>
    <mergeCell ref="B7:J7"/>
    <mergeCell ref="B8:J8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Sümegprága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Livi</cp:lastModifiedBy>
  <cp:lastPrinted>2015-05-15T10:15:03Z</cp:lastPrinted>
  <dcterms:created xsi:type="dcterms:W3CDTF">2007-06-18T06:49:20Z</dcterms:created>
  <dcterms:modified xsi:type="dcterms:W3CDTF">2016-06-09T10:35:21Z</dcterms:modified>
  <cp:category/>
  <cp:version/>
  <cp:contentType/>
  <cp:contentStatus/>
</cp:coreProperties>
</file>