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9.1. sz. mell" sheetId="1" r:id="rId1"/>
  </sheets>
  <definedNames>
    <definedName name="_xlnm.Print_Titles" localSheetId="0">'9.1. sz. mell'!$1:$6</definedName>
  </definedNames>
  <calcPr calcId="125725"/>
</workbook>
</file>

<file path=xl/calcChain.xml><?xml version="1.0" encoding="utf-8"?>
<calcChain xmlns="http://schemas.openxmlformats.org/spreadsheetml/2006/main">
  <c r="G49" i="1"/>
  <c r="D42"/>
  <c r="D49" s="1"/>
  <c r="I36"/>
  <c r="I49" s="1"/>
  <c r="G36"/>
  <c r="F36"/>
  <c r="E36"/>
  <c r="E49" s="1"/>
  <c r="I32"/>
  <c r="D28"/>
  <c r="D22"/>
  <c r="G17"/>
  <c r="G27" s="1"/>
  <c r="D17"/>
  <c r="E8"/>
  <c r="E27" s="1"/>
  <c r="E32" s="1"/>
  <c r="D8"/>
  <c r="D27" s="1"/>
  <c r="D32" s="1"/>
</calcChain>
</file>

<file path=xl/sharedStrings.xml><?xml version="1.0" encoding="utf-8"?>
<sst xmlns="http://schemas.openxmlformats.org/spreadsheetml/2006/main" count="98" uniqueCount="85">
  <si>
    <t>9.1.melléklet</t>
  </si>
  <si>
    <t>Költségvetési szerv megnevezése</t>
  </si>
  <si>
    <t xml:space="preserve">Önkormányzat </t>
  </si>
  <si>
    <t>01</t>
  </si>
  <si>
    <t>Feladat megnev.</t>
  </si>
  <si>
    <t xml:space="preserve">Képviselőtestület és önkormányzati működés 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</si>
  <si>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</si>
  <si>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</si>
  <si>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</si>
  <si>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</si>
  <si>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</si>
  <si>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2013.03.29.</t>
  </si>
  <si>
    <t>Eltérés 2013.06.30.</t>
  </si>
  <si>
    <t>Eltérés 2013.12.18.</t>
  </si>
  <si>
    <t>Eltérés 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</si>
  <si>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</si>
  <si>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</si>
  <si>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</si>
  <si>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</si>
  <si>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</si>
  <si>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</si>
  <si>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</si>
  <si>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</si>
  <si>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</si>
  <si>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</si>
  <si>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</si>
  <si>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</si>
  <si>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</si>
  <si>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</si>
  <si>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</si>
  <si>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</si>
  <si>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Egyéb 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</si>
  <si>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</si>
  <si>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</si>
  <si>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</si>
  <si>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</si>
  <si>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</si>
  <si>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</si>
  <si>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</si>
  <si>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</si>
  <si>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</si>
  <si>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</si>
  <si>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</si>
  <si>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</si>
  <si>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</si>
  <si>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</si>
  <si>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</si>
  <si>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</si>
  <si>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</si>
  <si>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</si>
  <si>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Közhatalmi bevételek</t>
  </si>
  <si>
    <t>5.</t>
  </si>
  <si>
    <t>V. Önkormányzati támogatás</t>
  </si>
  <si>
    <t>6.</t>
  </si>
  <si>
    <t>Költségvetési bevételek összesen (1+…+5)</t>
  </si>
  <si>
    <t>7.</t>
  </si>
  <si>
    <t>VI. Finanszírozási bevételek (7.1.+7.2.)</t>
  </si>
  <si>
    <t>7.1.</t>
  </si>
  <si>
    <t>Költségvetési maradvány igénybevétele</t>
  </si>
  <si>
    <t>7.2.</t>
  </si>
  <si>
    <t>Vállalkozási maradvány igénybevétele</t>
  </si>
  <si>
    <t>8.</t>
  </si>
  <si>
    <t>VII. Függő, átfutó, kiegyenlítő bevételek</t>
  </si>
  <si>
    <t>9.</t>
  </si>
  <si>
    <t>BEVÉTELEK ÖSSZESEN: (6+7+8)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</si>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</sst>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64" fontId="4" fillId="0" borderId="4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14" xfId="0" applyNumberFormat="1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left" vertical="center" wrapText="1" indent="1"/>
    </xf>
    <xf numFmtId="164" fontId="10" fillId="0" borderId="18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right" vertical="center" wrapText="1" indent="1"/>
    </xf>
    <xf numFmtId="164" fontId="10" fillId="0" borderId="19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49" fontId="12" fillId="0" borderId="21" xfId="0" applyNumberFormat="1" applyFont="1" applyFill="1" applyBorder="1" applyAlignment="1" applyProtection="1">
      <alignment horizontal="center" vertical="center" wrapText="1"/>
    </xf>
    <xf numFmtId="0" fontId="12" fillId="0" borderId="21" xfId="1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3" xfId="0" applyFont="1" applyFill="1" applyBorder="1" applyAlignment="1" applyProtection="1">
      <alignment horizontal="center" vertical="center" wrapText="1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164" fontId="1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0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10" fillId="0" borderId="1" xfId="0" applyNumberFormat="1" applyFont="1" applyFill="1" applyBorder="1" applyAlignment="1" applyProtection="1">
      <alignment horizontal="right" vertical="center" wrapText="1" indent="1"/>
    </xf>
    <xf numFmtId="0" fontId="12" fillId="0" borderId="10" xfId="1" applyFont="1" applyFill="1" applyBorder="1" applyAlignment="1" applyProtection="1">
      <alignment horizontal="left" vertical="center" wrapText="1" inden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left" vertical="center" wrapText="1" indent="1"/>
    </xf>
    <xf numFmtId="0" fontId="10" fillId="0" borderId="20" xfId="0" applyFont="1" applyFill="1" applyBorder="1" applyAlignment="1" applyProtection="1">
      <alignment horizontal="center" vertical="center" wrapText="1"/>
    </xf>
    <xf numFmtId="0" fontId="15" fillId="0" borderId="21" xfId="1" applyFont="1" applyFill="1" applyBorder="1" applyAlignment="1" applyProtection="1">
      <alignment horizontal="left" vertical="center" wrapText="1" indent="1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49" fontId="12" fillId="0" borderId="26" xfId="0" applyNumberFormat="1" applyFont="1" applyFill="1" applyBorder="1" applyAlignment="1" applyProtection="1">
      <alignment horizontal="center" vertical="center" wrapTex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14" xfId="1" applyNumberFormat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0" fontId="16" fillId="0" borderId="30" xfId="0" applyFont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vertical="center" wrapText="1"/>
    </xf>
    <xf numFmtId="164" fontId="10" fillId="0" borderId="22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</xf>
    <xf numFmtId="49" fontId="12" fillId="0" borderId="21" xfId="1" applyNumberFormat="1" applyFont="1" applyFill="1" applyBorder="1" applyAlignment="1" applyProtection="1">
      <alignment horizontal="left" vertical="center" wrapText="1" inden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Fill="1" applyBorder="1" applyAlignment="1" applyProtection="1">
      <alignment vertical="center" wrapText="1"/>
    </xf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0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center" vertical="center" wrapText="1"/>
    </xf>
    <xf numFmtId="0" fontId="12" fillId="0" borderId="15" xfId="0" applyFont="1" applyFill="1" applyBorder="1" applyAlignment="1" applyProtection="1">
      <alignment horizontal="center" vertical="center" wrapText="1"/>
    </xf>
    <xf numFmtId="0" fontId="12" fillId="0" borderId="19" xfId="0" applyFont="1" applyFill="1" applyBorder="1" applyAlignment="1" applyProtection="1">
      <alignment horizontal="center" vertical="center" wrapText="1"/>
    </xf>
    <xf numFmtId="0" fontId="12" fillId="0" borderId="32" xfId="0" applyFont="1" applyFill="1" applyBorder="1" applyAlignment="1" applyProtection="1">
      <alignment horizontal="center" vertical="center" wrapText="1"/>
    </xf>
    <xf numFmtId="0" fontId="12" fillId="0" borderId="3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10" fillId="0" borderId="17" xfId="1" applyFont="1" applyFill="1" applyBorder="1" applyAlignment="1" applyProtection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2" fillId="0" borderId="24" xfId="1" applyNumberFormat="1" applyFont="1" applyFill="1" applyBorder="1" applyAlignment="1" applyProtection="1">
      <alignment horizontal="left" vertical="center" wrapText="1" indent="1"/>
    </xf>
    <xf numFmtId="0" fontId="10" fillId="0" borderId="29" xfId="0" applyFont="1" applyFill="1" applyBorder="1" applyAlignment="1" applyProtection="1">
      <alignment horizontal="center" vertical="center" wrapText="1"/>
    </xf>
    <xf numFmtId="0" fontId="6" fillId="0" borderId="14" xfId="1" applyFont="1" applyFill="1" applyBorder="1" applyAlignment="1" applyProtection="1">
      <alignment horizontal="left" vertical="center" wrapText="1" indent="1"/>
    </xf>
    <xf numFmtId="0" fontId="12" fillId="0" borderId="1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1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8" fillId="0" borderId="1" xfId="0" applyFont="1" applyFill="1" applyBorder="1" applyAlignment="1" applyProtection="1">
      <alignment horizontal="left" vertical="center"/>
    </xf>
    <xf numFmtId="0" fontId="21" fillId="0" borderId="1" xfId="0" applyFont="1" applyFill="1" applyBorder="1" applyAlignment="1" applyProtection="1">
      <alignment vertical="center" wrapText="1"/>
    </xf>
    <xf numFmtId="0" fontId="8" fillId="0" borderId="30" xfId="0" applyFont="1" applyFill="1" applyBorder="1" applyAlignment="1" applyProtection="1">
      <alignment vertical="center" wrapText="1"/>
    </xf>
    <xf numFmtId="3" fontId="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2"/>
  <sheetViews>
    <sheetView tabSelected="1" zoomScaleNormal="100" workbookViewId="0">
      <selection activeCell="O51" sqref="O51"/>
    </sheetView>
  </sheetViews>
  <sheetFormatPr defaultRowHeight="12.75"/>
  <cols>
    <col min="1" max="1" width="6.1640625" style="129" customWidth="1"/>
    <col min="2" max="2" width="7.6640625" style="130" customWidth="1"/>
    <col min="3" max="3" width="54.83203125" style="130" customWidth="1"/>
    <col min="4" max="4" width="11.83203125" style="130" customWidth="1"/>
    <col min="5" max="5" width="11.33203125" style="130" customWidth="1"/>
    <col min="6" max="6" width="11.5" style="130" customWidth="1"/>
    <col min="7" max="9" width="11" style="130" customWidth="1"/>
    <col min="10" max="16384" width="9.33203125" style="27"/>
  </cols>
  <sheetData>
    <row r="1" spans="1:9" s="4" customFormat="1" ht="21" customHeight="1" thickBot="1">
      <c r="A1" s="1"/>
      <c r="B1" s="2"/>
      <c r="C1" s="3"/>
      <c r="E1" s="5"/>
      <c r="F1" s="5"/>
      <c r="G1" s="5"/>
      <c r="H1" s="6" t="s">
        <v>0</v>
      </c>
      <c r="I1" s="6"/>
    </row>
    <row r="2" spans="1:9" s="15" customFormat="1" ht="25.5" customHeight="1" thickBot="1">
      <c r="A2" s="7" t="s">
        <v>1</v>
      </c>
      <c r="B2" s="8"/>
      <c r="C2" s="9" t="s">
        <v>2</v>
      </c>
      <c r="D2" s="10"/>
      <c r="E2" s="11"/>
      <c r="F2" s="12"/>
      <c r="G2" s="13"/>
      <c r="H2" s="14"/>
      <c r="I2" s="14" t="s">
        <v>3</v>
      </c>
    </row>
    <row r="3" spans="1:9" s="15" customFormat="1" ht="16.5" thickBot="1">
      <c r="A3" s="16" t="s">
        <v>4</v>
      </c>
      <c r="B3" s="17"/>
      <c r="C3" s="9" t="s">
        <v>5</v>
      </c>
      <c r="D3" s="10"/>
      <c r="E3" s="11"/>
      <c r="F3" s="12"/>
      <c r="G3" s="13"/>
      <c r="H3" s="14"/>
      <c r="I3" s="14" t="s">
        <v>3</v>
      </c>
    </row>
    <row r="4" spans="1:9" s="19" customFormat="1" ht="15.95" customHeight="1" thickBot="1">
      <c r="A4" s="18" t="s">
        <v>6</v>
      </c>
      <c r="B4" s="18"/>
      <c r="C4" s="18"/>
      <c r="D4" s="18"/>
      <c r="E4" s="18"/>
      <c r="F4" s="18"/>
      <c r="G4" s="18"/>
      <c r="H4" s="18"/>
      <c r="I4" s="18"/>
    </row>
    <row r="5" spans="1:9" ht="24.75" thickBot="1">
      <c r="A5" s="20" t="s">
        <v>7</v>
      </c>
      <c r="B5" s="21"/>
      <c r="C5" s="22" t="s">
        <v>8</v>
      </c>
      <c r="D5" s="23" t="s">
        <v>9</v>
      </c>
      <c r="E5" s="24" t="s">
        <v>10</v>
      </c>
      <c r="F5" s="24" t="s">
        <v>11</v>
      </c>
      <c r="G5" s="25" t="s">
        <v>12</v>
      </c>
      <c r="H5" s="25" t="s">
        <v>13</v>
      </c>
      <c r="I5" s="26" t="s">
        <v>14</v>
      </c>
    </row>
    <row r="6" spans="1:9" s="33" customFormat="1" ht="12.95" customHeight="1" thickBot="1">
      <c r="A6" s="28">
        <v>1</v>
      </c>
      <c r="B6" s="29">
        <v>2</v>
      </c>
      <c r="C6" s="29">
        <v>3</v>
      </c>
      <c r="D6" s="30">
        <v>4</v>
      </c>
      <c r="E6" s="29">
        <v>5</v>
      </c>
      <c r="F6" s="29">
        <v>6</v>
      </c>
      <c r="G6" s="30">
        <v>7</v>
      </c>
      <c r="H6" s="31">
        <v>8</v>
      </c>
      <c r="I6" s="32">
        <v>9</v>
      </c>
    </row>
    <row r="7" spans="1:9" s="33" customFormat="1" ht="15.95" customHeight="1" thickBot="1">
      <c r="A7" s="34"/>
      <c r="B7" s="35"/>
      <c r="C7" s="35" t="s">
        <v>15</v>
      </c>
      <c r="D7" s="36"/>
      <c r="E7" s="36"/>
      <c r="F7" s="36"/>
      <c r="G7" s="37"/>
      <c r="H7" s="38"/>
      <c r="I7" s="39"/>
    </row>
    <row r="8" spans="1:9" s="47" customFormat="1" ht="12" customHeight="1" thickBot="1">
      <c r="A8" s="40" t="s">
        <v>16</v>
      </c>
      <c r="B8" s="41"/>
      <c r="C8" s="42" t="s">
        <v>17</v>
      </c>
      <c r="D8" s="43">
        <f>SUM(D9:D16)</f>
        <v>1200</v>
      </c>
      <c r="E8" s="44">
        <f>SUM(E9:E16)</f>
        <v>5672</v>
      </c>
      <c r="F8" s="44"/>
      <c r="G8" s="43"/>
      <c r="H8" s="45"/>
      <c r="I8" s="46"/>
    </row>
    <row r="9" spans="1:9" s="47" customFormat="1" ht="12" customHeight="1">
      <c r="A9" s="48"/>
      <c r="B9" s="49" t="s">
        <v>18</v>
      </c>
      <c r="C9" s="50" t="s">
        <v>19</v>
      </c>
      <c r="D9" s="51"/>
      <c r="E9" s="52">
        <v>4</v>
      </c>
      <c r="F9" s="52"/>
      <c r="G9" s="51"/>
      <c r="H9" s="51"/>
      <c r="I9" s="52">
        <v>4</v>
      </c>
    </row>
    <row r="10" spans="1:9" s="47" customFormat="1" ht="12" customHeight="1">
      <c r="A10" s="53"/>
      <c r="B10" s="54" t="s">
        <v>20</v>
      </c>
      <c r="C10" s="55" t="s">
        <v>21</v>
      </c>
      <c r="D10" s="56">
        <v>100</v>
      </c>
      <c r="E10" s="57">
        <v>221</v>
      </c>
      <c r="F10" s="57"/>
      <c r="G10" s="56"/>
      <c r="H10" s="56"/>
      <c r="I10" s="57">
        <v>121</v>
      </c>
    </row>
    <row r="11" spans="1:9" s="47" customFormat="1" ht="12" customHeight="1">
      <c r="A11" s="53"/>
      <c r="B11" s="54" t="s">
        <v>22</v>
      </c>
      <c r="C11" s="55" t="s">
        <v>23</v>
      </c>
      <c r="D11" s="56">
        <v>600</v>
      </c>
      <c r="E11" s="57">
        <v>163</v>
      </c>
      <c r="F11" s="57"/>
      <c r="G11" s="56"/>
      <c r="H11" s="56"/>
      <c r="I11" s="57">
        <v>-437</v>
      </c>
    </row>
    <row r="12" spans="1:9" s="47" customFormat="1" ht="12" customHeight="1">
      <c r="A12" s="53"/>
      <c r="B12" s="54" t="s">
        <v>24</v>
      </c>
      <c r="C12" s="55" t="s">
        <v>25</v>
      </c>
      <c r="D12" s="56"/>
      <c r="E12" s="57"/>
      <c r="F12" s="57"/>
      <c r="G12" s="56"/>
      <c r="H12" s="56"/>
      <c r="I12" s="57"/>
    </row>
    <row r="13" spans="1:9" s="47" customFormat="1" ht="12" customHeight="1">
      <c r="A13" s="53"/>
      <c r="B13" s="54" t="s">
        <v>26</v>
      </c>
      <c r="C13" s="58" t="s">
        <v>27</v>
      </c>
      <c r="D13" s="56"/>
      <c r="E13" s="57"/>
      <c r="F13" s="57"/>
      <c r="G13" s="56"/>
      <c r="H13" s="56"/>
      <c r="I13" s="57"/>
    </row>
    <row r="14" spans="1:9" s="47" customFormat="1" ht="12" customHeight="1">
      <c r="A14" s="59"/>
      <c r="B14" s="54" t="s">
        <v>28</v>
      </c>
      <c r="C14" s="55" t="s">
        <v>29</v>
      </c>
      <c r="D14" s="60"/>
      <c r="E14" s="57">
        <v>157</v>
      </c>
      <c r="F14" s="57"/>
      <c r="G14" s="56"/>
      <c r="H14" s="56"/>
      <c r="I14" s="57">
        <v>157</v>
      </c>
    </row>
    <row r="15" spans="1:9" s="61" customFormat="1" ht="12" customHeight="1">
      <c r="A15" s="53"/>
      <c r="B15" s="54" t="s">
        <v>30</v>
      </c>
      <c r="C15" s="55" t="s">
        <v>31</v>
      </c>
      <c r="D15" s="56"/>
      <c r="E15" s="57">
        <v>4089</v>
      </c>
      <c r="F15" s="57"/>
      <c r="G15" s="56"/>
      <c r="H15" s="56"/>
      <c r="I15" s="57">
        <v>4089</v>
      </c>
    </row>
    <row r="16" spans="1:9" s="61" customFormat="1" ht="12" customHeight="1" thickBot="1">
      <c r="A16" s="62"/>
      <c r="B16" s="63" t="s">
        <v>32</v>
      </c>
      <c r="C16" s="58" t="s">
        <v>33</v>
      </c>
      <c r="D16" s="64">
        <v>500</v>
      </c>
      <c r="E16" s="65">
        <v>1038</v>
      </c>
      <c r="F16" s="65"/>
      <c r="G16" s="64"/>
      <c r="H16" s="64"/>
      <c r="I16" s="65">
        <v>538</v>
      </c>
    </row>
    <row r="17" spans="1:9" s="47" customFormat="1" ht="23.25" customHeight="1" thickBot="1">
      <c r="A17" s="66" t="s">
        <v>34</v>
      </c>
      <c r="B17" s="67"/>
      <c r="C17" s="68" t="s">
        <v>35</v>
      </c>
      <c r="D17" s="69">
        <f>SUM(D18:D21)</f>
        <v>8076</v>
      </c>
      <c r="E17" s="70"/>
      <c r="F17" s="70">
        <v>4800</v>
      </c>
      <c r="G17" s="69">
        <f>SUM(G18:G21)</f>
        <v>-8076</v>
      </c>
      <c r="H17" s="71"/>
      <c r="I17" s="46">
        <v>-4800</v>
      </c>
    </row>
    <row r="18" spans="1:9" s="61" customFormat="1" ht="12" customHeight="1">
      <c r="A18" s="48"/>
      <c r="B18" s="49" t="s">
        <v>36</v>
      </c>
      <c r="C18" s="50" t="s">
        <v>37</v>
      </c>
      <c r="D18" s="51">
        <v>8076</v>
      </c>
      <c r="E18" s="52"/>
      <c r="F18" s="52">
        <v>4800</v>
      </c>
      <c r="G18" s="51">
        <v>-8076</v>
      </c>
      <c r="H18" s="51"/>
      <c r="I18" s="52">
        <v>-4800</v>
      </c>
    </row>
    <row r="19" spans="1:9" s="61" customFormat="1" ht="12" customHeight="1">
      <c r="A19" s="53"/>
      <c r="B19" s="54" t="s">
        <v>38</v>
      </c>
      <c r="C19" s="55" t="s">
        <v>39</v>
      </c>
      <c r="D19" s="56"/>
      <c r="E19" s="57"/>
      <c r="F19" s="57"/>
      <c r="G19" s="56"/>
      <c r="H19" s="56"/>
      <c r="I19" s="57"/>
    </row>
    <row r="20" spans="1:9" s="61" customFormat="1" ht="12" customHeight="1">
      <c r="A20" s="53"/>
      <c r="B20" s="54" t="s">
        <v>40</v>
      </c>
      <c r="C20" s="55" t="s">
        <v>41</v>
      </c>
      <c r="D20" s="56"/>
      <c r="E20" s="57"/>
      <c r="F20" s="57"/>
      <c r="G20" s="56"/>
      <c r="H20" s="56"/>
      <c r="I20" s="57"/>
    </row>
    <row r="21" spans="1:9" s="61" customFormat="1" ht="12" customHeight="1" thickBot="1">
      <c r="A21" s="62"/>
      <c r="B21" s="63" t="s">
        <v>42</v>
      </c>
      <c r="C21" s="72" t="s">
        <v>39</v>
      </c>
      <c r="D21" s="64"/>
      <c r="E21" s="65"/>
      <c r="F21" s="65"/>
      <c r="G21" s="64"/>
      <c r="H21" s="64"/>
      <c r="I21" s="65"/>
    </row>
    <row r="22" spans="1:9" s="61" customFormat="1" ht="12" customHeight="1" thickBot="1">
      <c r="A22" s="73" t="s">
        <v>43</v>
      </c>
      <c r="B22" s="74"/>
      <c r="C22" s="74" t="s">
        <v>44</v>
      </c>
      <c r="D22" s="69">
        <f>+D23+D24</f>
        <v>0</v>
      </c>
      <c r="E22" s="70">
        <v>307</v>
      </c>
      <c r="F22" s="70"/>
      <c r="G22" s="69"/>
      <c r="H22" s="71"/>
      <c r="I22" s="46">
        <v>307</v>
      </c>
    </row>
    <row r="23" spans="1:9" s="61" customFormat="1" ht="12" customHeight="1">
      <c r="A23" s="75"/>
      <c r="B23" s="49" t="s">
        <v>45</v>
      </c>
      <c r="C23" s="76" t="s">
        <v>46</v>
      </c>
      <c r="D23" s="77"/>
      <c r="E23" s="78"/>
      <c r="F23" s="78"/>
      <c r="G23" s="77"/>
      <c r="H23" s="77"/>
      <c r="I23" s="78"/>
    </row>
    <row r="24" spans="1:9" s="61" customFormat="1" ht="12" customHeight="1" thickBot="1">
      <c r="A24" s="79"/>
      <c r="B24" s="80" t="s">
        <v>47</v>
      </c>
      <c r="C24" s="81" t="s">
        <v>48</v>
      </c>
      <c r="D24" s="82"/>
      <c r="E24" s="83">
        <v>307</v>
      </c>
      <c r="F24" s="83"/>
      <c r="G24" s="84"/>
      <c r="H24" s="84"/>
      <c r="I24" s="83">
        <v>307</v>
      </c>
    </row>
    <row r="25" spans="1:9" s="61" customFormat="1" ht="12" customHeight="1" thickBot="1">
      <c r="A25" s="73" t="s">
        <v>49</v>
      </c>
      <c r="B25" s="74"/>
      <c r="C25" s="74" t="s">
        <v>50</v>
      </c>
      <c r="D25" s="85"/>
      <c r="E25" s="86">
        <v>267</v>
      </c>
      <c r="F25" s="86"/>
      <c r="G25" s="85"/>
      <c r="H25" s="87"/>
      <c r="I25" s="88">
        <v>267</v>
      </c>
    </row>
    <row r="26" spans="1:9" s="47" customFormat="1" ht="12" customHeight="1" thickBot="1">
      <c r="A26" s="73" t="s">
        <v>51</v>
      </c>
      <c r="B26" s="67"/>
      <c r="C26" s="74" t="s">
        <v>52</v>
      </c>
      <c r="D26" s="85">
        <v>3514</v>
      </c>
      <c r="E26" s="86">
        <v>12202</v>
      </c>
      <c r="F26" s="86">
        <v>2397</v>
      </c>
      <c r="G26" s="85">
        <v>10551</v>
      </c>
      <c r="H26" s="87">
        <v>50</v>
      </c>
      <c r="I26" s="88">
        <v>-4310</v>
      </c>
    </row>
    <row r="27" spans="1:9" s="47" customFormat="1" ht="12" customHeight="1" thickBot="1">
      <c r="A27" s="66" t="s">
        <v>53</v>
      </c>
      <c r="B27" s="89"/>
      <c r="C27" s="74" t="s">
        <v>54</v>
      </c>
      <c r="D27" s="90">
        <f>+D8+D17+D22+D25+D26</f>
        <v>12790</v>
      </c>
      <c r="E27" s="70">
        <f>SUM(E26+E25+E22+E8)</f>
        <v>18448</v>
      </c>
      <c r="F27" s="70">
        <v>7197</v>
      </c>
      <c r="G27" s="69">
        <f>SUM(G17+G26)</f>
        <v>2475</v>
      </c>
      <c r="H27" s="71">
        <v>50</v>
      </c>
      <c r="I27" s="46">
        <v>-4064</v>
      </c>
    </row>
    <row r="28" spans="1:9" s="47" customFormat="1" ht="12" customHeight="1" thickBot="1">
      <c r="A28" s="91" t="s">
        <v>55</v>
      </c>
      <c r="B28" s="92"/>
      <c r="C28" s="74" t="s">
        <v>56</v>
      </c>
      <c r="D28" s="90">
        <f>+D29+D30</f>
        <v>0</v>
      </c>
      <c r="E28" s="70">
        <v>39362</v>
      </c>
      <c r="F28" s="70"/>
      <c r="G28" s="69"/>
      <c r="H28" s="93"/>
      <c r="I28" s="94">
        <v>39362</v>
      </c>
    </row>
    <row r="29" spans="1:9" s="47" customFormat="1" ht="12" customHeight="1">
      <c r="A29" s="48"/>
      <c r="B29" s="95" t="s">
        <v>57</v>
      </c>
      <c r="C29" s="76" t="s">
        <v>58</v>
      </c>
      <c r="D29" s="77"/>
      <c r="E29" s="78">
        <v>39362</v>
      </c>
      <c r="F29" s="78"/>
      <c r="G29" s="77"/>
      <c r="H29" s="96"/>
      <c r="I29" s="97">
        <v>39362</v>
      </c>
    </row>
    <row r="30" spans="1:9" s="61" customFormat="1" ht="12" customHeight="1" thickBot="1">
      <c r="A30" s="98"/>
      <c r="B30" s="99" t="s">
        <v>59</v>
      </c>
      <c r="C30" s="100" t="s">
        <v>60</v>
      </c>
      <c r="D30" s="84"/>
      <c r="E30" s="83"/>
      <c r="F30" s="83"/>
      <c r="G30" s="84"/>
      <c r="H30" s="84"/>
      <c r="I30" s="83"/>
    </row>
    <row r="31" spans="1:9" s="61" customFormat="1" ht="12" customHeight="1" thickBot="1">
      <c r="A31" s="91" t="s">
        <v>61</v>
      </c>
      <c r="B31" s="101"/>
      <c r="C31" s="102" t="s">
        <v>62</v>
      </c>
      <c r="D31" s="103"/>
      <c r="E31" s="86"/>
      <c r="F31" s="86"/>
      <c r="G31" s="85"/>
      <c r="H31" s="87"/>
      <c r="I31" s="88"/>
    </row>
    <row r="32" spans="1:9" s="61" customFormat="1" ht="15" customHeight="1" thickBot="1">
      <c r="A32" s="91" t="s">
        <v>63</v>
      </c>
      <c r="B32" s="104"/>
      <c r="C32" s="105" t="s">
        <v>64</v>
      </c>
      <c r="D32" s="106">
        <f>+D27+D28+D31</f>
        <v>12790</v>
      </c>
      <c r="E32" s="107">
        <f>SUM(E27+E28)</f>
        <v>57810</v>
      </c>
      <c r="F32" s="107">
        <v>7197</v>
      </c>
      <c r="G32" s="108">
        <v>2475</v>
      </c>
      <c r="H32" s="109">
        <v>50</v>
      </c>
      <c r="I32" s="110">
        <f>SUM(I28+I27)</f>
        <v>35298</v>
      </c>
    </row>
    <row r="33" spans="1:9" s="61" customFormat="1" ht="15" customHeight="1">
      <c r="A33" s="111"/>
      <c r="B33" s="112"/>
      <c r="C33" s="112"/>
      <c r="D33" s="112"/>
      <c r="E33" s="112"/>
      <c r="F33" s="112"/>
      <c r="G33" s="112"/>
      <c r="H33" s="112"/>
      <c r="I33" s="113"/>
    </row>
    <row r="34" spans="1:9" ht="13.5" thickBot="1">
      <c r="A34" s="114"/>
      <c r="B34" s="115"/>
      <c r="C34" s="115"/>
      <c r="D34" s="115"/>
      <c r="E34" s="115"/>
      <c r="F34" s="115"/>
      <c r="G34" s="115"/>
      <c r="H34" s="115"/>
      <c r="I34" s="116"/>
    </row>
    <row r="35" spans="1:9" s="33" customFormat="1" ht="16.5" customHeight="1" thickBot="1">
      <c r="A35" s="7" t="s">
        <v>65</v>
      </c>
      <c r="B35" s="117"/>
      <c r="C35" s="117"/>
      <c r="D35" s="117"/>
      <c r="E35" s="117"/>
      <c r="F35" s="117"/>
      <c r="G35" s="117"/>
      <c r="H35" s="117"/>
      <c r="I35" s="118"/>
    </row>
    <row r="36" spans="1:9" s="122" customFormat="1" ht="12" customHeight="1" thickBot="1">
      <c r="A36" s="119" t="s">
        <v>16</v>
      </c>
      <c r="B36" s="120"/>
      <c r="C36" s="121" t="s">
        <v>66</v>
      </c>
      <c r="D36" s="43">
        <v>12790</v>
      </c>
      <c r="E36" s="44">
        <f>SUM(E37:E41)</f>
        <v>57560</v>
      </c>
      <c r="F36" s="44">
        <f>SUM(F37:F41)</f>
        <v>7197</v>
      </c>
      <c r="G36" s="43">
        <f>SUM(G37:G41)</f>
        <v>2475</v>
      </c>
      <c r="H36" s="45">
        <v>50</v>
      </c>
      <c r="I36" s="46">
        <f>SUM(I37:I41)</f>
        <v>35048</v>
      </c>
    </row>
    <row r="37" spans="1:9" ht="12" customHeight="1">
      <c r="A37" s="75"/>
      <c r="B37" s="95" t="s">
        <v>18</v>
      </c>
      <c r="C37" s="50" t="s">
        <v>67</v>
      </c>
      <c r="D37" s="77">
        <v>2998</v>
      </c>
      <c r="E37" s="78">
        <v>8099</v>
      </c>
      <c r="F37" s="78">
        <v>5658</v>
      </c>
      <c r="G37" s="77"/>
      <c r="H37" s="77"/>
      <c r="I37" s="78">
        <v>-557</v>
      </c>
    </row>
    <row r="38" spans="1:9" ht="12" customHeight="1">
      <c r="A38" s="123"/>
      <c r="B38" s="124" t="s">
        <v>20</v>
      </c>
      <c r="C38" s="55" t="s">
        <v>68</v>
      </c>
      <c r="D38" s="96">
        <v>809</v>
      </c>
      <c r="E38" s="97">
        <v>1990</v>
      </c>
      <c r="F38" s="97">
        <v>1514</v>
      </c>
      <c r="G38" s="96"/>
      <c r="H38" s="96"/>
      <c r="I38" s="97">
        <v>-333</v>
      </c>
    </row>
    <row r="39" spans="1:9" ht="12" customHeight="1">
      <c r="A39" s="123"/>
      <c r="B39" s="124" t="s">
        <v>22</v>
      </c>
      <c r="C39" s="55" t="s">
        <v>69</v>
      </c>
      <c r="D39" s="96">
        <v>2775</v>
      </c>
      <c r="E39" s="97">
        <v>31625</v>
      </c>
      <c r="F39" s="97">
        <v>25</v>
      </c>
      <c r="G39" s="96">
        <v>2250</v>
      </c>
      <c r="H39" s="96"/>
      <c r="I39" s="97">
        <v>26575</v>
      </c>
    </row>
    <row r="40" spans="1:9" ht="12" customHeight="1">
      <c r="A40" s="123"/>
      <c r="B40" s="124" t="s">
        <v>24</v>
      </c>
      <c r="C40" s="55" t="s">
        <v>70</v>
      </c>
      <c r="D40" s="96"/>
      <c r="E40" s="97"/>
      <c r="F40" s="97"/>
      <c r="G40" s="96"/>
      <c r="H40" s="96"/>
      <c r="I40" s="97"/>
    </row>
    <row r="41" spans="1:9" ht="12" customHeight="1" thickBot="1">
      <c r="A41" s="125"/>
      <c r="B41" s="99" t="s">
        <v>71</v>
      </c>
      <c r="C41" s="72" t="s">
        <v>72</v>
      </c>
      <c r="D41" s="84">
        <v>6208</v>
      </c>
      <c r="E41" s="83">
        <v>15846</v>
      </c>
      <c r="F41" s="83"/>
      <c r="G41" s="84">
        <v>225</v>
      </c>
      <c r="H41" s="84">
        <v>50</v>
      </c>
      <c r="I41" s="83">
        <v>9363</v>
      </c>
    </row>
    <row r="42" spans="1:9" ht="12" customHeight="1" thickBot="1">
      <c r="A42" s="73" t="s">
        <v>34</v>
      </c>
      <c r="B42" s="126"/>
      <c r="C42" s="74" t="s">
        <v>73</v>
      </c>
      <c r="D42" s="69">
        <f>SUM(D43:D46)</f>
        <v>0</v>
      </c>
      <c r="E42" s="70">
        <v>250</v>
      </c>
      <c r="F42" s="70"/>
      <c r="G42" s="69"/>
      <c r="H42" s="71"/>
      <c r="I42" s="46">
        <v>250</v>
      </c>
    </row>
    <row r="43" spans="1:9" s="122" customFormat="1" ht="12" customHeight="1">
      <c r="A43" s="75"/>
      <c r="B43" s="95" t="s">
        <v>36</v>
      </c>
      <c r="C43" s="50" t="s">
        <v>74</v>
      </c>
      <c r="D43" s="77"/>
      <c r="E43" s="78">
        <v>250</v>
      </c>
      <c r="F43" s="78"/>
      <c r="G43" s="77"/>
      <c r="H43" s="77"/>
      <c r="I43" s="78">
        <v>250</v>
      </c>
    </row>
    <row r="44" spans="1:9" ht="12" customHeight="1">
      <c r="A44" s="123"/>
      <c r="B44" s="124" t="s">
        <v>38</v>
      </c>
      <c r="C44" s="55" t="s">
        <v>75</v>
      </c>
      <c r="D44" s="96"/>
      <c r="E44" s="97"/>
      <c r="F44" s="97"/>
      <c r="G44" s="96"/>
      <c r="H44" s="96"/>
      <c r="I44" s="97"/>
    </row>
    <row r="45" spans="1:9" ht="12" customHeight="1">
      <c r="A45" s="123"/>
      <c r="B45" s="124" t="s">
        <v>76</v>
      </c>
      <c r="C45" s="55" t="s">
        <v>77</v>
      </c>
      <c r="D45" s="96"/>
      <c r="E45" s="97"/>
      <c r="F45" s="97"/>
      <c r="G45" s="96"/>
      <c r="H45" s="96"/>
      <c r="I45" s="97"/>
    </row>
    <row r="46" spans="1:9" ht="21.75" customHeight="1" thickBot="1">
      <c r="A46" s="125"/>
      <c r="B46" s="99" t="s">
        <v>78</v>
      </c>
      <c r="C46" s="72" t="s">
        <v>79</v>
      </c>
      <c r="D46" s="84"/>
      <c r="E46" s="83"/>
      <c r="F46" s="83"/>
      <c r="G46" s="84"/>
      <c r="H46" s="84"/>
      <c r="I46" s="83"/>
    </row>
    <row r="47" spans="1:9" ht="12" customHeight="1" thickBot="1">
      <c r="A47" s="73" t="s">
        <v>43</v>
      </c>
      <c r="B47" s="126"/>
      <c r="C47" s="126" t="s">
        <v>80</v>
      </c>
      <c r="D47" s="85"/>
      <c r="E47" s="86"/>
      <c r="F47" s="86"/>
      <c r="G47" s="85"/>
      <c r="H47" s="87"/>
      <c r="I47" s="88"/>
    </row>
    <row r="48" spans="1:9" s="61" customFormat="1" ht="12" customHeight="1" thickBot="1">
      <c r="A48" s="91" t="s">
        <v>49</v>
      </c>
      <c r="B48" s="101"/>
      <c r="C48" s="102" t="s">
        <v>81</v>
      </c>
      <c r="D48" s="103"/>
      <c r="E48" s="86"/>
      <c r="F48" s="86"/>
      <c r="G48" s="85"/>
      <c r="H48" s="87"/>
      <c r="I48" s="88"/>
    </row>
    <row r="49" spans="1:9" ht="15" customHeight="1" thickBot="1">
      <c r="A49" s="73" t="s">
        <v>51</v>
      </c>
      <c r="B49" s="127"/>
      <c r="C49" s="128" t="s">
        <v>82</v>
      </c>
      <c r="D49" s="108">
        <f>+D36+D42+D47+D48</f>
        <v>12790</v>
      </c>
      <c r="E49" s="107">
        <f>SUM(E42+E36)</f>
        <v>57810</v>
      </c>
      <c r="F49" s="107">
        <v>7197</v>
      </c>
      <c r="G49" s="108">
        <f>SUM(G37:G48)</f>
        <v>2475</v>
      </c>
      <c r="H49" s="109">
        <v>50</v>
      </c>
      <c r="I49" s="110">
        <f>SUM(I42+I36)</f>
        <v>35298</v>
      </c>
    </row>
    <row r="50" spans="1:9" ht="13.5" thickBot="1">
      <c r="D50" s="131"/>
      <c r="E50" s="131"/>
      <c r="F50" s="131"/>
      <c r="G50" s="131"/>
      <c r="H50" s="132"/>
      <c r="I50" s="133"/>
    </row>
    <row r="51" spans="1:9" ht="15" customHeight="1" thickBot="1">
      <c r="A51" s="134" t="s">
        <v>83</v>
      </c>
      <c r="B51" s="135"/>
      <c r="C51" s="136"/>
      <c r="D51" s="137">
        <v>0</v>
      </c>
      <c r="E51" s="138">
        <v>1</v>
      </c>
      <c r="F51" s="138">
        <v>1</v>
      </c>
      <c r="G51" s="137"/>
      <c r="H51" s="139"/>
      <c r="I51" s="140"/>
    </row>
    <row r="52" spans="1:9" ht="14.25" customHeight="1" thickBot="1">
      <c r="A52" s="134" t="s">
        <v>84</v>
      </c>
      <c r="B52" s="135"/>
      <c r="C52" s="136"/>
      <c r="D52" s="137"/>
      <c r="E52" s="138"/>
      <c r="F52" s="138"/>
      <c r="G52" s="137"/>
      <c r="H52" s="139"/>
      <c r="I52" s="140"/>
    </row>
  </sheetData>
  <sheetProtection formatCells="0"/>
  <mergeCells count="11">
    <mergeCell ref="A4:I4"/>
    <mergeCell ref="A5:B5"/>
    <mergeCell ref="A33:I34"/>
    <mergeCell ref="A35:I35"/>
    <mergeCell ref="H1:I1"/>
    <mergeCell ref="A2:B2"/>
    <mergeCell ref="C2:E2"/>
    <mergeCell ref="F2:G2"/>
    <mergeCell ref="A3:B3"/>
    <mergeCell ref="C3:E3"/>
    <mergeCell ref="F3:G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 sz. mell</vt:lpstr>
      <vt:lpstr>'9.1. sz. mell'!Nyomtatási_cím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2014-03-11T11:58:58Z</dcterms:created>
  <dcterms:modified xsi:type="dcterms:W3CDTF">2014-03-11T11:59:06Z</dcterms:modified>
</cp:coreProperties>
</file>