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3. sz. mell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'9.3. sz. mell'!$1:$6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<sst xmlns="http://schemas.openxmlformats.org/spreadsheetml/2006/main" count="111" uniqueCount="97">
  <si>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</si>
  <si>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Egyesített Óvodai Intézmény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</si>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</sst>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8"/>
      <color indexed="10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6" borderId="5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44" fillId="27" borderId="7" applyNumberFormat="0" applyFont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8" applyNumberFormat="0" applyAlignment="0" applyProtection="0"/>
    <xf numFmtId="0" fontId="5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57" fillId="0" borderId="9" applyNumberFormat="0" applyFill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8" fillId="36" borderId="0" applyNumberFormat="0" applyBorder="0" applyAlignment="0" applyProtection="0"/>
    <xf numFmtId="0" fontId="59" fillId="37" borderId="0" applyNumberFormat="0" applyBorder="0" applyAlignment="0" applyProtection="0"/>
    <xf numFmtId="0" fontId="60" fillId="35" borderId="1" applyNumberFormat="0" applyAlignment="0" applyProtection="0"/>
    <xf numFmtId="9" fontId="44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71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7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2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71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71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71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71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31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38" xfId="0" applyFont="1" applyBorder="1" applyAlignment="1" applyProtection="1">
      <alignment horizontal="left" wrapText="1" indent="1"/>
      <protection/>
    </xf>
    <xf numFmtId="164" fontId="33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31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33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7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 applyProtection="1">
      <alignment vertical="center" wrapText="1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 3 2" xfId="69"/>
    <cellStyle name="Normál 3 2 2" xfId="70"/>
    <cellStyle name="Normál_KVRENMUNKA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mage\Dokumentumok1\&#214;nkorm&#225;nyzati%20k&#246;lts&#233;gvet&#233;s\K&#246;lts&#233;gvet&#233;s-2017\Rendelet%20m&#243;dos&#237;t&#225;s\2017.06.29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5_2017\25_2017.(IX.29.)&#246;nk.rend.-2017.&#233;vi%20k&#246;lts.rend.m&#243;d.mell&#233;klete-2017.09.28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4.sz.mell."/>
      <sheetName val="6.sz.mell. "/>
      <sheetName val="7.sz.mell."/>
      <sheetName val="8.2. sz. mell. "/>
      <sheetName val="9.1. sz. mell."/>
      <sheetName val="9.1.1. sz. mell. "/>
      <sheetName val="9.1.2. sz. mell."/>
      <sheetName val="9.2. sz. mell. "/>
      <sheetName val="9.2.2. sz.  mell"/>
      <sheetName val="9.2.3. sz. mell."/>
      <sheetName val="9.3. sz. mell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6. sz. mell Kornisné Kp.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6">
    <tabColor rgb="FF92D050"/>
  </sheetPr>
  <dimension ref="A1:C60"/>
  <sheetViews>
    <sheetView tabSelected="1" view="pageLayout" zoomScaleNormal="145" workbookViewId="0" topLeftCell="A1">
      <selection activeCell="B1" sqref="B1"/>
    </sheetView>
  </sheetViews>
  <sheetFormatPr defaultColWidth="9.00390625" defaultRowHeight="12.75"/>
  <cols>
    <col min="1" max="1" width="13.875" style="75" customWidth="1"/>
    <col min="2" max="2" width="79.125" style="18" customWidth="1"/>
    <col min="3" max="3" width="25.00390625" style="81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12849854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600000</v>
      </c>
    </row>
    <row r="11" spans="1:3" s="28" customFormat="1" ht="12" customHeight="1">
      <c r="A11" s="32" t="s">
        <v>20</v>
      </c>
      <c r="B11" s="33" t="s">
        <v>21</v>
      </c>
      <c r="C11" s="35">
        <f>4100000+700000</f>
        <v>4800000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1409334</v>
      </c>
    </row>
    <row r="14" spans="1:3" s="28" customFormat="1" ht="12" customHeight="1">
      <c r="A14" s="32" t="s">
        <v>26</v>
      </c>
      <c r="B14" s="33" t="s">
        <v>27</v>
      </c>
      <c r="C14" s="35">
        <f>1649520+189000</f>
        <v>1838520</v>
      </c>
    </row>
    <row r="15" spans="1:3" s="28" customFormat="1" ht="12" customHeight="1">
      <c r="A15" s="32" t="s">
        <v>28</v>
      </c>
      <c r="B15" s="36" t="s">
        <v>29</v>
      </c>
      <c r="C15" s="34">
        <v>4192000</v>
      </c>
    </row>
    <row r="16" spans="1:3" s="28" customFormat="1" ht="12" customHeight="1">
      <c r="A16" s="32" t="s">
        <v>30</v>
      </c>
      <c r="B16" s="33" t="s">
        <v>31</v>
      </c>
      <c r="C16" s="37">
        <v>10000</v>
      </c>
    </row>
    <row r="17" spans="1:3" s="38" customFormat="1" ht="12" customHeight="1">
      <c r="A17" s="32" t="s">
        <v>32</v>
      </c>
      <c r="B17" s="33" t="s">
        <v>33</v>
      </c>
      <c r="C17" s="34"/>
    </row>
    <row r="18" spans="1:3" s="38" customFormat="1" ht="12" customHeight="1">
      <c r="A18" s="32" t="s">
        <v>34</v>
      </c>
      <c r="B18" s="33" t="s">
        <v>35</v>
      </c>
      <c r="C18" s="39"/>
    </row>
    <row r="19" spans="1:3" s="38" customFormat="1" ht="12" customHeight="1" thickBot="1">
      <c r="A19" s="32" t="s">
        <v>36</v>
      </c>
      <c r="B19" s="36" t="s">
        <v>37</v>
      </c>
      <c r="C19" s="39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8" customFormat="1" ht="12" customHeight="1">
      <c r="A21" s="32" t="s">
        <v>40</v>
      </c>
      <c r="B21" s="40" t="s">
        <v>41</v>
      </c>
      <c r="C21" s="34"/>
    </row>
    <row r="22" spans="1:3" s="38" customFormat="1" ht="12" customHeight="1">
      <c r="A22" s="32" t="s">
        <v>42</v>
      </c>
      <c r="B22" s="33" t="s">
        <v>43</v>
      </c>
      <c r="C22" s="34"/>
    </row>
    <row r="23" spans="1:3" s="38" customFormat="1" ht="12" customHeight="1">
      <c r="A23" s="32" t="s">
        <v>44</v>
      </c>
      <c r="B23" s="33" t="s">
        <v>45</v>
      </c>
      <c r="C23" s="34"/>
    </row>
    <row r="24" spans="1:3" s="38" customFormat="1" ht="12" customHeight="1" thickBot="1">
      <c r="A24" s="32" t="s">
        <v>46</v>
      </c>
      <c r="B24" s="33" t="s">
        <v>47</v>
      </c>
      <c r="C24" s="34"/>
    </row>
    <row r="25" spans="1:3" s="38" customFormat="1" ht="12" customHeight="1" thickBot="1">
      <c r="A25" s="41" t="s">
        <v>48</v>
      </c>
      <c r="B25" s="42" t="s">
        <v>49</v>
      </c>
      <c r="C25" s="43"/>
    </row>
    <row r="26" spans="1:3" s="38" customFormat="1" ht="12" customHeight="1" thickBot="1">
      <c r="A26" s="41" t="s">
        <v>50</v>
      </c>
      <c r="B26" s="42" t="s">
        <v>51</v>
      </c>
      <c r="C26" s="27">
        <f>+C27+C28</f>
        <v>0</v>
      </c>
    </row>
    <row r="27" spans="1:3" s="38" customFormat="1" ht="12" customHeight="1">
      <c r="A27" s="44" t="s">
        <v>52</v>
      </c>
      <c r="B27" s="45" t="s">
        <v>43</v>
      </c>
      <c r="C27" s="46"/>
    </row>
    <row r="28" spans="1:3" s="38" customFormat="1" ht="12" customHeight="1">
      <c r="A28" s="44" t="s">
        <v>53</v>
      </c>
      <c r="B28" s="47" t="s">
        <v>54</v>
      </c>
      <c r="C28" s="48"/>
    </row>
    <row r="29" spans="1:3" s="38" customFormat="1" ht="12" customHeight="1" thickBot="1">
      <c r="A29" s="32" t="s">
        <v>55</v>
      </c>
      <c r="B29" s="49" t="s">
        <v>56</v>
      </c>
      <c r="C29" s="50"/>
    </row>
    <row r="30" spans="1:3" s="38" customFormat="1" ht="12" customHeight="1" thickBot="1">
      <c r="A30" s="41" t="s">
        <v>57</v>
      </c>
      <c r="B30" s="42" t="s">
        <v>58</v>
      </c>
      <c r="C30" s="27">
        <f>+C31+C32+C33</f>
        <v>0</v>
      </c>
    </row>
    <row r="31" spans="1:3" s="38" customFormat="1" ht="12" customHeight="1">
      <c r="A31" s="44" t="s">
        <v>59</v>
      </c>
      <c r="B31" s="45" t="s">
        <v>60</v>
      </c>
      <c r="C31" s="46"/>
    </row>
    <row r="32" spans="1:3" s="38" customFormat="1" ht="12" customHeight="1">
      <c r="A32" s="44" t="s">
        <v>61</v>
      </c>
      <c r="B32" s="47" t="s">
        <v>62</v>
      </c>
      <c r="C32" s="48"/>
    </row>
    <row r="33" spans="1:3" s="38" customFormat="1" ht="12" customHeight="1" thickBot="1">
      <c r="A33" s="32" t="s">
        <v>63</v>
      </c>
      <c r="B33" s="49" t="s">
        <v>64</v>
      </c>
      <c r="C33" s="50"/>
    </row>
    <row r="34" spans="1:3" s="28" customFormat="1" ht="12" customHeight="1" thickBot="1">
      <c r="A34" s="41" t="s">
        <v>65</v>
      </c>
      <c r="B34" s="42" t="s">
        <v>66</v>
      </c>
      <c r="C34" s="51">
        <v>80000</v>
      </c>
    </row>
    <row r="35" spans="1:3" s="28" customFormat="1" ht="12" customHeight="1" thickBot="1">
      <c r="A35" s="41" t="s">
        <v>67</v>
      </c>
      <c r="B35" s="42" t="s">
        <v>68</v>
      </c>
      <c r="C35" s="52"/>
    </row>
    <row r="36" spans="1:3" s="28" customFormat="1" ht="12" customHeight="1" thickBot="1">
      <c r="A36" s="19" t="s">
        <v>69</v>
      </c>
      <c r="B36" s="42" t="s">
        <v>70</v>
      </c>
      <c r="C36" s="53">
        <f>+C8+C20+C25+C26+C30+C34+C35</f>
        <v>12929854</v>
      </c>
    </row>
    <row r="37" spans="1:3" s="28" customFormat="1" ht="12" customHeight="1" thickBot="1">
      <c r="A37" s="54" t="s">
        <v>71</v>
      </c>
      <c r="B37" s="42" t="s">
        <v>72</v>
      </c>
      <c r="C37" s="55">
        <f>+C38+C39+C40</f>
        <v>281320932</v>
      </c>
    </row>
    <row r="38" spans="1:3" s="28" customFormat="1" ht="12" customHeight="1">
      <c r="A38" s="44" t="s">
        <v>73</v>
      </c>
      <c r="B38" s="45" t="s">
        <v>74</v>
      </c>
      <c r="C38" s="46">
        <v>291569</v>
      </c>
    </row>
    <row r="39" spans="1:3" s="28" customFormat="1" ht="12" customHeight="1">
      <c r="A39" s="44" t="s">
        <v>75</v>
      </c>
      <c r="B39" s="47" t="s">
        <v>76</v>
      </c>
      <c r="C39" s="48"/>
    </row>
    <row r="40" spans="1:3" s="38" customFormat="1" ht="12" customHeight="1" thickBot="1">
      <c r="A40" s="32" t="s">
        <v>77</v>
      </c>
      <c r="B40" s="49" t="s">
        <v>78</v>
      </c>
      <c r="C40" s="56">
        <f>275320023+18952+840344+578000+157000+30000+600000+200000+1156849-80000+190500+1627295+390400</f>
        <v>281029363</v>
      </c>
    </row>
    <row r="41" spans="1:3" s="38" customFormat="1" ht="15" customHeight="1" thickBot="1">
      <c r="A41" s="54" t="s">
        <v>79</v>
      </c>
      <c r="B41" s="57" t="s">
        <v>80</v>
      </c>
      <c r="C41" s="58">
        <f>+C36+C37</f>
        <v>294250786</v>
      </c>
    </row>
    <row r="42" spans="1:3" s="38" customFormat="1" ht="15" customHeight="1">
      <c r="A42" s="59"/>
      <c r="B42" s="60"/>
      <c r="C42" s="61"/>
    </row>
    <row r="43" spans="1:3" ht="13.5" thickBot="1">
      <c r="A43" s="62"/>
      <c r="B43" s="63"/>
      <c r="C43" s="64"/>
    </row>
    <row r="44" spans="1:3" s="22" customFormat="1" ht="16.5" customHeight="1" thickBot="1">
      <c r="A44" s="65"/>
      <c r="B44" s="66" t="s">
        <v>81</v>
      </c>
      <c r="C44" s="67"/>
    </row>
    <row r="45" spans="1:3" s="68" customFormat="1" ht="12" customHeight="1" thickBot="1">
      <c r="A45" s="41" t="s">
        <v>14</v>
      </c>
      <c r="B45" s="42" t="s">
        <v>82</v>
      </c>
      <c r="C45" s="27">
        <f>SUM(C46:C50)</f>
        <v>291435711</v>
      </c>
    </row>
    <row r="46" spans="1:3" ht="12" customHeight="1">
      <c r="A46" s="32" t="s">
        <v>16</v>
      </c>
      <c r="B46" s="40" t="s">
        <v>83</v>
      </c>
      <c r="C46" s="69">
        <f>175696049+14952+155200+948237+1653848</f>
        <v>178468286</v>
      </c>
    </row>
    <row r="47" spans="1:3" ht="12" customHeight="1">
      <c r="A47" s="32" t="s">
        <v>18</v>
      </c>
      <c r="B47" s="33" t="s">
        <v>84</v>
      </c>
      <c r="C47" s="70">
        <f>41986053+4000+34144+208612+363847</f>
        <v>42596656</v>
      </c>
    </row>
    <row r="48" spans="1:3" ht="12" customHeight="1">
      <c r="A48" s="32" t="s">
        <v>20</v>
      </c>
      <c r="B48" s="33" t="s">
        <v>85</v>
      </c>
      <c r="C48" s="70">
        <f>68610269+651000+30000+190500+889000</f>
        <v>70370769</v>
      </c>
    </row>
    <row r="49" spans="1:3" ht="12" customHeight="1">
      <c r="A49" s="32" t="s">
        <v>22</v>
      </c>
      <c r="B49" s="33" t="s">
        <v>86</v>
      </c>
      <c r="C49" s="71"/>
    </row>
    <row r="50" spans="1:3" ht="12" customHeight="1" thickBot="1">
      <c r="A50" s="32" t="s">
        <v>24</v>
      </c>
      <c r="B50" s="33" t="s">
        <v>87</v>
      </c>
      <c r="C50" s="71"/>
    </row>
    <row r="51" spans="1:3" ht="12" customHeight="1" thickBot="1">
      <c r="A51" s="41" t="s">
        <v>38</v>
      </c>
      <c r="B51" s="42" t="s">
        <v>88</v>
      </c>
      <c r="C51" s="27">
        <f>SUM(C52:C54)</f>
        <v>2815075</v>
      </c>
    </row>
    <row r="52" spans="1:3" s="68" customFormat="1" ht="12" customHeight="1">
      <c r="A52" s="32" t="s">
        <v>40</v>
      </c>
      <c r="B52" s="40" t="s">
        <v>89</v>
      </c>
      <c r="C52" s="72">
        <f>1280075</f>
        <v>1280075</v>
      </c>
    </row>
    <row r="53" spans="1:3" ht="12" customHeight="1">
      <c r="A53" s="32" t="s">
        <v>42</v>
      </c>
      <c r="B53" s="33" t="s">
        <v>90</v>
      </c>
      <c r="C53" s="71">
        <f>578000+157000+600000+200000</f>
        <v>1535000</v>
      </c>
    </row>
    <row r="54" spans="1:3" ht="12" customHeight="1">
      <c r="A54" s="32" t="s">
        <v>44</v>
      </c>
      <c r="B54" s="33" t="s">
        <v>91</v>
      </c>
      <c r="C54" s="71"/>
    </row>
    <row r="55" spans="1:3" ht="12" customHeight="1" thickBot="1">
      <c r="A55" s="32" t="s">
        <v>46</v>
      </c>
      <c r="B55" s="33" t="s">
        <v>92</v>
      </c>
      <c r="C55" s="71"/>
    </row>
    <row r="56" spans="1:3" ht="15" customHeight="1" thickBot="1">
      <c r="A56" s="41" t="s">
        <v>48</v>
      </c>
      <c r="B56" s="42" t="s">
        <v>93</v>
      </c>
      <c r="C56" s="43"/>
    </row>
    <row r="57" spans="1:3" ht="13.5" thickBot="1">
      <c r="A57" s="41" t="s">
        <v>50</v>
      </c>
      <c r="B57" s="73" t="s">
        <v>94</v>
      </c>
      <c r="C57" s="74">
        <f>+C45+C51+C56</f>
        <v>294250786</v>
      </c>
    </row>
    <row r="58" ht="15" customHeight="1" thickBot="1">
      <c r="C58" s="76"/>
    </row>
    <row r="59" spans="1:3" ht="14.25" customHeight="1" thickBot="1">
      <c r="A59" s="77" t="s">
        <v>95</v>
      </c>
      <c r="B59" s="78"/>
      <c r="C59" s="79">
        <v>54</v>
      </c>
    </row>
    <row r="60" spans="1:3" ht="13.5" thickBot="1">
      <c r="A60" s="77" t="s">
        <v>96</v>
      </c>
      <c r="B60" s="78"/>
      <c r="C60" s="80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&amp;R17. melléklet a 25/2017.(IX.29.)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2017-09-28T09:12:50Z</dcterms:created>
  <dcterms:modified xsi:type="dcterms:W3CDTF">2017-09-28T09:12:54Z</dcterms:modified>
  <cp:category/>
  <cp:version/>
  <cp:contentType/>
  <cp:contentStatus/>
</cp:coreProperties>
</file>