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F50" i="1" s="1"/>
  <c r="E49" i="1"/>
  <c r="C49" i="1"/>
  <c r="F49" i="1" s="1"/>
  <c r="E48" i="1"/>
  <c r="C48" i="1"/>
  <c r="C47" i="1" s="1"/>
  <c r="E47" i="1"/>
  <c r="F46" i="1"/>
  <c r="E46" i="1"/>
  <c r="F45" i="1"/>
  <c r="E45" i="1"/>
  <c r="F44" i="1"/>
  <c r="E44" i="1"/>
  <c r="E43" i="1"/>
  <c r="E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E13" i="1"/>
  <c r="F13" i="1" s="1"/>
  <c r="E12" i="1"/>
  <c r="F12" i="1" s="1"/>
  <c r="E11" i="1"/>
  <c r="F11" i="1" s="1"/>
  <c r="E10" i="1"/>
  <c r="F10" i="1" s="1"/>
  <c r="E9" i="1"/>
  <c r="C9" i="1"/>
  <c r="C38" i="1" s="1"/>
  <c r="A1" i="1"/>
  <c r="C59" i="1" l="1"/>
  <c r="F59" i="1" s="1"/>
  <c r="F47" i="1"/>
  <c r="C43" i="1"/>
  <c r="F43" i="1" s="1"/>
  <c r="F38" i="1"/>
  <c r="F9" i="1"/>
  <c r="F48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<sst xmlns="http://schemas.openxmlformats.org/spreadsheetml/2006/main" count="112" uniqueCount="98">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</sst>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8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3" fillId="0" borderId="0"/>
    <xf numFmtId="0" fontId="1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29" xfId="0" applyFont="1" applyFill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7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C9">
            <v>1175672</v>
          </cell>
        </row>
        <row r="14">
          <cell r="C14">
            <v>1175672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1175672</v>
          </cell>
        </row>
        <row r="39">
          <cell r="C39">
            <v>110350626</v>
          </cell>
        </row>
        <row r="40">
          <cell r="C40">
            <v>284491</v>
          </cell>
        </row>
        <row r="42">
          <cell r="C42">
            <v>110066135</v>
          </cell>
        </row>
        <row r="43">
          <cell r="C43">
            <v>111526298</v>
          </cell>
        </row>
        <row r="47">
          <cell r="C47">
            <v>111501298</v>
          </cell>
        </row>
        <row r="48">
          <cell r="C48">
            <v>82248525</v>
          </cell>
        </row>
        <row r="49">
          <cell r="C49">
            <v>13031917</v>
          </cell>
        </row>
        <row r="50">
          <cell r="C50">
            <v>16220856</v>
          </cell>
        </row>
        <row r="53">
          <cell r="C53">
            <v>25000</v>
          </cell>
        </row>
        <row r="54">
          <cell r="C54">
            <v>25000</v>
          </cell>
        </row>
        <row r="59">
          <cell r="C59">
            <v>111526298</v>
          </cell>
        </row>
        <row r="61">
          <cell r="C61">
            <v>21</v>
          </cell>
        </row>
      </sheetData>
      <sheetData sheetId="43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F63"/>
  <sheetViews>
    <sheetView tabSelected="1" zoomScale="130" zoomScaleNormal="130" workbookViewId="0">
      <selection activeCell="B15" sqref="B15"/>
    </sheetView>
  </sheetViews>
  <sheetFormatPr defaultRowHeight="12.75" x14ac:dyDescent="0.2"/>
  <cols>
    <col min="1" max="1" width="13.83203125" style="73" customWidth="1"/>
    <col min="2" max="2" width="79.1640625" style="2" customWidth="1"/>
    <col min="3" max="3" width="25" style="78" customWidth="1"/>
    <col min="4" max="4" width="9.33203125" style="2" customWidth="1"/>
    <col min="5" max="5" width="11.83203125" style="3" hidden="1" customWidth="1"/>
    <col min="6" max="6" width="12.5" style="3" hidden="1" customWidth="1"/>
    <col min="7" max="8" width="9.33203125" style="2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ht="12.75" customHeight="1" x14ac:dyDescent="0.2">
      <c r="A1" s="1" t="str">
        <f>CONCATENATE("9.7. melléklet"," ",[1]ALAPADATOK!A7," ",[1]ALAPADATOK!B7," ",[1]ALAPADATOK!C7," ",[1]ALAPADATOK!D7," ",[1]ALAPADATOK!E7," ",[1]ALAPADATOK!F7," ",[1]ALAPADATOK!G7," ",[1]ALAPADATOK!H7)</f>
        <v>9.7. melléklet a 2 / 2021. ( II.15.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1175672</v>
      </c>
      <c r="E9" s="33">
        <f>'[1]9.7.1. sz. mell TIB  '!C9+'[1]9.7.2. sz. mell TIB'!C9</f>
        <v>1175672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'[1]9.7.1. sz. mell TIB  '!C10+'[1]9.7.2. sz. mell TIB'!C10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/>
      <c r="E11" s="33">
        <f>'[1]9.7.1. sz. mell TIB  '!C11+'[1]9.7.2. sz. mell TIB'!C11</f>
        <v>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/>
      <c r="E12" s="33">
        <f>'[1]9.7.1. sz. mell TIB  '!C12+'[1]9.7.2. sz. mell TIB'!C12</f>
        <v>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'[1]9.7.1. sz. mell TIB  '!C13+'[1]9.7.2. sz. mell TIB'!C13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1175672</v>
      </c>
      <c r="E14" s="33">
        <f>'[1]9.7.1. sz. mell TIB  '!C14+'[1]9.7.2. sz. mell TIB'!C14</f>
        <v>1175672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/>
      <c r="E15" s="33">
        <f>'[1]9.7.1. sz. mell TIB  '!C15+'[1]9.7.2. sz. mell TIB'!C15</f>
        <v>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'[1]9.7.1. sz. mell TIB  '!C16+'[1]9.7.2. sz. mell TIB'!C16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'[1]9.7.1. sz. mell TIB  '!C17+'[1]9.7.2. sz. mell TIB'!C17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'[1]9.7.1. sz. mell TIB  '!C18+'[1]9.7.2. sz. mell TIB'!C18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'[1]9.7.1. sz. mell TIB  '!C19+'[1]9.7.2. sz. mell TIB'!C19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'[1]9.7.1. sz. mell TIB  '!C20+'[1]9.7.2. sz. mell TIB'!C20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0</v>
      </c>
      <c r="E21" s="33">
        <f>'[1]9.7.1. sz. mell TIB  '!C21+'[1]9.7.2. sz. mell TIB'!C21</f>
        <v>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'[1]9.7.1. sz. mell TIB  '!C22+'[1]9.7.2. sz. mell TIB'!C22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'[1]9.7.1. sz. mell TIB  '!C23+'[1]9.7.2. sz. mell TIB'!C23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/>
      <c r="E24" s="33">
        <f>'[1]9.7.1. sz. mell TIB  '!C24+'[1]9.7.2. sz. mell TIB'!C24</f>
        <v>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/>
      <c r="E25" s="33">
        <f>'[1]9.7.1. sz. mell TIB  '!C25+'[1]9.7.2. sz. mell TIB'!C25</f>
        <v>0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'[1]9.7.1. sz. mell TIB  '!C26+'[1]9.7.2. sz. mell TIB'!C26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'[1]9.7.1. sz. mell TIB  '!C27+'[1]9.7.2. sz. mell TIB'!C27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'[1]9.7.1. sz. mell TIB  '!C28+'[1]9.7.2. sz. mell TIB'!C28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'[1]9.7.1. sz. mell TIB  '!C29+'[1]9.7.2. sz. mell TIB'!C30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'[1]9.7.1. sz. mell TIB  '!C30+'[1]9.7.2. sz. mell TIB'!C31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'[1]9.7.1. sz. mell TIB  '!C31+'[1]9.7.2. sz. mell TIB'!C32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'[1]9.7.1. sz. mell TIB  '!C32+'[1]9.7.2. sz. mell TIB'!C33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'[1]9.7.1. sz. mell TIB  '!C33+'[1]9.7.2. sz. mell TIB'!C34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'[1]9.7.1. sz. mell TIB  '!C34+'[1]9.7.2. sz. mell TIB'!C35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'[1]9.7.1. sz. mell TIB  '!C35+'[1]9.7.2. sz. mell TIB'!C36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'[1]9.7.1. sz. mell TIB  '!C36+'[1]9.7.2. sz. mell TIB'!C37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'[1]9.7.1. sz. mell TIB  '!C37+'[1]9.7.2. sz. mell TIB'!C38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1175672</v>
      </c>
      <c r="E38" s="33">
        <f>'[1]9.7.1. sz. mell TIB  '!C38+'[1]9.7.2. sz. mell TIB'!C39</f>
        <v>1175672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9">
        <f>+C40+C41+C42</f>
        <v>110350626</v>
      </c>
      <c r="E39" s="33">
        <f>'[1]9.7.1. sz. mell TIB  '!C39+'[1]9.7.2. sz. mell TIB'!C40</f>
        <v>110350626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284491</v>
      </c>
      <c r="E40" s="33">
        <f>'[1]9.7.1. sz. mell TIB  '!C40+'[1]9.7.2. sz. mell TIB'!C41</f>
        <v>284491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'[1]9.7.1. sz. mell TIB  '!C41+'[1]9.7.2. sz. mell TIB'!C42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5">
        <v>110066135</v>
      </c>
      <c r="E42" s="33">
        <f>'[1]9.7.1. sz. mell TIB  '!C42+'[1]9.7.2. sz. mell TIB'!C43</f>
        <v>110066135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0" t="s">
        <v>82</v>
      </c>
      <c r="C43" s="59">
        <f>+C38+C39</f>
        <v>111526298</v>
      </c>
      <c r="E43" s="33">
        <f>'[1]9.7.1. sz. mell TIB  '!C43+'[1]9.7.2. sz. mell TIB'!C44</f>
        <v>111526298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'[1]9.7.1. sz. mell TIB  '!C44+'[1]9.7.2. sz. mell TIB'!C45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'[1]9.7.1. sz. mell TIB  '!C45+'[1]9.7.2. sz. mell TIB'!C46</f>
        <v>0</v>
      </c>
      <c r="F45" s="33">
        <f t="shared" si="0"/>
        <v>0</v>
      </c>
    </row>
    <row r="46" spans="1:6" s="70" customFormat="1" ht="12" customHeight="1" thickBot="1" x14ac:dyDescent="0.25">
      <c r="A46" s="67"/>
      <c r="B46" s="68" t="s">
        <v>83</v>
      </c>
      <c r="C46" s="69"/>
      <c r="E46" s="33">
        <f>'[1]9.7.1. sz. mell TIB  '!C46+'[1]9.7.2. sz. mell TIB'!C47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71">
        <f>SUM(C48:C52)</f>
        <v>111501298</v>
      </c>
      <c r="E47" s="33">
        <f>'[1]9.7.1. sz. mell TIB  '!C47+'[1]9.7.2. sz. mell TIB'!C48</f>
        <v>111501298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2">
        <f>82248525</f>
        <v>82248525</v>
      </c>
      <c r="E48" s="33">
        <f>'[1]9.7.1. sz. mell TIB  '!C48+'[1]9.7.2. sz. mell TIB'!C49</f>
        <v>82248525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f>13031917</f>
        <v>13031917</v>
      </c>
      <c r="E49" s="33">
        <f>'[1]9.7.1. sz. mell TIB  '!C49+'[1]9.7.2. sz. mell TIB'!C50</f>
        <v>13031917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v>16220856</v>
      </c>
      <c r="E50" s="33">
        <f>'[1]9.7.1. sz. mell TIB  '!C50+'[1]9.7.2. sz. mell TIB'!C51</f>
        <v>16220856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'[1]9.7.1. sz. mell TIB  '!C51+'[1]9.7.2. sz. mell TIB'!C52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'[1]9.7.1. sz. mell TIB  '!C52+'[1]9.7.2. sz. mell TIB'!C53</f>
        <v>0</v>
      </c>
      <c r="F52" s="33">
        <f t="shared" si="0"/>
        <v>0</v>
      </c>
    </row>
    <row r="53" spans="1:6" s="70" customFormat="1" ht="12" customHeight="1" thickBot="1" x14ac:dyDescent="0.25">
      <c r="A53" s="47" t="s">
        <v>38</v>
      </c>
      <c r="B53" s="48" t="s">
        <v>90</v>
      </c>
      <c r="C53" s="31">
        <f>SUM(C54:C56)</f>
        <v>25000</v>
      </c>
      <c r="E53" s="33">
        <f>'[1]9.7.1. sz. mell TIB  '!C53+'[1]9.7.2. sz. mell TIB'!C54</f>
        <v>25000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25000</v>
      </c>
      <c r="E54" s="33">
        <f>'[1]9.7.1. sz. mell TIB  '!C54+'[1]9.7.2. sz. mell TIB'!C55</f>
        <v>25000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'[1]9.7.1. sz. mell TIB  '!C55+'[1]9.7.2. sz. mell TIB'!C56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'[1]9.7.1. sz. mell TIB  '!C56+'[1]9.7.2. sz. mell TIB'!C57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'[1]9.7.1. sz. mell TIB  '!C57+'[1]9.7.2. sz. mell TIB'!C58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'[1]9.7.1. sz. mell TIB  '!C58+'[1]9.7.2. sz. mell TIB'!C59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2" t="s">
        <v>96</v>
      </c>
      <c r="C59" s="71">
        <f>+C47+C53+C58</f>
        <v>111526298</v>
      </c>
      <c r="E59" s="33">
        <f>'[1]9.7.1. sz. mell TIB  '!C59+'[1]9.7.2. sz. mell TIB'!C60</f>
        <v>111526298</v>
      </c>
      <c r="F59" s="33">
        <f t="shared" si="0"/>
        <v>0</v>
      </c>
    </row>
    <row r="60" spans="1:6" ht="14.25" customHeight="1" thickBot="1" x14ac:dyDescent="0.25">
      <c r="C60" s="74"/>
      <c r="E60" s="33">
        <f>'[1]9.7.1. sz. mell TIB  '!C60+'[1]9.7.2. sz. mell TIB'!C61</f>
        <v>0</v>
      </c>
      <c r="F60" s="33">
        <f t="shared" si="0"/>
        <v>0</v>
      </c>
    </row>
    <row r="61" spans="1:6" ht="13.5" thickBot="1" x14ac:dyDescent="0.25">
      <c r="A61" s="75" t="s">
        <v>97</v>
      </c>
      <c r="B61" s="76"/>
      <c r="C61" s="77">
        <v>21</v>
      </c>
      <c r="E61" s="33" t="e">
        <f>'[1]9.7.1. sz. mell TIB  '!C61+'[1]9.7.2. sz. mell TIB'!#REF!</f>
        <v>#REF!</v>
      </c>
      <c r="F61" s="33" t="e">
        <f t="shared" si="0"/>
        <v>#REF!</v>
      </c>
    </row>
    <row r="62" spans="1:6" x14ac:dyDescent="0.2">
      <c r="E62" s="33"/>
      <c r="F62" s="33"/>
    </row>
    <row r="63" spans="1:6" x14ac:dyDescent="0.2">
      <c r="E63" s="33"/>
      <c r="F63" s="3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2021-02-16T09:34:13Z</dcterms:created>
  <dcterms:modified xsi:type="dcterms:W3CDTF">2021-02-16T09:34:14Z</dcterms:modified>
</cp:coreProperties>
</file>