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mék.és felh.bev.12.mell.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I29" i="1"/>
  <c r="I30" s="1"/>
  <c r="H29"/>
  <c r="G29"/>
  <c r="G30" s="1"/>
  <c r="P28"/>
  <c r="P29" s="1"/>
  <c r="P30" s="1"/>
  <c r="O28"/>
  <c r="O29" s="1"/>
  <c r="O30" s="1"/>
  <c r="N28"/>
  <c r="N29" s="1"/>
  <c r="N30" s="1"/>
  <c r="M28"/>
  <c r="L28"/>
  <c r="L29" s="1"/>
  <c r="L30" s="1"/>
  <c r="K28"/>
  <c r="Q28" s="1"/>
  <c r="J28"/>
  <c r="R28" s="1"/>
  <c r="C28"/>
  <c r="K27"/>
  <c r="K29" s="1"/>
  <c r="K30" s="1"/>
  <c r="E27"/>
  <c r="E29" s="1"/>
  <c r="E30" s="1"/>
  <c r="D27"/>
  <c r="J27" s="1"/>
  <c r="Q26"/>
  <c r="J26"/>
  <c r="R26" s="1"/>
  <c r="Q25"/>
  <c r="J25"/>
  <c r="R25" s="1"/>
  <c r="Q24"/>
  <c r="J24"/>
  <c r="R24" s="1"/>
  <c r="C24"/>
  <c r="M23"/>
  <c r="M29" s="1"/>
  <c r="M30" s="1"/>
  <c r="F23"/>
  <c r="J23" s="1"/>
  <c r="Q22"/>
  <c r="C22"/>
  <c r="C29" s="1"/>
  <c r="Q21"/>
  <c r="F21"/>
  <c r="J21" s="1"/>
  <c r="R21" s="1"/>
  <c r="A21"/>
  <c r="Q20"/>
  <c r="F20"/>
  <c r="J20" s="1"/>
  <c r="R20" s="1"/>
  <c r="A20"/>
  <c r="Q19"/>
  <c r="J19"/>
  <c r="R19" s="1"/>
  <c r="F19"/>
  <c r="A19"/>
  <c r="Q18"/>
  <c r="F18"/>
  <c r="J18" s="1"/>
  <c r="R18" s="1"/>
  <c r="A18"/>
  <c r="Q17"/>
  <c r="J17"/>
  <c r="R17" s="1"/>
  <c r="F17"/>
  <c r="A17"/>
  <c r="Q16"/>
  <c r="F16"/>
  <c r="J16" s="1"/>
  <c r="R16" s="1"/>
  <c r="A16"/>
  <c r="Q15"/>
  <c r="J15"/>
  <c r="R15" s="1"/>
  <c r="F15"/>
  <c r="F29" s="1"/>
  <c r="F30" s="1"/>
  <c r="A15"/>
  <c r="Q14"/>
  <c r="J14"/>
  <c r="R14" s="1"/>
  <c r="A14"/>
  <c r="Q13"/>
  <c r="J13"/>
  <c r="R13" s="1"/>
  <c r="A13"/>
  <c r="Q12"/>
  <c r="J12"/>
  <c r="A12"/>
  <c r="A11"/>
  <c r="Q10"/>
  <c r="H10"/>
  <c r="H30" s="1"/>
  <c r="C10"/>
  <c r="C30" s="1"/>
  <c r="A10"/>
  <c r="R27" l="1"/>
  <c r="R12"/>
  <c r="D29"/>
  <c r="D30" s="1"/>
  <c r="J10"/>
  <c r="J22"/>
  <c r="R22" s="1"/>
  <c r="Q23"/>
  <c r="Q29" s="1"/>
  <c r="Q30" s="1"/>
  <c r="Q27"/>
  <c r="R10" l="1"/>
  <c r="J30"/>
  <c r="R23"/>
  <c r="R29" s="1"/>
  <c r="J29"/>
  <c r="R30" l="1"/>
</calcChain>
</file>

<file path=xl/sharedStrings.xml><?xml version="1.0" encoding="utf-8"?>
<sst xmlns="http://schemas.openxmlformats.org/spreadsheetml/2006/main" count="50" uniqueCount="47">
  <si>
    <t>6. melléklet a   2/2014 (II.28.) önkormányzati rendelethez</t>
  </si>
  <si>
    <t>Aka Község Önkormányzata 2014.évi működési és felhalmozási bevételei</t>
  </si>
  <si>
    <t>intézményenkénti és szakfeladatonkénti bontásban</t>
  </si>
  <si>
    <t>Ezer Ft-ban</t>
  </si>
  <si>
    <t>Cím</t>
  </si>
  <si>
    <t>MEGNEVEZÉS</t>
  </si>
  <si>
    <t>Int. működési bevételek</t>
  </si>
  <si>
    <t>Önk.saj.műk.bev.</t>
  </si>
  <si>
    <t>Támogatások</t>
  </si>
  <si>
    <t>Átvett műk.pénzeszk.</t>
  </si>
  <si>
    <t>Támogatási kölcsönök</t>
  </si>
  <si>
    <t>Pénzforg.nélk.bev.</t>
  </si>
  <si>
    <t>Hitelek</t>
  </si>
  <si>
    <t>Működési bev.össz.</t>
  </si>
  <si>
    <t>Felhalm.bevétel</t>
  </si>
  <si>
    <t>Átvett felh.pénzeszk.</t>
  </si>
  <si>
    <t>Felhalm.hitel</t>
  </si>
  <si>
    <t>Felhalm.bev.össz.</t>
  </si>
  <si>
    <t xml:space="preserve"> terv össz.</t>
  </si>
  <si>
    <t xml:space="preserve">Önkormányzati igazgatási tevék. </t>
  </si>
  <si>
    <t>Folyadék szállítására szolgáló közmű építése</t>
  </si>
  <si>
    <t>Közvilágitási feladatok</t>
  </si>
  <si>
    <t>Város és községgazdálkodás</t>
  </si>
  <si>
    <t>Rendszeres szoc. segély</t>
  </si>
  <si>
    <t>Rendszeres pénzbeni gyermekvédelmi ell.</t>
  </si>
  <si>
    <t>Óvodáztatási támogatás</t>
  </si>
  <si>
    <t>Átmeneti segély</t>
  </si>
  <si>
    <t>Temetési segély</t>
  </si>
  <si>
    <t>Rendkívüli gyermekvédelmi ellátások</t>
  </si>
  <si>
    <t>Közgyógyellátás</t>
  </si>
  <si>
    <t>Egyéb önkormányzati eseti pb. Ellátások</t>
  </si>
  <si>
    <t>Szociális étkeztetés</t>
  </si>
  <si>
    <t>O41233</t>
  </si>
  <si>
    <t>Hosszabb idejű közfoglalkoztatás</t>
  </si>
  <si>
    <t>O82044</t>
  </si>
  <si>
    <t>Könyvtári szolgálatások</t>
  </si>
  <si>
    <t>O82092</t>
  </si>
  <si>
    <t>Közművelődési intézmények műlködtetése</t>
  </si>
  <si>
    <t>O13320</t>
  </si>
  <si>
    <t>Köztemető fenntartás</t>
  </si>
  <si>
    <t>O18010</t>
  </si>
  <si>
    <t>Önkormányz. valam.többc.kist.társul.elszám.</t>
  </si>
  <si>
    <t>O13350</t>
  </si>
  <si>
    <t>Nem lakóingatlan bérbeadása üzemeltetése</t>
  </si>
  <si>
    <t>I.2.</t>
  </si>
  <si>
    <t>Önk.költségv.szereplő szakf.bev</t>
  </si>
  <si>
    <t>Költségvetési bevételek össz. I+ II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</si>
</sst>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10"/>
      <name val="Arial"/>
      <charset val="238"/>
    </font>
    <font>
      <sz val="12"/>
      <name val="Arial CE"/>
      <family val="2"/>
      <charset val="238"/>
    </font>
    <font>
      <b/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textRotation="90"/>
    </xf>
    <xf numFmtId="0" fontId="5" fillId="0" borderId="2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8" fillId="0" borderId="2" xfId="0" applyFont="1" applyBorder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Border="1"/>
    <xf numFmtId="0" fontId="0" fillId="0" borderId="2" xfId="0" applyBorder="1"/>
    <xf numFmtId="0" fontId="2" fillId="0" borderId="2" xfId="0" applyFont="1" applyBorder="1"/>
    <xf numFmtId="0" fontId="2" fillId="0" borderId="0" xfId="0" applyFont="1" applyBorder="1"/>
    <xf numFmtId="1" fontId="2" fillId="0" borderId="2" xfId="0" applyNumberFormat="1" applyFont="1" applyBorder="1"/>
    <xf numFmtId="1" fontId="5" fillId="0" borderId="2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ka%202010.&#233;vi%20k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Local%20Settings/Temporary%20Internet%20Files/Content.IE5/4P2Z4LEJ/Aka%20tervez&#233;s%20szakfela.m&#243;dos&#237;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űk.mérleg"/>
      <sheetName val="EU.proj."/>
      <sheetName val="felúj.,felh."/>
      <sheetName val="3éves mérleg"/>
      <sheetName val="műk.és fenn.kiad.2.mell."/>
      <sheetName val="önk.kv-e 5.mell"/>
      <sheetName val="mék.és felh.bev.12.mell."/>
      <sheetName val="PM bev.1.mell."/>
      <sheetName val="13.melléklet"/>
      <sheetName val="Külső fin."/>
      <sheetName val="belső fin."/>
      <sheetName val="stab.tv"/>
      <sheetName val="létsz."/>
      <sheetName val="normatív"/>
      <sheetName val="egyenl."/>
      <sheetName val="célj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A11" t="str">
            <v>O11130</v>
          </cell>
        </row>
        <row r="12">
          <cell r="A12" t="str">
            <v>O52080</v>
          </cell>
        </row>
        <row r="13">
          <cell r="A13" t="str">
            <v>O64010</v>
          </cell>
        </row>
        <row r="14">
          <cell r="A14" t="str">
            <v>O66020</v>
          </cell>
        </row>
        <row r="15">
          <cell r="A15">
            <v>105010</v>
          </cell>
        </row>
        <row r="16">
          <cell r="A16">
            <v>104051</v>
          </cell>
        </row>
        <row r="17">
          <cell r="A17">
            <v>104051</v>
          </cell>
        </row>
        <row r="18">
          <cell r="A18">
            <v>107060</v>
          </cell>
        </row>
        <row r="19">
          <cell r="A19">
            <v>103010</v>
          </cell>
        </row>
        <row r="20">
          <cell r="A20">
            <v>104051</v>
          </cell>
        </row>
        <row r="21">
          <cell r="A21">
            <v>101150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m lakóing.bérbead."/>
      <sheetName val="Könyvtár bev."/>
      <sheetName val="Rendsz.gyerm.véd.bevét"/>
      <sheetName val="mozgáskorl.t.bev."/>
      <sheetName val="Önk.ig.tev.bev."/>
      <sheetName val="Önkorm.v.többc.kist.elsz."/>
      <sheetName val="Közhasznú bevét."/>
      <sheetName val="Közcélú bev."/>
      <sheetName val="szoc.étk.bev."/>
      <sheetName val="Mélyépítés"/>
      <sheetName val="önk.ig.tev.kia."/>
      <sheetName val="város-ésközségg.kia."/>
      <sheetName val="Közhasznú foglalk. kiadás"/>
      <sheetName val="Közcélú fogl.kiad."/>
      <sheetName val="kulturális m"/>
      <sheetName val="köztemető kia."/>
      <sheetName val="közvilág.kia."/>
      <sheetName val="szoc.étk."/>
      <sheetName val="munkanélk.ell."/>
      <sheetName val="eseti gyv.pb.ell."/>
      <sheetName val="eseti pb.ell."/>
      <sheetName val="műv.házak tev.kia."/>
      <sheetName val="könyvtár kia."/>
      <sheetName val="KIADÁSOK"/>
      <sheetName val="BEVÉTELEK"/>
    </sheetNames>
    <sheetDataSet>
      <sheetData sheetId="0">
        <row r="16">
          <cell r="I16">
            <v>452</v>
          </cell>
        </row>
      </sheetData>
      <sheetData sheetId="1">
        <row r="10">
          <cell r="I10">
            <v>100</v>
          </cell>
        </row>
        <row r="16">
          <cell r="I16">
            <v>100</v>
          </cell>
        </row>
      </sheetData>
      <sheetData sheetId="2">
        <row r="21">
          <cell r="I21">
            <v>0</v>
          </cell>
        </row>
      </sheetData>
      <sheetData sheetId="3">
        <row r="12">
          <cell r="I12">
            <v>0</v>
          </cell>
        </row>
      </sheetData>
      <sheetData sheetId="4">
        <row r="9">
          <cell r="I9">
            <v>10</v>
          </cell>
        </row>
        <row r="10">
          <cell r="I10">
            <v>5</v>
          </cell>
        </row>
        <row r="14">
          <cell r="I14">
            <v>89</v>
          </cell>
        </row>
        <row r="17">
          <cell r="I17">
            <v>4160</v>
          </cell>
        </row>
        <row r="25">
          <cell r="I25">
            <v>50</v>
          </cell>
        </row>
      </sheetData>
      <sheetData sheetId="5">
        <row r="10">
          <cell r="I10">
            <v>120</v>
          </cell>
        </row>
        <row r="13">
          <cell r="I13">
            <v>750</v>
          </cell>
        </row>
        <row r="17">
          <cell r="I17">
            <v>500</v>
          </cell>
        </row>
        <row r="21">
          <cell r="I21">
            <v>20</v>
          </cell>
        </row>
        <row r="26">
          <cell r="I26">
            <v>30</v>
          </cell>
        </row>
        <row r="30">
          <cell r="I30">
            <v>8313</v>
          </cell>
        </row>
        <row r="35">
          <cell r="I35">
            <v>498</v>
          </cell>
        </row>
        <row r="38">
          <cell r="I38">
            <v>387</v>
          </cell>
        </row>
        <row r="43">
          <cell r="I43">
            <v>293</v>
          </cell>
        </row>
        <row r="45">
          <cell r="I45">
            <v>600</v>
          </cell>
        </row>
        <row r="47">
          <cell r="I47">
            <v>0</v>
          </cell>
        </row>
      </sheetData>
      <sheetData sheetId="6">
        <row r="18">
          <cell r="I18">
            <v>3547</v>
          </cell>
        </row>
        <row r="19">
          <cell r="I19">
            <v>454</v>
          </cell>
        </row>
      </sheetData>
      <sheetData sheetId="7">
        <row r="8">
          <cell r="I8">
            <v>0</v>
          </cell>
        </row>
      </sheetData>
      <sheetData sheetId="8">
        <row r="27">
          <cell r="I27">
            <v>708</v>
          </cell>
        </row>
        <row r="35">
          <cell r="I35">
            <v>899</v>
          </cell>
        </row>
      </sheetData>
      <sheetData sheetId="9">
        <row r="20">
          <cell r="I20">
            <v>0</v>
          </cell>
        </row>
      </sheetData>
      <sheetData sheetId="10">
        <row r="17">
          <cell r="I17">
            <v>177</v>
          </cell>
        </row>
      </sheetData>
      <sheetData sheetId="11">
        <row r="54">
          <cell r="I54">
            <v>360</v>
          </cell>
        </row>
      </sheetData>
      <sheetData sheetId="12">
        <row r="18">
          <cell r="I18">
            <v>2937</v>
          </cell>
        </row>
      </sheetData>
      <sheetData sheetId="13"/>
      <sheetData sheetId="14">
        <row r="18">
          <cell r="I18">
            <v>0</v>
          </cell>
        </row>
      </sheetData>
      <sheetData sheetId="15">
        <row r="20">
          <cell r="I20">
            <v>60</v>
          </cell>
        </row>
      </sheetData>
      <sheetData sheetId="16">
        <row r="12">
          <cell r="I12">
            <v>775</v>
          </cell>
        </row>
      </sheetData>
      <sheetData sheetId="17">
        <row r="20">
          <cell r="I20">
            <v>1087</v>
          </cell>
        </row>
      </sheetData>
      <sheetData sheetId="18">
        <row r="28">
          <cell r="I28">
            <v>547</v>
          </cell>
        </row>
      </sheetData>
      <sheetData sheetId="19">
        <row r="21">
          <cell r="I21">
            <v>174</v>
          </cell>
        </row>
      </sheetData>
      <sheetData sheetId="20">
        <row r="7">
          <cell r="I7">
            <v>0</v>
          </cell>
        </row>
      </sheetData>
      <sheetData sheetId="21">
        <row r="25">
          <cell r="I25">
            <v>1042</v>
          </cell>
        </row>
      </sheetData>
      <sheetData sheetId="22">
        <row r="10">
          <cell r="I10">
            <v>300</v>
          </cell>
        </row>
      </sheetData>
      <sheetData sheetId="23">
        <row r="23">
          <cell r="H23">
            <v>213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zoomScale="75" workbookViewId="0">
      <selection activeCell="C1" sqref="C1:R1"/>
    </sheetView>
  </sheetViews>
  <sheetFormatPr defaultRowHeight="12.75"/>
  <cols>
    <col min="1" max="1" width="9.28515625" customWidth="1"/>
    <col min="2" max="2" width="36.28515625" customWidth="1"/>
    <col min="3" max="3" width="7.7109375" customWidth="1"/>
    <col min="4" max="4" width="8.28515625" style="8" customWidth="1"/>
    <col min="5" max="9" width="8.28515625" customWidth="1"/>
    <col min="10" max="10" width="9.28515625" style="9" bestFit="1" customWidth="1"/>
    <col min="11" max="11" width="8.28515625" style="8" customWidth="1"/>
    <col min="12" max="12" width="7.140625" style="8" customWidth="1"/>
    <col min="13" max="13" width="8.28515625" style="8" customWidth="1"/>
    <col min="14" max="14" width="8.28515625" customWidth="1"/>
    <col min="15" max="15" width="6.5703125" customWidth="1"/>
    <col min="16" max="16" width="6.7109375" customWidth="1"/>
    <col min="17" max="17" width="8.28515625" style="9" customWidth="1"/>
    <col min="18" max="18" width="9.28515625" bestFit="1" customWidth="1"/>
    <col min="19" max="19" width="16.28515625" customWidth="1"/>
  </cols>
  <sheetData>
    <row r="1" spans="1:19" s="1" customFormat="1" ht="1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s="1" customFormat="1" ht="15"/>
    <row r="3" spans="1:19" s="1" customFormat="1" ht="1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9" s="1" customFormat="1" ht="1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9" s="1" customFormat="1" ht="15">
      <c r="B5" s="5"/>
      <c r="C5" s="5"/>
      <c r="D5" s="5"/>
      <c r="E5" s="5"/>
      <c r="F5" s="5"/>
      <c r="G5" s="5"/>
      <c r="H5" s="5"/>
      <c r="I5" s="5"/>
      <c r="J5" s="5"/>
      <c r="K5" s="6" t="s">
        <v>3</v>
      </c>
      <c r="L5" s="7"/>
      <c r="M5" s="7"/>
      <c r="N5" s="7"/>
      <c r="O5" s="7"/>
      <c r="P5" s="7"/>
      <c r="Q5" s="7"/>
      <c r="R5" s="7"/>
    </row>
    <row r="6" spans="1:19" ht="8.25" customHeight="1"/>
    <row r="7" spans="1:19" ht="13.5" hidden="1" customHeight="1" thickBot="1"/>
    <row r="8" spans="1:19" ht="72.75" customHeight="1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2" t="s">
        <v>12</v>
      </c>
      <c r="J8" s="13" t="s">
        <v>13</v>
      </c>
      <c r="K8" s="12" t="s">
        <v>7</v>
      </c>
      <c r="L8" s="12" t="s">
        <v>8</v>
      </c>
      <c r="M8" s="12" t="s">
        <v>14</v>
      </c>
      <c r="N8" s="12" t="s">
        <v>15</v>
      </c>
      <c r="O8" s="12" t="s">
        <v>16</v>
      </c>
      <c r="P8" s="12" t="s">
        <v>11</v>
      </c>
      <c r="Q8" s="13" t="s">
        <v>17</v>
      </c>
      <c r="R8" s="14" t="s">
        <v>18</v>
      </c>
      <c r="S8" s="15"/>
    </row>
    <row r="9" spans="1:19" ht="51.75" customHeight="1">
      <c r="A9" s="16"/>
      <c r="B9" s="11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2"/>
      <c r="O9" s="12"/>
      <c r="P9" s="12"/>
      <c r="Q9" s="13"/>
      <c r="R9" s="14"/>
      <c r="S9" s="15"/>
    </row>
    <row r="10" spans="1:19" s="9" customFormat="1" ht="15.75">
      <c r="A10" s="17" t="str">
        <f>'[1]13.melléklet'!A11</f>
        <v>O11130</v>
      </c>
      <c r="B10" s="18" t="s">
        <v>19</v>
      </c>
      <c r="C10" s="19">
        <f>[2]Önk.ig.tev.bev.!$I$25+[2]Önk.ig.tev.bev.!$I$14+[2]Önk.ig.tev.bev.!$I$9+[2]Önk.ig.tev.bev.!$I$10</f>
        <v>154</v>
      </c>
      <c r="D10" s="19">
        <v>0</v>
      </c>
      <c r="E10" s="19">
        <v>0</v>
      </c>
      <c r="F10" s="19">
        <v>0</v>
      </c>
      <c r="G10" s="19">
        <v>0</v>
      </c>
      <c r="H10" s="19">
        <f>[2]Önk.ig.tev.bev.!$I$17</f>
        <v>4160</v>
      </c>
      <c r="I10" s="19">
        <v>0</v>
      </c>
      <c r="J10" s="19">
        <f>SUM(C10:I10)</f>
        <v>4314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f>SUM(K10:P10)</f>
        <v>0</v>
      </c>
      <c r="R10" s="19">
        <f>J10+Q10</f>
        <v>4314</v>
      </c>
      <c r="S10" s="20"/>
    </row>
    <row r="11" spans="1:19" s="9" customFormat="1" ht="15.75">
      <c r="A11" s="17" t="str">
        <f>'[1]13.melléklet'!A12</f>
        <v>O52080</v>
      </c>
      <c r="B11" s="21" t="s">
        <v>20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20"/>
    </row>
    <row r="12" spans="1:19" ht="15.75">
      <c r="A12" s="17" t="str">
        <f>'[1]13.melléklet'!A13</f>
        <v>O64010</v>
      </c>
      <c r="B12" s="22" t="s">
        <v>21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19">
        <f>SUM(C12:I12)</f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19">
        <f>SUM(K12:P12)</f>
        <v>0</v>
      </c>
      <c r="R12" s="19">
        <f>J12+Q12</f>
        <v>0</v>
      </c>
      <c r="S12" s="24"/>
    </row>
    <row r="13" spans="1:19" ht="15.75">
      <c r="A13" s="17" t="str">
        <f>'[1]13.melléklet'!A14</f>
        <v>O66020</v>
      </c>
      <c r="B13" s="22" t="s">
        <v>22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19">
        <f>SUM(C13:I13)</f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19">
        <f>SUM(K13:P13)</f>
        <v>0</v>
      </c>
      <c r="R13" s="19">
        <f>J13+Q13</f>
        <v>0</v>
      </c>
      <c r="S13" s="24"/>
    </row>
    <row r="14" spans="1:19" ht="15.75">
      <c r="A14" s="17">
        <f>'[1]13.melléklet'!A15</f>
        <v>105010</v>
      </c>
      <c r="B14" s="22" t="s">
        <v>23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19">
        <f>SUM(C14:I14)</f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19">
        <f>SUM(K14:P14)</f>
        <v>0</v>
      </c>
      <c r="R14" s="19">
        <f>J14+Q14</f>
        <v>0</v>
      </c>
      <c r="S14" s="24"/>
    </row>
    <row r="15" spans="1:19" ht="15.75">
      <c r="A15" s="17">
        <f>'[1]13.melléklet'!A16</f>
        <v>104051</v>
      </c>
      <c r="B15" s="22" t="s">
        <v>24</v>
      </c>
      <c r="C15" s="23">
        <v>0</v>
      </c>
      <c r="D15" s="23">
        <v>0</v>
      </c>
      <c r="E15" s="23">
        <v>0</v>
      </c>
      <c r="F15" s="23">
        <f>[2]Rendsz.gyerm.véd.bevét!$I$21</f>
        <v>0</v>
      </c>
      <c r="G15" s="23">
        <v>0</v>
      </c>
      <c r="H15" s="23">
        <v>0</v>
      </c>
      <c r="I15" s="23">
        <v>0</v>
      </c>
      <c r="J15" s="19">
        <f>SUM(C15:I15)</f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19">
        <f>SUM(K15:P15)</f>
        <v>0</v>
      </c>
      <c r="R15" s="19">
        <f>J15+Q15</f>
        <v>0</v>
      </c>
      <c r="S15" s="24"/>
    </row>
    <row r="16" spans="1:19" ht="15.75">
      <c r="A16" s="17">
        <f>'[1]13.melléklet'!A17</f>
        <v>104051</v>
      </c>
      <c r="B16" s="22" t="s">
        <v>25</v>
      </c>
      <c r="C16" s="23">
        <v>0</v>
      </c>
      <c r="D16" s="23">
        <v>0</v>
      </c>
      <c r="E16" s="23">
        <v>0</v>
      </c>
      <c r="F16" s="23">
        <f>[2]Rendsz.gyerm.véd.bevét!$I$21</f>
        <v>0</v>
      </c>
      <c r="G16" s="23">
        <v>0</v>
      </c>
      <c r="H16" s="23">
        <v>0</v>
      </c>
      <c r="I16" s="23">
        <v>0</v>
      </c>
      <c r="J16" s="19">
        <f t="shared" ref="J16:J28" si="0">SUM(C16:I16)</f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19">
        <f t="shared" ref="Q16:Q28" si="1">SUM(K16:P16)</f>
        <v>0</v>
      </c>
      <c r="R16" s="19">
        <f t="shared" ref="R16:R28" si="2">J16+Q16</f>
        <v>0</v>
      </c>
      <c r="S16" s="24"/>
    </row>
    <row r="17" spans="1:19" ht="15.75">
      <c r="A17" s="17">
        <f>'[1]13.melléklet'!A18</f>
        <v>107060</v>
      </c>
      <c r="B17" s="22" t="s">
        <v>26</v>
      </c>
      <c r="C17" s="23">
        <v>0</v>
      </c>
      <c r="D17" s="23">
        <v>0</v>
      </c>
      <c r="E17" s="23">
        <v>0</v>
      </c>
      <c r="F17" s="23">
        <f>[2]Rendsz.gyerm.véd.bevét!$I$21</f>
        <v>0</v>
      </c>
      <c r="G17" s="23">
        <v>0</v>
      </c>
      <c r="H17" s="23">
        <v>0</v>
      </c>
      <c r="I17" s="23">
        <v>0</v>
      </c>
      <c r="J17" s="19">
        <f t="shared" si="0"/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19">
        <f t="shared" si="1"/>
        <v>0</v>
      </c>
      <c r="R17" s="19">
        <f t="shared" si="2"/>
        <v>0</v>
      </c>
      <c r="S17" s="24"/>
    </row>
    <row r="18" spans="1:19" ht="15.75">
      <c r="A18" s="17">
        <f>'[1]13.melléklet'!A19</f>
        <v>103010</v>
      </c>
      <c r="B18" s="22" t="s">
        <v>27</v>
      </c>
      <c r="C18" s="23">
        <v>0</v>
      </c>
      <c r="D18" s="23">
        <v>0</v>
      </c>
      <c r="E18" s="23">
        <v>0</v>
      </c>
      <c r="F18" s="23">
        <f>[2]Rendsz.gyerm.véd.bevét!$I$21</f>
        <v>0</v>
      </c>
      <c r="G18" s="23">
        <v>0</v>
      </c>
      <c r="H18" s="23">
        <v>0</v>
      </c>
      <c r="I18" s="23">
        <v>0</v>
      </c>
      <c r="J18" s="19">
        <f t="shared" si="0"/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19">
        <f t="shared" si="1"/>
        <v>0</v>
      </c>
      <c r="R18" s="19">
        <f t="shared" si="2"/>
        <v>0</v>
      </c>
      <c r="S18" s="24"/>
    </row>
    <row r="19" spans="1:19" ht="15.75">
      <c r="A19" s="17">
        <f>'[1]13.melléklet'!A20</f>
        <v>104051</v>
      </c>
      <c r="B19" s="22" t="s">
        <v>28</v>
      </c>
      <c r="C19" s="23">
        <v>0</v>
      </c>
      <c r="D19" s="23">
        <v>0</v>
      </c>
      <c r="E19" s="23">
        <v>0</v>
      </c>
      <c r="F19" s="23">
        <f>[2]Rendsz.gyerm.véd.bevét!$I$21</f>
        <v>0</v>
      </c>
      <c r="G19" s="23">
        <v>0</v>
      </c>
      <c r="H19" s="23">
        <v>0</v>
      </c>
      <c r="I19" s="23">
        <v>0</v>
      </c>
      <c r="J19" s="19">
        <f t="shared" si="0"/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19">
        <f t="shared" si="1"/>
        <v>0</v>
      </c>
      <c r="R19" s="19">
        <f t="shared" si="2"/>
        <v>0</v>
      </c>
      <c r="S19" s="24"/>
    </row>
    <row r="20" spans="1:19" ht="15.75">
      <c r="A20" s="17">
        <f>'[1]13.melléklet'!A21</f>
        <v>101150</v>
      </c>
      <c r="B20" s="22" t="s">
        <v>29</v>
      </c>
      <c r="C20" s="23">
        <v>0</v>
      </c>
      <c r="D20" s="23">
        <v>0</v>
      </c>
      <c r="E20" s="23">
        <v>0</v>
      </c>
      <c r="F20" s="23">
        <f>[2]Rendsz.gyerm.véd.bevét!$I$21</f>
        <v>0</v>
      </c>
      <c r="G20" s="23">
        <v>0</v>
      </c>
      <c r="H20" s="23">
        <v>0</v>
      </c>
      <c r="I20" s="23">
        <v>0</v>
      </c>
      <c r="J20" s="19">
        <f t="shared" si="0"/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19">
        <f t="shared" si="1"/>
        <v>0</v>
      </c>
      <c r="R20" s="19">
        <f t="shared" si="2"/>
        <v>0</v>
      </c>
      <c r="S20" s="24"/>
    </row>
    <row r="21" spans="1:19" ht="15.75">
      <c r="A21" s="17">
        <f>'[1]13.melléklet'!A22</f>
        <v>0</v>
      </c>
      <c r="B21" s="22" t="s">
        <v>30</v>
      </c>
      <c r="C21" s="23">
        <v>0</v>
      </c>
      <c r="D21" s="23">
        <v>0</v>
      </c>
      <c r="E21" s="23">
        <v>0</v>
      </c>
      <c r="F21" s="23">
        <f>[2]Rendsz.gyerm.véd.bevét!$I$21</f>
        <v>0</v>
      </c>
      <c r="G21" s="23">
        <v>0</v>
      </c>
      <c r="H21" s="23">
        <v>0</v>
      </c>
      <c r="I21" s="23">
        <v>0</v>
      </c>
      <c r="J21" s="19">
        <f t="shared" si="0"/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19">
        <f t="shared" si="1"/>
        <v>0</v>
      </c>
      <c r="R21" s="19">
        <f t="shared" si="2"/>
        <v>0</v>
      </c>
      <c r="S21" s="24"/>
    </row>
    <row r="22" spans="1:19" ht="15.75">
      <c r="A22" s="17">
        <v>107051</v>
      </c>
      <c r="B22" s="22" t="s">
        <v>31</v>
      </c>
      <c r="C22" s="23">
        <f>[2]szoc.étk.bev.!$I$35</f>
        <v>899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19">
        <f t="shared" si="0"/>
        <v>899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19">
        <f t="shared" si="1"/>
        <v>0</v>
      </c>
      <c r="R22" s="19">
        <f t="shared" si="2"/>
        <v>899</v>
      </c>
      <c r="S22" s="24"/>
    </row>
    <row r="23" spans="1:19" ht="15.75">
      <c r="A23" s="17" t="s">
        <v>32</v>
      </c>
      <c r="B23" s="22" t="s">
        <v>33</v>
      </c>
      <c r="C23" s="23">
        <v>0</v>
      </c>
      <c r="D23" s="23">
        <v>0</v>
      </c>
      <c r="E23" s="23">
        <v>0</v>
      </c>
      <c r="F23" s="25">
        <f>'[2]Közhasznú bevét.'!$I$18</f>
        <v>3547</v>
      </c>
      <c r="G23" s="23">
        <v>0</v>
      </c>
      <c r="H23" s="23">
        <v>0</v>
      </c>
      <c r="I23" s="23">
        <v>0</v>
      </c>
      <c r="J23" s="19">
        <f t="shared" si="0"/>
        <v>3547</v>
      </c>
      <c r="K23" s="23">
        <v>0</v>
      </c>
      <c r="L23" s="23">
        <v>0</v>
      </c>
      <c r="M23" s="25">
        <f>'[2]Közhasznú bevét.'!$I$19</f>
        <v>454</v>
      </c>
      <c r="N23" s="23">
        <v>0</v>
      </c>
      <c r="O23" s="23">
        <v>0</v>
      </c>
      <c r="P23" s="23">
        <v>0</v>
      </c>
      <c r="Q23" s="19">
        <f t="shared" si="1"/>
        <v>454</v>
      </c>
      <c r="R23" s="19">
        <f t="shared" si="2"/>
        <v>4001</v>
      </c>
      <c r="S23" s="24"/>
    </row>
    <row r="24" spans="1:19" ht="15.75">
      <c r="A24" s="17" t="s">
        <v>34</v>
      </c>
      <c r="B24" s="22" t="s">
        <v>35</v>
      </c>
      <c r="C24" s="23">
        <f>'[2]Könyvtár bev.'!$I$16</f>
        <v>100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19">
        <f t="shared" si="0"/>
        <v>100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19">
        <f t="shared" si="1"/>
        <v>0</v>
      </c>
      <c r="R24" s="19">
        <f t="shared" si="2"/>
        <v>100</v>
      </c>
      <c r="S24" s="24"/>
    </row>
    <row r="25" spans="1:19" ht="15.75">
      <c r="A25" s="17" t="s">
        <v>36</v>
      </c>
      <c r="B25" s="22" t="s">
        <v>37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19">
        <f t="shared" si="0"/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19">
        <f t="shared" si="1"/>
        <v>0</v>
      </c>
      <c r="R25" s="19">
        <f t="shared" si="2"/>
        <v>0</v>
      </c>
      <c r="S25" s="24"/>
    </row>
    <row r="26" spans="1:19" ht="15.75">
      <c r="A26" s="17" t="s">
        <v>38</v>
      </c>
      <c r="B26" s="22" t="s">
        <v>39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19">
        <f t="shared" si="0"/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19">
        <f t="shared" si="1"/>
        <v>0</v>
      </c>
      <c r="R26" s="19">
        <f t="shared" si="2"/>
        <v>0</v>
      </c>
      <c r="S26" s="24"/>
    </row>
    <row r="27" spans="1:19" ht="15.75">
      <c r="A27" s="17" t="s">
        <v>40</v>
      </c>
      <c r="B27" s="22" t="s">
        <v>41</v>
      </c>
      <c r="C27" s="23">
        <v>0</v>
      </c>
      <c r="D27" s="23">
        <f>[2]Önkorm.v.többc.kist.elsz.!$I$10+[2]Önkorm.v.többc.kist.elsz.!$I$13+[2]Önkorm.v.többc.kist.elsz.!$I$17+[2]Önkorm.v.többc.kist.elsz.!$I$21+[2]Önkorm.v.többc.kist.elsz.!$I$26</f>
        <v>1420</v>
      </c>
      <c r="E27" s="23">
        <f>[2]Önkorm.v.többc.kist.elsz.!$I$30+[2]Önkorm.v.többc.kist.elsz.!$I$35+[2]Önkorm.v.többc.kist.elsz.!$I$38+[2]Önkorm.v.többc.kist.elsz.!$I$43+[2]Önkorm.v.többc.kist.elsz.!$I$45</f>
        <v>10091</v>
      </c>
      <c r="F27" s="23">
        <v>0</v>
      </c>
      <c r="G27" s="23">
        <v>0</v>
      </c>
      <c r="H27" s="23">
        <v>0</v>
      </c>
      <c r="I27" s="23">
        <v>0</v>
      </c>
      <c r="J27" s="19">
        <f t="shared" si="0"/>
        <v>11511</v>
      </c>
      <c r="K27" s="23">
        <f>[2]Önkorm.v.többc.kist.elsz.!$I$47</f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19">
        <f t="shared" si="1"/>
        <v>0</v>
      </c>
      <c r="R27" s="19">
        <f t="shared" si="2"/>
        <v>11511</v>
      </c>
      <c r="S27" s="24"/>
    </row>
    <row r="28" spans="1:19" ht="15.75">
      <c r="A28" s="17" t="s">
        <v>42</v>
      </c>
      <c r="B28" s="22" t="s">
        <v>43</v>
      </c>
      <c r="C28" s="23">
        <f>'[2]Nem lakóing.bérbead.'!$I$16</f>
        <v>452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19">
        <f t="shared" si="0"/>
        <v>452</v>
      </c>
      <c r="K28" s="23">
        <f>[2]Önkorm.v.többc.kist.elsz.!$I$47</f>
        <v>0</v>
      </c>
      <c r="L28" s="23">
        <f>[2]Önkorm.v.többc.kist.elsz.!$I$47</f>
        <v>0</v>
      </c>
      <c r="M28" s="23">
        <f>[2]Önkorm.v.többc.kist.elsz.!$I$47</f>
        <v>0</v>
      </c>
      <c r="N28" s="23">
        <f>[2]Önkorm.v.többc.kist.elsz.!$I$47</f>
        <v>0</v>
      </c>
      <c r="O28" s="23">
        <f>[2]Önkorm.v.többc.kist.elsz.!$I$47</f>
        <v>0</v>
      </c>
      <c r="P28" s="23">
        <f>[2]Önkorm.v.többc.kist.elsz.!$I$47</f>
        <v>0</v>
      </c>
      <c r="Q28" s="19">
        <f t="shared" si="1"/>
        <v>0</v>
      </c>
      <c r="R28" s="19">
        <f t="shared" si="2"/>
        <v>452</v>
      </c>
      <c r="S28" s="24"/>
    </row>
    <row r="29" spans="1:19" ht="15.75">
      <c r="A29" s="17" t="s">
        <v>44</v>
      </c>
      <c r="B29" s="19" t="s">
        <v>45</v>
      </c>
      <c r="C29" s="19">
        <f>SUM(C12:C28)</f>
        <v>1451</v>
      </c>
      <c r="D29" s="19">
        <f>SUM(D12:D27)</f>
        <v>1420</v>
      </c>
      <c r="E29" s="19">
        <f>E27</f>
        <v>10091</v>
      </c>
      <c r="F29" s="19">
        <f>SUM(F12:F27)</f>
        <v>3547</v>
      </c>
      <c r="G29" s="19">
        <f>SUM(G12:G27)</f>
        <v>0</v>
      </c>
      <c r="H29" s="19">
        <f>SUM(H12:H27)</f>
        <v>0</v>
      </c>
      <c r="I29" s="19">
        <f>SUM(I12:I27)</f>
        <v>0</v>
      </c>
      <c r="J29" s="19">
        <f>SUM(J11:J28)</f>
        <v>16509</v>
      </c>
      <c r="K29" s="19">
        <f>SUM(K11:K28)</f>
        <v>0</v>
      </c>
      <c r="L29" s="19">
        <f t="shared" ref="L29:Q29" si="3">SUM(L11:L28)</f>
        <v>0</v>
      </c>
      <c r="M29" s="26">
        <f t="shared" si="3"/>
        <v>454</v>
      </c>
      <c r="N29" s="19">
        <f t="shared" si="3"/>
        <v>0</v>
      </c>
      <c r="O29" s="19">
        <f t="shared" si="3"/>
        <v>0</v>
      </c>
      <c r="P29" s="19">
        <f t="shared" si="3"/>
        <v>0</v>
      </c>
      <c r="Q29" s="19">
        <f t="shared" si="3"/>
        <v>454</v>
      </c>
      <c r="R29" s="19">
        <f>SUM(R11:R28)</f>
        <v>16963</v>
      </c>
      <c r="S29" s="20"/>
    </row>
    <row r="30" spans="1:19" ht="15.75">
      <c r="A30" s="22"/>
      <c r="B30" s="19" t="s">
        <v>46</v>
      </c>
      <c r="C30" s="19">
        <f t="shared" ref="C30:R30" si="4">C10+C29</f>
        <v>1605</v>
      </c>
      <c r="D30" s="19">
        <f t="shared" si="4"/>
        <v>1420</v>
      </c>
      <c r="E30" s="19">
        <f t="shared" si="4"/>
        <v>10091</v>
      </c>
      <c r="F30" s="19">
        <f t="shared" si="4"/>
        <v>3547</v>
      </c>
      <c r="G30" s="19">
        <f t="shared" si="4"/>
        <v>0</v>
      </c>
      <c r="H30" s="19">
        <f t="shared" si="4"/>
        <v>4160</v>
      </c>
      <c r="I30" s="19">
        <f t="shared" si="4"/>
        <v>0</v>
      </c>
      <c r="J30" s="19">
        <f t="shared" si="4"/>
        <v>20823</v>
      </c>
      <c r="K30" s="19">
        <f t="shared" si="4"/>
        <v>0</v>
      </c>
      <c r="L30" s="19">
        <f t="shared" si="4"/>
        <v>0</v>
      </c>
      <c r="M30" s="26">
        <f t="shared" si="4"/>
        <v>454</v>
      </c>
      <c r="N30" s="19">
        <f t="shared" si="4"/>
        <v>0</v>
      </c>
      <c r="O30" s="19">
        <f t="shared" si="4"/>
        <v>0</v>
      </c>
      <c r="P30" s="19">
        <f t="shared" si="4"/>
        <v>0</v>
      </c>
      <c r="Q30" s="19">
        <f t="shared" si="4"/>
        <v>454</v>
      </c>
      <c r="R30" s="19">
        <f t="shared" si="4"/>
        <v>21277</v>
      </c>
      <c r="S30" s="20"/>
    </row>
  </sheetData>
  <mergeCells count="22"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  <mergeCell ref="K8:K9"/>
    <mergeCell ref="L8:L9"/>
    <mergeCell ref="C1:R1"/>
    <mergeCell ref="A3:R3"/>
    <mergeCell ref="A4:R4"/>
    <mergeCell ref="K5:R5"/>
    <mergeCell ref="A8:A9"/>
    <mergeCell ref="B8:B9"/>
    <mergeCell ref="C8:C9"/>
    <mergeCell ref="D8:D9"/>
    <mergeCell ref="E8:E9"/>
    <mergeCell ref="F8:F9"/>
  </mergeCells>
  <pageMargins left="0.17" right="0.56000000000000005" top="1.32" bottom="0.23" header="1.34" footer="0.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mék.és felh.bev.12.mell.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2014-03-06T07:01:46Z</dcterms:created>
  <dcterms:modified xsi:type="dcterms:W3CDTF">2014-03-06T07:02:04Z</dcterms:modified>
</cp:coreProperties>
</file>