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'Munka1'!$1:$6</definedName>
  </definedNames>
  <calcPr fullCalcOnLoad="1"/>
</workbook>
</file>

<file path=xl/sharedStrings.xml><?xml version="1.0" encoding="utf-8"?>
<sst xmlns="http://schemas.openxmlformats.org/spreadsheetml/2006/main" count="183" uniqueCount="75">
  <si>
    <t>AZ ÖNKORMÁNYZAT ÉS KÖLTSÉGVETÉSI SZERVEI KIADÁSAINAK ALAKULÁSA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</si>
  <si>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</si>
  <si>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</si>
  <si>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</si>
  <si>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</si>
  <si>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</si>
  <si>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</si>
  <si>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</si>
  <si>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</si>
  <si>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</si>
  <si>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</si>
  <si>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Cím</t>
  </si>
  <si>
    <t>Előir.csop.</t>
  </si>
  <si>
    <t>Kiem. eir.</t>
  </si>
  <si>
    <t>Eredeti előirányzat</t>
  </si>
  <si>
    <t>Kötelező feladatok</t>
  </si>
  <si>
    <t>Önként vállalt feladatok</t>
  </si>
  <si>
    <t>Állami (államigazgatási) feladatok</t>
  </si>
  <si>
    <t>Önkormányzat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</si>
  <si>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</si>
  <si>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</si>
  <si>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</si>
  <si>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</si>
  <si>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</si>
  <si>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</si>
  <si>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</si>
  <si>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5.1.</t>
  </si>
  <si>
    <t>Működési célú kiadások államháztartáson belülre</t>
  </si>
  <si>
    <t>5.2.</t>
  </si>
  <si>
    <t>Működési célú kiadások államháztartáson kívülre</t>
  </si>
  <si>
    <t>5.3.</t>
  </si>
  <si>
    <t>Általános tartalék</t>
  </si>
  <si>
    <t>5.4.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</si>
  <si>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</si>
  <si>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</si>
  <si>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</si>
  <si>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</si>
  <si>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</si>
  <si>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</si>
  <si>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3.1.</t>
  </si>
  <si>
    <t>Felhalmozási célú kiadások államháztartáson belülre</t>
  </si>
  <si>
    <t>3.2.</t>
  </si>
  <si>
    <t>Felhalmozási célú kiadások államháztartáson kívülre</t>
  </si>
  <si>
    <t>Költségvetési kiadások összesen (I+II)</t>
  </si>
  <si>
    <t>III.</t>
  </si>
  <si>
    <t>Finanszírozási kiadások</t>
  </si>
  <si>
    <t>9.1</t>
  </si>
  <si>
    <t>Betétlekötés</t>
  </si>
  <si>
    <t>9.1.1</t>
  </si>
  <si>
    <t>Betétlekötés éven belül</t>
  </si>
  <si>
    <t>9.1.2</t>
  </si>
  <si>
    <t>Betétlekötés éven túl</t>
  </si>
  <si>
    <t>9.2</t>
  </si>
  <si>
    <t>Megelőlegzés</t>
  </si>
  <si>
    <t>9.2.1</t>
  </si>
  <si>
    <t>Felhalmozási célú kiadások</t>
  </si>
  <si>
    <t>9.2.2</t>
  </si>
  <si>
    <t>Működési célú kiadások</t>
  </si>
  <si>
    <t>9.3</t>
  </si>
  <si>
    <t>Központi, irányító szervi támogatások folyósítása</t>
  </si>
  <si>
    <t>9.3.1</t>
  </si>
  <si>
    <t>Irányító szervi felhalmozási célú támogatás folyósítása</t>
  </si>
  <si>
    <t>9.3.2</t>
  </si>
  <si>
    <t>Irányító szervi működési célú támogatás folyósítása</t>
  </si>
  <si>
    <t>Tárgyévi kiadások (I.+II.+III.)</t>
  </si>
  <si>
    <t>Közös Hivatal</t>
  </si>
  <si>
    <t>Finanszírozási kiasások</t>
  </si>
  <si>
    <t>Belföldi értékpapírok kiadásai</t>
  </si>
  <si>
    <t>Önkormányzat összesen</t>
  </si>
  <si>
    <t>K</t>
  </si>
  <si>
    <t>L</t>
  </si>
  <si>
    <t>Módosítás 1.</t>
  </si>
  <si>
    <t>Módosított előirányzat</t>
  </si>
  <si>
    <t>Működési célú kiadások államháztartáson belülre, elvonások</t>
  </si>
  <si>
    <t>2.melléklet  a  12/2017.  (V.31.)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</si>
</sst>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wrapText="1"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5" fillId="0" borderId="0" xfId="54" applyFont="1" applyAlignment="1">
      <alignment wrapText="1"/>
      <protection/>
    </xf>
    <xf numFmtId="0" fontId="6" fillId="0" borderId="0" xfId="54" applyFont="1">
      <alignment/>
      <protection/>
    </xf>
    <xf numFmtId="0" fontId="7" fillId="0" borderId="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 wrapText="1"/>
      <protection/>
    </xf>
    <xf numFmtId="0" fontId="2" fillId="0" borderId="10" xfId="54" applyFont="1" applyBorder="1" applyAlignment="1">
      <alignment horizontal="center"/>
      <protection/>
    </xf>
    <xf numFmtId="0" fontId="7" fillId="33" borderId="11" xfId="54" applyFont="1" applyFill="1" applyBorder="1" applyAlignment="1">
      <alignment horizontal="center" textRotation="90"/>
      <protection/>
    </xf>
    <xf numFmtId="0" fontId="2" fillId="33" borderId="12" xfId="54" applyFont="1" applyFill="1" applyBorder="1" applyAlignment="1">
      <alignment horizontal="center" textRotation="90" wrapText="1"/>
      <protection/>
    </xf>
    <xf numFmtId="0" fontId="3" fillId="33" borderId="12" xfId="54" applyFont="1" applyFill="1" applyBorder="1" applyAlignment="1">
      <alignment horizontal="center" textRotation="90" wrapText="1"/>
      <protection/>
    </xf>
    <xf numFmtId="49" fontId="7" fillId="33" borderId="12" xfId="54" applyNumberFormat="1" applyFont="1" applyFill="1" applyBorder="1" applyAlignment="1">
      <alignment horizontal="center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/>
      <protection/>
    </xf>
    <xf numFmtId="0" fontId="7" fillId="34" borderId="16" xfId="54" applyFont="1" applyFill="1" applyBorder="1" applyAlignment="1">
      <alignment horizontal="center"/>
      <protection/>
    </xf>
    <xf numFmtId="0" fontId="7" fillId="34" borderId="17" xfId="54" applyFont="1" applyFill="1" applyBorder="1" applyAlignment="1">
      <alignment horizontal="center"/>
      <protection/>
    </xf>
    <xf numFmtId="0" fontId="7" fillId="34" borderId="17" xfId="54" applyFont="1" applyFill="1" applyBorder="1">
      <alignment/>
      <protection/>
    </xf>
    <xf numFmtId="3" fontId="7" fillId="34" borderId="17" xfId="54" applyNumberFormat="1" applyFont="1" applyFill="1" applyBorder="1">
      <alignment/>
      <protection/>
    </xf>
    <xf numFmtId="3" fontId="7" fillId="34" borderId="18" xfId="54" applyNumberFormat="1" applyFont="1" applyFill="1" applyBorder="1">
      <alignment/>
      <protection/>
    </xf>
    <xf numFmtId="0" fontId="3" fillId="0" borderId="0" xfId="54" applyFont="1" applyFill="1">
      <alignment/>
      <protection/>
    </xf>
    <xf numFmtId="0" fontId="9" fillId="35" borderId="19" xfId="54" applyFont="1" applyFill="1" applyBorder="1" applyAlignment="1">
      <alignment horizontal="center"/>
      <protection/>
    </xf>
    <xf numFmtId="0" fontId="9" fillId="35" borderId="10" xfId="54" applyFont="1" applyFill="1" applyBorder="1" applyAlignment="1">
      <alignment horizontal="center"/>
      <protection/>
    </xf>
    <xf numFmtId="0" fontId="9" fillId="35" borderId="10" xfId="54" applyFont="1" applyFill="1" applyBorder="1">
      <alignment/>
      <protection/>
    </xf>
    <xf numFmtId="3" fontId="9" fillId="35" borderId="10" xfId="54" applyNumberFormat="1" applyFont="1" applyFill="1" applyBorder="1">
      <alignment/>
      <protection/>
    </xf>
    <xf numFmtId="3" fontId="9" fillId="35" borderId="20" xfId="54" applyNumberFormat="1" applyFont="1" applyFill="1" applyBorder="1">
      <alignment/>
      <protection/>
    </xf>
    <xf numFmtId="3" fontId="3" fillId="0" borderId="0" xfId="54" applyNumberFormat="1" applyFont="1" applyFill="1">
      <alignment/>
      <protection/>
    </xf>
    <xf numFmtId="3" fontId="7" fillId="35" borderId="10" xfId="54" applyNumberFormat="1" applyFont="1" applyFill="1" applyBorder="1">
      <alignment/>
      <protection/>
    </xf>
    <xf numFmtId="3" fontId="7" fillId="35" borderId="20" xfId="54" applyNumberFormat="1" applyFont="1" applyFill="1" applyBorder="1">
      <alignment/>
      <protection/>
    </xf>
    <xf numFmtId="49" fontId="9" fillId="35" borderId="10" xfId="54" applyNumberFormat="1" applyFont="1" applyFill="1" applyBorder="1" applyAlignment="1">
      <alignment horizontal="center"/>
      <protection/>
    </xf>
    <xf numFmtId="0" fontId="9" fillId="35" borderId="10" xfId="54" applyFont="1" applyFill="1" applyBorder="1" applyAlignment="1">
      <alignment wrapText="1"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7" fillId="34" borderId="19" xfId="54" applyFont="1" applyFill="1" applyBorder="1" applyAlignment="1">
      <alignment horizontal="center"/>
      <protection/>
    </xf>
    <xf numFmtId="0" fontId="7" fillId="34" borderId="10" xfId="54" applyFont="1" applyFill="1" applyBorder="1" applyAlignment="1">
      <alignment horizontal="center"/>
      <protection/>
    </xf>
    <xf numFmtId="0" fontId="7" fillId="34" borderId="10" xfId="54" applyFont="1" applyFill="1" applyBorder="1">
      <alignment/>
      <protection/>
    </xf>
    <xf numFmtId="3" fontId="7" fillId="34" borderId="10" xfId="54" applyNumberFormat="1" applyFont="1" applyFill="1" applyBorder="1">
      <alignment/>
      <protection/>
    </xf>
    <xf numFmtId="3" fontId="7" fillId="34" borderId="20" xfId="54" applyNumberFormat="1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2" fillId="36" borderId="19" xfId="54" applyFont="1" applyFill="1" applyBorder="1">
      <alignment/>
      <protection/>
    </xf>
    <xf numFmtId="0" fontId="2" fillId="36" borderId="10" xfId="54" applyFont="1" applyFill="1" applyBorder="1">
      <alignment/>
      <protection/>
    </xf>
    <xf numFmtId="3" fontId="2" fillId="36" borderId="10" xfId="54" applyNumberFormat="1" applyFont="1" applyFill="1" applyBorder="1">
      <alignment/>
      <protection/>
    </xf>
    <xf numFmtId="3" fontId="2" fillId="36" borderId="20" xfId="54" applyNumberFormat="1" applyFont="1" applyFill="1" applyBorder="1">
      <alignment/>
      <protection/>
    </xf>
    <xf numFmtId="0" fontId="2" fillId="34" borderId="19" xfId="54" applyFont="1" applyFill="1" applyBorder="1">
      <alignment/>
      <protection/>
    </xf>
    <xf numFmtId="0" fontId="2" fillId="34" borderId="10" xfId="54" applyFont="1" applyFill="1" applyBorder="1">
      <alignment/>
      <protection/>
    </xf>
    <xf numFmtId="3" fontId="2" fillId="34" borderId="10" xfId="54" applyNumberFormat="1" applyFont="1" applyFill="1" applyBorder="1">
      <alignment/>
      <protection/>
    </xf>
    <xf numFmtId="0" fontId="2" fillId="0" borderId="19" xfId="54" applyFont="1" applyFill="1" applyBorder="1">
      <alignment/>
      <protection/>
    </xf>
    <xf numFmtId="0" fontId="2" fillId="0" borderId="10" xfId="54" applyFont="1" applyFill="1" applyBorder="1">
      <alignment/>
      <protection/>
    </xf>
    <xf numFmtId="0" fontId="3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>
      <alignment/>
      <protection/>
    </xf>
    <xf numFmtId="3" fontId="2" fillId="0" borderId="20" xfId="54" applyNumberFormat="1" applyFont="1" applyFill="1" applyBorder="1">
      <alignment/>
      <protection/>
    </xf>
    <xf numFmtId="0" fontId="3" fillId="0" borderId="19" xfId="54" applyFont="1" applyFill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wrapText="1"/>
      <protection/>
    </xf>
    <xf numFmtId="3" fontId="3" fillId="0" borderId="10" xfId="54" applyNumberFormat="1" applyFont="1" applyFill="1" applyBorder="1">
      <alignment/>
      <protection/>
    </xf>
    <xf numFmtId="49" fontId="2" fillId="0" borderId="10" xfId="54" applyNumberFormat="1" applyFont="1" applyFill="1" applyBorder="1" applyAlignment="1">
      <alignment horizontal="center"/>
      <protection/>
    </xf>
    <xf numFmtId="0" fontId="3" fillId="0" borderId="19" xfId="54" applyFont="1" applyBorder="1">
      <alignment/>
      <protection/>
    </xf>
    <xf numFmtId="0" fontId="3" fillId="0" borderId="10" xfId="54" applyFont="1" applyBorder="1">
      <alignment/>
      <protection/>
    </xf>
    <xf numFmtId="49" fontId="3" fillId="0" borderId="10" xfId="54" applyNumberFormat="1" applyFont="1" applyBorder="1" applyAlignment="1">
      <alignment horizontal="center"/>
      <protection/>
    </xf>
    <xf numFmtId="3" fontId="3" fillId="0" borderId="10" xfId="54" applyNumberFormat="1" applyFont="1" applyBorder="1">
      <alignment/>
      <protection/>
    </xf>
    <xf numFmtId="0" fontId="3" fillId="0" borderId="10" xfId="54" applyFont="1" applyBorder="1" applyAlignment="1">
      <alignment wrapText="1"/>
      <protection/>
    </xf>
    <xf numFmtId="0" fontId="2" fillId="37" borderId="21" xfId="54" applyFont="1" applyFill="1" applyBorder="1">
      <alignment/>
      <protection/>
    </xf>
    <xf numFmtId="0" fontId="2" fillId="37" borderId="22" xfId="54" applyFont="1" applyFill="1" applyBorder="1" applyAlignment="1">
      <alignment horizontal="center"/>
      <protection/>
    </xf>
    <xf numFmtId="0" fontId="2" fillId="37" borderId="22" xfId="54" applyFont="1" applyFill="1" applyBorder="1">
      <alignment/>
      <protection/>
    </xf>
    <xf numFmtId="3" fontId="2" fillId="37" borderId="22" xfId="54" applyNumberFormat="1" applyFont="1" applyFill="1" applyBorder="1">
      <alignment/>
      <protection/>
    </xf>
    <xf numFmtId="3" fontId="3" fillId="0" borderId="20" xfId="54" applyNumberFormat="1" applyFont="1" applyFill="1" applyBorder="1">
      <alignment/>
      <protection/>
    </xf>
    <xf numFmtId="0" fontId="8" fillId="33" borderId="23" xfId="54" applyFont="1" applyFill="1" applyBorder="1" applyAlignment="1">
      <alignment horizontal="center" vertical="center" wrapText="1"/>
      <protection/>
    </xf>
    <xf numFmtId="3" fontId="7" fillId="38" borderId="17" xfId="54" applyNumberFormat="1" applyFont="1" applyFill="1" applyBorder="1">
      <alignment/>
      <protection/>
    </xf>
    <xf numFmtId="3" fontId="3" fillId="0" borderId="0" xfId="54" applyNumberFormat="1" applyFont="1">
      <alignment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24" xfId="54" applyFont="1" applyFill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 2" xfId="54"/>
    <cellStyle name="Normál 4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.140625" style="1" customWidth="1"/>
    <col min="2" max="2" width="5.421875" style="2" customWidth="1"/>
    <col min="3" max="3" width="4.7109375" style="2" customWidth="1"/>
    <col min="4" max="4" width="3.57421875" style="2" customWidth="1"/>
    <col min="5" max="5" width="4.28125" style="2" customWidth="1"/>
    <col min="6" max="6" width="6.7109375" style="2" customWidth="1"/>
    <col min="7" max="7" width="55.00390625" style="2" customWidth="1"/>
    <col min="8" max="12" width="13.28125" style="2" customWidth="1"/>
    <col min="13" max="13" width="14.8515625" style="2" customWidth="1"/>
    <col min="14" max="14" width="10.7109375" style="2" customWidth="1"/>
    <col min="15" max="15" width="10.7109375" style="2" bestFit="1" customWidth="1"/>
    <col min="16" max="16384" width="9.140625" style="2" customWidth="1"/>
  </cols>
  <sheetData>
    <row r="1" spans="2:13" ht="15" customHeight="1"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 t="s">
        <v>74</v>
      </c>
    </row>
    <row r="2" spans="1:13" s="7" customFormat="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5" customHeight="1">
      <c r="A3" s="5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7" customFormat="1" ht="15" customHeight="1">
      <c r="A4" s="5"/>
      <c r="B4" s="77">
        <v>2017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7" customFormat="1" ht="1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3.5">
      <c r="A6" s="9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69</v>
      </c>
      <c r="M6" s="10" t="s">
        <v>70</v>
      </c>
    </row>
    <row r="7" spans="1:13" s="7" customFormat="1" ht="57.75">
      <c r="A7" s="11">
        <v>1</v>
      </c>
      <c r="B7" s="12" t="s">
        <v>11</v>
      </c>
      <c r="C7" s="13" t="s">
        <v>12</v>
      </c>
      <c r="D7" s="13" t="s">
        <v>13</v>
      </c>
      <c r="E7" s="14"/>
      <c r="F7" s="14"/>
      <c r="G7" s="15"/>
      <c r="H7" s="16" t="s">
        <v>14</v>
      </c>
      <c r="I7" s="74" t="s">
        <v>71</v>
      </c>
      <c r="J7" s="74" t="s">
        <v>72</v>
      </c>
      <c r="K7" s="17" t="s">
        <v>15</v>
      </c>
      <c r="L7" s="16" t="s">
        <v>16</v>
      </c>
      <c r="M7" s="16" t="s">
        <v>17</v>
      </c>
    </row>
    <row r="8" spans="1:13" s="7" customFormat="1" ht="29.25" customHeight="1">
      <c r="A8" s="11">
        <v>2</v>
      </c>
      <c r="B8" s="18">
        <v>1</v>
      </c>
      <c r="C8" s="78" t="s">
        <v>18</v>
      </c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4" s="24" customFormat="1" ht="15" customHeight="1" thickBot="1">
      <c r="A9" s="11">
        <v>3</v>
      </c>
      <c r="B9" s="19"/>
      <c r="C9" s="20" t="s">
        <v>19</v>
      </c>
      <c r="D9" s="20"/>
      <c r="E9" s="20"/>
      <c r="F9" s="20"/>
      <c r="G9" s="21" t="s">
        <v>20</v>
      </c>
      <c r="H9" s="22">
        <f>H10+H11+H12+H13+H14</f>
        <v>177130425</v>
      </c>
      <c r="I9" s="22">
        <f>I10+I11+I12+I13+I14</f>
        <v>536358</v>
      </c>
      <c r="J9" s="22">
        <f>H9+I9</f>
        <v>177666783</v>
      </c>
      <c r="K9" s="22">
        <f>K10+K11+K12+K13+K14</f>
        <v>177666783</v>
      </c>
      <c r="L9" s="22">
        <f>L10+L11+L12+L13+L14</f>
        <v>0</v>
      </c>
      <c r="M9" s="23">
        <f>M10+M11+M12+M13+M14</f>
        <v>0</v>
      </c>
      <c r="N9" s="30"/>
    </row>
    <row r="10" spans="1:14" s="24" customFormat="1" ht="15" customHeight="1" thickBot="1">
      <c r="A10" s="11">
        <v>4</v>
      </c>
      <c r="B10" s="25"/>
      <c r="C10" s="26"/>
      <c r="D10" s="26">
        <v>1</v>
      </c>
      <c r="E10" s="26"/>
      <c r="F10" s="26"/>
      <c r="G10" s="27" t="s">
        <v>21</v>
      </c>
      <c r="H10" s="28">
        <v>43923328</v>
      </c>
      <c r="I10" s="28">
        <v>600000</v>
      </c>
      <c r="J10" s="75">
        <f aca="true" t="shared" si="0" ref="J10:J26">H10+I10</f>
        <v>44523328</v>
      </c>
      <c r="K10" s="28">
        <v>44523328</v>
      </c>
      <c r="L10" s="28"/>
      <c r="M10" s="29"/>
      <c r="N10" s="30"/>
    </row>
    <row r="11" spans="1:14" s="24" customFormat="1" ht="15" customHeight="1" thickBot="1">
      <c r="A11" s="11">
        <v>5</v>
      </c>
      <c r="B11" s="25"/>
      <c r="C11" s="26"/>
      <c r="D11" s="26">
        <v>2</v>
      </c>
      <c r="E11" s="26"/>
      <c r="F11" s="26"/>
      <c r="G11" s="27" t="s">
        <v>22</v>
      </c>
      <c r="H11" s="28">
        <v>9917841</v>
      </c>
      <c r="I11" s="28">
        <v>132000</v>
      </c>
      <c r="J11" s="75">
        <f t="shared" si="0"/>
        <v>10049841</v>
      </c>
      <c r="K11" s="28">
        <v>10049841</v>
      </c>
      <c r="L11" s="28"/>
      <c r="M11" s="29"/>
      <c r="N11" s="30"/>
    </row>
    <row r="12" spans="1:14" s="24" customFormat="1" ht="15" customHeight="1" thickBot="1">
      <c r="A12" s="11">
        <v>6</v>
      </c>
      <c r="B12" s="25"/>
      <c r="C12" s="26"/>
      <c r="D12" s="26">
        <v>3</v>
      </c>
      <c r="E12" s="26"/>
      <c r="F12" s="26"/>
      <c r="G12" s="27" t="s">
        <v>23</v>
      </c>
      <c r="H12" s="28">
        <v>68757000</v>
      </c>
      <c r="I12" s="28">
        <v>17539000</v>
      </c>
      <c r="J12" s="75">
        <f t="shared" si="0"/>
        <v>86296000</v>
      </c>
      <c r="K12" s="28">
        <v>86296000</v>
      </c>
      <c r="L12" s="28"/>
      <c r="M12" s="29"/>
      <c r="N12" s="30"/>
    </row>
    <row r="13" spans="1:14" s="24" customFormat="1" ht="15" customHeight="1" thickBot="1">
      <c r="A13" s="11">
        <v>7</v>
      </c>
      <c r="B13" s="25"/>
      <c r="C13" s="26"/>
      <c r="D13" s="26">
        <v>4</v>
      </c>
      <c r="E13" s="26"/>
      <c r="F13" s="26"/>
      <c r="G13" s="27" t="s">
        <v>24</v>
      </c>
      <c r="H13" s="28">
        <v>5218000</v>
      </c>
      <c r="I13" s="28">
        <v>-2032000</v>
      </c>
      <c r="J13" s="75">
        <f t="shared" si="0"/>
        <v>3186000</v>
      </c>
      <c r="K13" s="28">
        <v>3186000</v>
      </c>
      <c r="L13" s="28">
        <v>0</v>
      </c>
      <c r="M13" s="29"/>
      <c r="N13" s="30"/>
    </row>
    <row r="14" spans="1:14" s="24" customFormat="1" ht="15" customHeight="1" thickBot="1">
      <c r="A14" s="11">
        <v>8</v>
      </c>
      <c r="B14" s="25"/>
      <c r="C14" s="26"/>
      <c r="D14" s="26">
        <v>5</v>
      </c>
      <c r="E14" s="26"/>
      <c r="F14" s="26"/>
      <c r="G14" s="27" t="s">
        <v>25</v>
      </c>
      <c r="H14" s="31">
        <f>SUM(H15:H18)</f>
        <v>49314256</v>
      </c>
      <c r="I14" s="31">
        <f>SUM(I15:I18)</f>
        <v>-15702642</v>
      </c>
      <c r="J14" s="75">
        <f t="shared" si="0"/>
        <v>33611614</v>
      </c>
      <c r="K14" s="31">
        <f>SUM(K15:K18)</f>
        <v>33611614</v>
      </c>
      <c r="L14" s="31">
        <f>SUM(L15:L18)</f>
        <v>0</v>
      </c>
      <c r="M14" s="32">
        <f>SUM(M15:M18)</f>
        <v>0</v>
      </c>
      <c r="N14" s="30"/>
    </row>
    <row r="15" spans="1:14" s="24" customFormat="1" ht="15" customHeight="1" thickBot="1">
      <c r="A15" s="11">
        <v>9</v>
      </c>
      <c r="B15" s="25"/>
      <c r="C15" s="26"/>
      <c r="D15" s="26"/>
      <c r="E15" s="33" t="s">
        <v>26</v>
      </c>
      <c r="F15" s="33"/>
      <c r="G15" s="34" t="s">
        <v>73</v>
      </c>
      <c r="H15" s="28">
        <v>672800</v>
      </c>
      <c r="I15" s="28">
        <v>2021840</v>
      </c>
      <c r="J15" s="75">
        <f t="shared" si="0"/>
        <v>2694640</v>
      </c>
      <c r="K15" s="28">
        <v>2694640</v>
      </c>
      <c r="L15" s="28"/>
      <c r="M15" s="29"/>
      <c r="N15" s="30"/>
    </row>
    <row r="16" spans="1:14" s="24" customFormat="1" ht="15" customHeight="1" thickBot="1">
      <c r="A16" s="11">
        <v>10</v>
      </c>
      <c r="B16" s="25"/>
      <c r="C16" s="26"/>
      <c r="D16" s="26"/>
      <c r="E16" s="33" t="s">
        <v>28</v>
      </c>
      <c r="F16" s="33"/>
      <c r="G16" s="34" t="s">
        <v>29</v>
      </c>
      <c r="H16" s="28">
        <v>2500000</v>
      </c>
      <c r="I16" s="28">
        <v>0</v>
      </c>
      <c r="J16" s="75">
        <f t="shared" si="0"/>
        <v>2500000</v>
      </c>
      <c r="K16" s="28">
        <v>2500000</v>
      </c>
      <c r="L16" s="28">
        <v>0</v>
      </c>
      <c r="M16" s="29"/>
      <c r="N16" s="30"/>
    </row>
    <row r="17" spans="1:17" s="24" customFormat="1" ht="15" customHeight="1" thickBot="1">
      <c r="A17" s="11">
        <v>11</v>
      </c>
      <c r="B17" s="25"/>
      <c r="C17" s="26"/>
      <c r="D17" s="26"/>
      <c r="E17" s="33" t="s">
        <v>30</v>
      </c>
      <c r="F17" s="33"/>
      <c r="G17" s="27" t="s">
        <v>31</v>
      </c>
      <c r="H17" s="28">
        <v>26141456</v>
      </c>
      <c r="I17" s="28">
        <v>2275518</v>
      </c>
      <c r="J17" s="75">
        <f t="shared" si="0"/>
        <v>28416974</v>
      </c>
      <c r="K17" s="28">
        <v>28416974</v>
      </c>
      <c r="L17" s="28"/>
      <c r="M17" s="29"/>
      <c r="N17" s="30"/>
      <c r="O17" s="30"/>
      <c r="P17" s="35"/>
      <c r="Q17" s="35"/>
    </row>
    <row r="18" spans="1:17" s="24" customFormat="1" ht="15" customHeight="1" thickBot="1">
      <c r="A18" s="11">
        <v>12</v>
      </c>
      <c r="B18" s="25"/>
      <c r="C18" s="26"/>
      <c r="D18" s="26"/>
      <c r="E18" s="33" t="s">
        <v>32</v>
      </c>
      <c r="F18" s="33"/>
      <c r="G18" s="27" t="s">
        <v>33</v>
      </c>
      <c r="H18" s="28">
        <v>20000000</v>
      </c>
      <c r="I18" s="28">
        <v>-20000000</v>
      </c>
      <c r="J18" s="75">
        <f t="shared" si="0"/>
        <v>0</v>
      </c>
      <c r="K18" s="28">
        <v>0</v>
      </c>
      <c r="L18" s="28">
        <v>0</v>
      </c>
      <c r="M18" s="29"/>
      <c r="N18" s="30"/>
      <c r="P18" s="36"/>
      <c r="Q18" s="35"/>
    </row>
    <row r="19" spans="1:17" s="24" customFormat="1" ht="15" customHeight="1" thickBot="1">
      <c r="A19" s="11">
        <v>13</v>
      </c>
      <c r="B19" s="37"/>
      <c r="C19" s="38" t="s">
        <v>34</v>
      </c>
      <c r="D19" s="38"/>
      <c r="E19" s="38"/>
      <c r="F19" s="38"/>
      <c r="G19" s="39" t="s">
        <v>35</v>
      </c>
      <c r="H19" s="40">
        <f>H20+H21+H22</f>
        <v>44147250</v>
      </c>
      <c r="I19" s="40">
        <f>I20+I21+I22</f>
        <v>58103630</v>
      </c>
      <c r="J19" s="22">
        <f t="shared" si="0"/>
        <v>102250880</v>
      </c>
      <c r="K19" s="40">
        <f>K20+K21+K22</f>
        <v>2032000</v>
      </c>
      <c r="L19" s="40">
        <f>L20+L21+L22</f>
        <v>100218880</v>
      </c>
      <c r="M19" s="41">
        <f>M20+M21+M22</f>
        <v>0</v>
      </c>
      <c r="N19" s="30"/>
      <c r="O19" s="30"/>
      <c r="P19" s="35"/>
      <c r="Q19" s="35"/>
    </row>
    <row r="20" spans="1:17" s="24" customFormat="1" ht="15" customHeight="1" thickBot="1">
      <c r="A20" s="11">
        <v>14</v>
      </c>
      <c r="B20" s="25"/>
      <c r="C20" s="26"/>
      <c r="D20" s="26">
        <v>6</v>
      </c>
      <c r="E20" s="26"/>
      <c r="F20" s="26"/>
      <c r="G20" s="27" t="s">
        <v>36</v>
      </c>
      <c r="H20" s="42">
        <v>10000250</v>
      </c>
      <c r="I20" s="42">
        <v>5903630</v>
      </c>
      <c r="J20" s="75">
        <f t="shared" si="0"/>
        <v>15903880</v>
      </c>
      <c r="K20" s="28">
        <v>2032000</v>
      </c>
      <c r="L20" s="28">
        <v>13871880</v>
      </c>
      <c r="M20" s="29"/>
      <c r="N20" s="30"/>
      <c r="P20" s="35"/>
      <c r="Q20" s="35"/>
    </row>
    <row r="21" spans="1:17" s="24" customFormat="1" ht="15" customHeight="1" thickBot="1">
      <c r="A21" s="11">
        <v>15</v>
      </c>
      <c r="B21" s="25"/>
      <c r="C21" s="26"/>
      <c r="D21" s="26">
        <v>7</v>
      </c>
      <c r="E21" s="26"/>
      <c r="F21" s="26"/>
      <c r="G21" s="27" t="s">
        <v>37</v>
      </c>
      <c r="H21" s="42">
        <v>33147000</v>
      </c>
      <c r="I21" s="42">
        <v>-7070000</v>
      </c>
      <c r="J21" s="75">
        <f t="shared" si="0"/>
        <v>26077000</v>
      </c>
      <c r="K21" s="28">
        <v>0</v>
      </c>
      <c r="L21" s="28">
        <v>26077000</v>
      </c>
      <c r="M21" s="29"/>
      <c r="N21" s="30"/>
      <c r="O21" s="30"/>
      <c r="P21" s="35"/>
      <c r="Q21" s="35"/>
    </row>
    <row r="22" spans="1:17" s="24" customFormat="1" ht="15" customHeight="1" thickBot="1">
      <c r="A22" s="11">
        <v>16</v>
      </c>
      <c r="B22" s="25"/>
      <c r="C22" s="26"/>
      <c r="D22" s="26">
        <v>8</v>
      </c>
      <c r="E22" s="26"/>
      <c r="F22" s="26"/>
      <c r="G22" s="27" t="s">
        <v>38</v>
      </c>
      <c r="H22" s="43">
        <f>SUM(H23:H24)</f>
        <v>1000000</v>
      </c>
      <c r="I22" s="43">
        <f>SUM(I23:I24)</f>
        <v>59270000</v>
      </c>
      <c r="J22" s="75">
        <f t="shared" si="0"/>
        <v>60270000</v>
      </c>
      <c r="K22" s="31">
        <f>SUM(K23:K24)</f>
        <v>0</v>
      </c>
      <c r="L22" s="31">
        <f>SUM(L23:L24)</f>
        <v>60270000</v>
      </c>
      <c r="M22" s="32">
        <f>SUM(M23:M24)</f>
        <v>0</v>
      </c>
      <c r="N22" s="30"/>
      <c r="P22" s="35"/>
      <c r="Q22" s="35"/>
    </row>
    <row r="23" spans="1:17" s="24" customFormat="1" ht="15" customHeight="1" thickBot="1">
      <c r="A23" s="11">
        <v>17</v>
      </c>
      <c r="B23" s="25"/>
      <c r="C23" s="26"/>
      <c r="D23" s="26"/>
      <c r="E23" s="33" t="s">
        <v>39</v>
      </c>
      <c r="F23" s="33"/>
      <c r="G23" s="34" t="s">
        <v>40</v>
      </c>
      <c r="H23" s="42">
        <v>0</v>
      </c>
      <c r="I23" s="42">
        <v>1270000</v>
      </c>
      <c r="J23" s="75">
        <f t="shared" si="0"/>
        <v>1270000</v>
      </c>
      <c r="K23" s="28"/>
      <c r="L23" s="28">
        <v>1270000</v>
      </c>
      <c r="M23" s="29"/>
      <c r="N23" s="30"/>
      <c r="P23" s="35"/>
      <c r="Q23" s="35"/>
    </row>
    <row r="24" spans="1:17" s="24" customFormat="1" ht="15" customHeight="1">
      <c r="A24" s="11">
        <v>18</v>
      </c>
      <c r="B24" s="25"/>
      <c r="C24" s="26"/>
      <c r="D24" s="26"/>
      <c r="E24" s="33" t="s">
        <v>41</v>
      </c>
      <c r="F24" s="33"/>
      <c r="G24" s="34" t="s">
        <v>42</v>
      </c>
      <c r="H24" s="28">
        <v>1000000</v>
      </c>
      <c r="I24" s="28">
        <v>58000000</v>
      </c>
      <c r="J24" s="75">
        <f t="shared" si="0"/>
        <v>59000000</v>
      </c>
      <c r="K24" s="28"/>
      <c r="L24" s="28">
        <v>59000000</v>
      </c>
      <c r="M24" s="29"/>
      <c r="N24" s="30"/>
      <c r="P24" s="35"/>
      <c r="Q24" s="35"/>
    </row>
    <row r="25" spans="1:15" s="24" customFormat="1" ht="15" customHeight="1" thickBot="1">
      <c r="A25" s="11">
        <v>19</v>
      </c>
      <c r="B25" s="44"/>
      <c r="C25" s="45"/>
      <c r="D25" s="45"/>
      <c r="E25" s="45"/>
      <c r="F25" s="45"/>
      <c r="G25" s="45" t="s">
        <v>43</v>
      </c>
      <c r="H25" s="46">
        <f aca="true" t="shared" si="1" ref="H25:M25">H9+H19</f>
        <v>221277675</v>
      </c>
      <c r="I25" s="46">
        <f t="shared" si="1"/>
        <v>58639988</v>
      </c>
      <c r="J25" s="46">
        <f t="shared" si="1"/>
        <v>279917663</v>
      </c>
      <c r="K25" s="46">
        <f t="shared" si="1"/>
        <v>179698783</v>
      </c>
      <c r="L25" s="46">
        <f t="shared" si="1"/>
        <v>100218880</v>
      </c>
      <c r="M25" s="47">
        <f t="shared" si="1"/>
        <v>0</v>
      </c>
      <c r="N25" s="30"/>
      <c r="O25" s="30"/>
    </row>
    <row r="26" spans="1:14" s="24" customFormat="1" ht="15" customHeight="1">
      <c r="A26" s="11">
        <v>20</v>
      </c>
      <c r="B26" s="48"/>
      <c r="C26" s="49" t="s">
        <v>44</v>
      </c>
      <c r="D26" s="49"/>
      <c r="E26" s="49"/>
      <c r="F26" s="49"/>
      <c r="G26" s="49" t="s">
        <v>45</v>
      </c>
      <c r="H26" s="50">
        <f>H27</f>
        <v>247984138</v>
      </c>
      <c r="I26" s="50">
        <f>I27</f>
        <v>0</v>
      </c>
      <c r="J26" s="22">
        <f t="shared" si="0"/>
        <v>247984138</v>
      </c>
      <c r="K26" s="50">
        <f>K27</f>
        <v>47984138</v>
      </c>
      <c r="L26" s="50">
        <f>L27</f>
        <v>200000000</v>
      </c>
      <c r="M26" s="50">
        <f>M27</f>
        <v>0</v>
      </c>
      <c r="N26" s="30"/>
    </row>
    <row r="27" spans="1:14" s="24" customFormat="1" ht="15" customHeight="1">
      <c r="A27" s="11">
        <v>21</v>
      </c>
      <c r="B27" s="51"/>
      <c r="C27" s="52"/>
      <c r="D27" s="53">
        <v>9</v>
      </c>
      <c r="E27" s="52"/>
      <c r="F27" s="52"/>
      <c r="G27" s="52" t="s">
        <v>45</v>
      </c>
      <c r="H27" s="54">
        <f>H28+H31+H34</f>
        <v>247984138</v>
      </c>
      <c r="I27" s="54">
        <f>I28+I31+I34</f>
        <v>0</v>
      </c>
      <c r="J27" s="54">
        <f>H27+I27</f>
        <v>247984138</v>
      </c>
      <c r="K27" s="54">
        <f>K28+K31+K34</f>
        <v>47984138</v>
      </c>
      <c r="L27" s="54">
        <f>L28+L31+L34</f>
        <v>200000000</v>
      </c>
      <c r="M27" s="54">
        <f>M28+M31+M34</f>
        <v>0</v>
      </c>
      <c r="N27" s="30"/>
    </row>
    <row r="28" spans="1:14" s="24" customFormat="1" ht="15" customHeight="1">
      <c r="A28" s="11">
        <v>22</v>
      </c>
      <c r="B28" s="51"/>
      <c r="C28" s="55"/>
      <c r="D28" s="52"/>
      <c r="E28" s="56" t="s">
        <v>46</v>
      </c>
      <c r="F28" s="53"/>
      <c r="G28" s="53" t="s">
        <v>47</v>
      </c>
      <c r="H28" s="54">
        <f>SUM(H29:H30)</f>
        <v>200000000</v>
      </c>
      <c r="I28" s="54"/>
      <c r="J28" s="54">
        <f>H28+I28</f>
        <v>200000000</v>
      </c>
      <c r="K28" s="54">
        <f>SUM(K29:K30)</f>
        <v>0</v>
      </c>
      <c r="L28" s="54">
        <f>SUM(L29:L30)</f>
        <v>200000000</v>
      </c>
      <c r="M28" s="57">
        <f>SUM(M29:M30)</f>
        <v>0</v>
      </c>
      <c r="N28" s="30"/>
    </row>
    <row r="29" spans="1:14" s="24" customFormat="1" ht="28.5" customHeight="1">
      <c r="A29" s="11">
        <v>23</v>
      </c>
      <c r="B29" s="58"/>
      <c r="C29" s="53"/>
      <c r="D29" s="59"/>
      <c r="E29" s="59"/>
      <c r="F29" s="60" t="s">
        <v>48</v>
      </c>
      <c r="G29" s="61" t="s">
        <v>49</v>
      </c>
      <c r="H29" s="62">
        <v>200000000</v>
      </c>
      <c r="I29" s="62"/>
      <c r="J29" s="62">
        <f>H29+I29</f>
        <v>200000000</v>
      </c>
      <c r="K29" s="62"/>
      <c r="L29" s="62">
        <v>200000000</v>
      </c>
      <c r="M29" s="29"/>
      <c r="N29" s="30"/>
    </row>
    <row r="30" spans="1:14" s="24" customFormat="1" ht="30" customHeight="1">
      <c r="A30" s="11">
        <v>24</v>
      </c>
      <c r="B30" s="58"/>
      <c r="C30" s="53"/>
      <c r="D30" s="59"/>
      <c r="E30" s="59"/>
      <c r="F30" s="60" t="s">
        <v>50</v>
      </c>
      <c r="G30" s="61" t="s">
        <v>51</v>
      </c>
      <c r="H30" s="62"/>
      <c r="I30" s="62"/>
      <c r="J30" s="62">
        <f>H30+I30</f>
        <v>0</v>
      </c>
      <c r="K30" s="62"/>
      <c r="L30" s="62"/>
      <c r="M30" s="29"/>
      <c r="N30" s="30"/>
    </row>
    <row r="31" spans="1:14" s="24" customFormat="1" ht="15" customHeight="1">
      <c r="A31" s="11">
        <v>25</v>
      </c>
      <c r="B31" s="58"/>
      <c r="C31" s="55"/>
      <c r="D31" s="63"/>
      <c r="E31" s="60" t="s">
        <v>52</v>
      </c>
      <c r="F31" s="63"/>
      <c r="G31" s="53" t="s">
        <v>53</v>
      </c>
      <c r="H31" s="54">
        <f>SUM(H32:H33)</f>
        <v>2920967</v>
      </c>
      <c r="I31" s="54"/>
      <c r="J31" s="62">
        <f>H31+I31</f>
        <v>2920967</v>
      </c>
      <c r="K31" s="54">
        <f>SUM(K32:K33)</f>
        <v>2920967</v>
      </c>
      <c r="L31" s="54">
        <f>SUM(L32:L33)</f>
        <v>0</v>
      </c>
      <c r="M31" s="57">
        <f>SUM(M32:M33)</f>
        <v>0</v>
      </c>
      <c r="N31" s="30"/>
    </row>
    <row r="32" spans="1:14" s="24" customFormat="1" ht="15" customHeight="1">
      <c r="A32" s="11">
        <v>26</v>
      </c>
      <c r="B32" s="64"/>
      <c r="C32" s="53"/>
      <c r="D32" s="60"/>
      <c r="E32" s="60"/>
      <c r="F32" s="60" t="s">
        <v>54</v>
      </c>
      <c r="G32" s="53" t="s">
        <v>55</v>
      </c>
      <c r="H32" s="62"/>
      <c r="I32" s="62"/>
      <c r="J32" s="62"/>
      <c r="K32" s="62"/>
      <c r="L32" s="62"/>
      <c r="M32" s="29">
        <f>K32+L32</f>
        <v>0</v>
      </c>
      <c r="N32" s="30"/>
    </row>
    <row r="33" spans="1:14" s="24" customFormat="1" ht="15" customHeight="1">
      <c r="A33" s="11">
        <v>27</v>
      </c>
      <c r="B33" s="64"/>
      <c r="C33" s="65"/>
      <c r="D33" s="66"/>
      <c r="E33" s="66"/>
      <c r="F33" s="66" t="s">
        <v>56</v>
      </c>
      <c r="G33" s="65" t="s">
        <v>57</v>
      </c>
      <c r="H33" s="62">
        <v>2920967</v>
      </c>
      <c r="I33" s="62"/>
      <c r="J33" s="62">
        <f>H33+I33</f>
        <v>2920967</v>
      </c>
      <c r="K33" s="67">
        <v>2920967</v>
      </c>
      <c r="L33" s="67"/>
      <c r="M33" s="29"/>
      <c r="N33" s="30"/>
    </row>
    <row r="34" spans="1:14" s="24" customFormat="1" ht="15" customHeight="1">
      <c r="A34" s="11">
        <v>28</v>
      </c>
      <c r="B34" s="64"/>
      <c r="C34" s="65"/>
      <c r="D34" s="66"/>
      <c r="E34" s="66" t="s">
        <v>58</v>
      </c>
      <c r="F34" s="66"/>
      <c r="G34" s="68" t="s">
        <v>59</v>
      </c>
      <c r="H34" s="54">
        <f>SUM(H35:H36)</f>
        <v>45063171</v>
      </c>
      <c r="I34" s="54"/>
      <c r="J34" s="54">
        <f>H34+I34</f>
        <v>45063171</v>
      </c>
      <c r="K34" s="54">
        <f>SUM(K35:K36)</f>
        <v>45063171</v>
      </c>
      <c r="L34" s="54">
        <f>SUM(L35:L36)</f>
        <v>0</v>
      </c>
      <c r="M34" s="54">
        <f>SUM(M35:M36)</f>
        <v>0</v>
      </c>
      <c r="N34" s="30"/>
    </row>
    <row r="35" spans="1:14" s="24" customFormat="1" ht="15" customHeight="1">
      <c r="A35" s="11">
        <v>29</v>
      </c>
      <c r="B35" s="64"/>
      <c r="C35" s="65"/>
      <c r="D35" s="66"/>
      <c r="E35" s="66"/>
      <c r="F35" s="66" t="s">
        <v>60</v>
      </c>
      <c r="G35" s="65" t="s">
        <v>61</v>
      </c>
      <c r="H35" s="62"/>
      <c r="I35" s="62"/>
      <c r="J35" s="62"/>
      <c r="K35" s="67"/>
      <c r="L35" s="67"/>
      <c r="M35" s="29"/>
      <c r="N35" s="30"/>
    </row>
    <row r="36" spans="1:14" s="24" customFormat="1" ht="15" customHeight="1">
      <c r="A36" s="11">
        <v>30</v>
      </c>
      <c r="B36" s="64"/>
      <c r="C36" s="65"/>
      <c r="D36" s="66"/>
      <c r="E36" s="66"/>
      <c r="F36" s="66" t="s">
        <v>62</v>
      </c>
      <c r="G36" s="65" t="s">
        <v>63</v>
      </c>
      <c r="H36" s="62">
        <v>45063171</v>
      </c>
      <c r="I36" s="62"/>
      <c r="J36" s="62">
        <f>H36+I36</f>
        <v>45063171</v>
      </c>
      <c r="K36" s="67">
        <v>45063171</v>
      </c>
      <c r="L36" s="67"/>
      <c r="M36" s="29"/>
      <c r="N36" s="30"/>
    </row>
    <row r="37" spans="1:14" s="24" customFormat="1" ht="15" customHeight="1">
      <c r="A37" s="11">
        <v>31</v>
      </c>
      <c r="B37" s="69"/>
      <c r="C37" s="70"/>
      <c r="D37" s="71"/>
      <c r="E37" s="71"/>
      <c r="F37" s="71"/>
      <c r="G37" s="71" t="s">
        <v>64</v>
      </c>
      <c r="H37" s="72">
        <f aca="true" t="shared" si="2" ref="H37:M37">H25+H26</f>
        <v>469261813</v>
      </c>
      <c r="I37" s="72">
        <f t="shared" si="2"/>
        <v>58639988</v>
      </c>
      <c r="J37" s="72">
        <f t="shared" si="2"/>
        <v>527901801</v>
      </c>
      <c r="K37" s="72">
        <f t="shared" si="2"/>
        <v>227682921</v>
      </c>
      <c r="L37" s="72">
        <f t="shared" si="2"/>
        <v>300218880</v>
      </c>
      <c r="M37" s="72">
        <f t="shared" si="2"/>
        <v>0</v>
      </c>
      <c r="N37" s="30"/>
    </row>
    <row r="38" spans="1:14" ht="57.75">
      <c r="A38" s="11">
        <v>32</v>
      </c>
      <c r="B38" s="12" t="s">
        <v>11</v>
      </c>
      <c r="C38" s="13" t="s">
        <v>12</v>
      </c>
      <c r="D38" s="13" t="s">
        <v>13</v>
      </c>
      <c r="E38" s="14"/>
      <c r="F38" s="14"/>
      <c r="G38" s="15"/>
      <c r="H38" s="16" t="s">
        <v>14</v>
      </c>
      <c r="I38" s="74" t="s">
        <v>71</v>
      </c>
      <c r="J38" s="74" t="s">
        <v>72</v>
      </c>
      <c r="K38" s="17" t="s">
        <v>15</v>
      </c>
      <c r="L38" s="16" t="s">
        <v>16</v>
      </c>
      <c r="M38" s="16" t="s">
        <v>17</v>
      </c>
      <c r="N38" s="30"/>
    </row>
    <row r="39" spans="1:14" ht="12.75">
      <c r="A39" s="11">
        <v>33</v>
      </c>
      <c r="B39" s="18">
        <v>2</v>
      </c>
      <c r="C39" s="78" t="s">
        <v>65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30"/>
    </row>
    <row r="40" spans="1:14" ht="12.75">
      <c r="A40" s="11">
        <v>34</v>
      </c>
      <c r="B40" s="19"/>
      <c r="C40" s="20" t="s">
        <v>19</v>
      </c>
      <c r="D40" s="20"/>
      <c r="E40" s="20"/>
      <c r="F40" s="20"/>
      <c r="G40" s="21" t="s">
        <v>20</v>
      </c>
      <c r="H40" s="22">
        <f>H41+H42+H43+H44+H45</f>
        <v>56498657</v>
      </c>
      <c r="I40" s="22"/>
      <c r="J40" s="22">
        <f>H40+I40</f>
        <v>56498657</v>
      </c>
      <c r="K40" s="22">
        <f>K41+K42+K43+K44+K45</f>
        <v>56498657</v>
      </c>
      <c r="L40" s="22">
        <f>L41+L42+L43+L44+L45</f>
        <v>0</v>
      </c>
      <c r="M40" s="23">
        <f>M41+M42+M43+M44+M45</f>
        <v>0</v>
      </c>
      <c r="N40" s="30"/>
    </row>
    <row r="41" spans="1:14" ht="12.75">
      <c r="A41" s="11">
        <v>35</v>
      </c>
      <c r="B41" s="25"/>
      <c r="C41" s="26"/>
      <c r="D41" s="26">
        <v>1</v>
      </c>
      <c r="E41" s="26"/>
      <c r="F41" s="26"/>
      <c r="G41" s="27" t="s">
        <v>21</v>
      </c>
      <c r="H41" s="28">
        <v>43954099</v>
      </c>
      <c r="I41" s="28"/>
      <c r="J41" s="28">
        <f>H41+I41</f>
        <v>43954099</v>
      </c>
      <c r="K41" s="28">
        <v>43954099</v>
      </c>
      <c r="L41" s="28"/>
      <c r="M41" s="29"/>
      <c r="N41" s="30"/>
    </row>
    <row r="42" spans="1:14" ht="12.75">
      <c r="A42" s="11">
        <v>36</v>
      </c>
      <c r="B42" s="25"/>
      <c r="C42" s="26"/>
      <c r="D42" s="26">
        <v>2</v>
      </c>
      <c r="E42" s="26"/>
      <c r="F42" s="26"/>
      <c r="G42" s="27" t="s">
        <v>22</v>
      </c>
      <c r="H42" s="28">
        <v>9828038</v>
      </c>
      <c r="I42" s="28"/>
      <c r="J42" s="28">
        <f>H42+I42</f>
        <v>9828038</v>
      </c>
      <c r="K42" s="28">
        <v>9828038</v>
      </c>
      <c r="L42" s="28"/>
      <c r="M42" s="29"/>
      <c r="N42" s="30"/>
    </row>
    <row r="43" spans="1:14" ht="12.75">
      <c r="A43" s="11">
        <v>37</v>
      </c>
      <c r="B43" s="25"/>
      <c r="C43" s="26"/>
      <c r="D43" s="26">
        <v>3</v>
      </c>
      <c r="E43" s="26"/>
      <c r="F43" s="26"/>
      <c r="G43" s="27" t="s">
        <v>23</v>
      </c>
      <c r="H43" s="28">
        <v>2716520</v>
      </c>
      <c r="I43" s="28"/>
      <c r="J43" s="28">
        <f>H43+I43</f>
        <v>2716520</v>
      </c>
      <c r="K43" s="28">
        <v>2716520</v>
      </c>
      <c r="L43" s="28"/>
      <c r="M43" s="29"/>
      <c r="N43" s="30"/>
    </row>
    <row r="44" spans="1:14" ht="12.75">
      <c r="A44" s="11">
        <v>38</v>
      </c>
      <c r="B44" s="25"/>
      <c r="C44" s="26"/>
      <c r="D44" s="26">
        <v>4</v>
      </c>
      <c r="E44" s="26"/>
      <c r="F44" s="26"/>
      <c r="G44" s="27" t="s">
        <v>24</v>
      </c>
      <c r="H44" s="28"/>
      <c r="I44" s="28"/>
      <c r="J44" s="28"/>
      <c r="K44" s="28"/>
      <c r="L44" s="28"/>
      <c r="M44" s="29"/>
      <c r="N44" s="30"/>
    </row>
    <row r="45" spans="1:14" ht="12.75">
      <c r="A45" s="11">
        <v>39</v>
      </c>
      <c r="B45" s="25"/>
      <c r="C45" s="26"/>
      <c r="D45" s="26">
        <v>5</v>
      </c>
      <c r="E45" s="26"/>
      <c r="F45" s="26"/>
      <c r="G45" s="27" t="s">
        <v>25</v>
      </c>
      <c r="H45" s="31">
        <f>SUM(H46:H49)</f>
        <v>0</v>
      </c>
      <c r="I45" s="31"/>
      <c r="J45" s="31"/>
      <c r="K45" s="31">
        <f>SUM(K46:K49)</f>
        <v>0</v>
      </c>
      <c r="L45" s="31">
        <f>SUM(L46:L49)</f>
        <v>0</v>
      </c>
      <c r="M45" s="32">
        <f>SUM(M46:M49)</f>
        <v>0</v>
      </c>
      <c r="N45" s="30"/>
    </row>
    <row r="46" spans="1:14" ht="12.75">
      <c r="A46" s="11">
        <v>40</v>
      </c>
      <c r="B46" s="25"/>
      <c r="C46" s="26"/>
      <c r="D46" s="26"/>
      <c r="E46" s="33" t="s">
        <v>26</v>
      </c>
      <c r="F46" s="33"/>
      <c r="G46" s="34" t="s">
        <v>27</v>
      </c>
      <c r="H46" s="28"/>
      <c r="I46" s="28"/>
      <c r="J46" s="28"/>
      <c r="K46" s="28"/>
      <c r="L46" s="28"/>
      <c r="M46" s="29"/>
      <c r="N46" s="30"/>
    </row>
    <row r="47" spans="1:14" ht="12.75">
      <c r="A47" s="11">
        <v>41</v>
      </c>
      <c r="B47" s="25"/>
      <c r="C47" s="26"/>
      <c r="D47" s="26"/>
      <c r="E47" s="33" t="s">
        <v>28</v>
      </c>
      <c r="F47" s="33"/>
      <c r="G47" s="34" t="s">
        <v>29</v>
      </c>
      <c r="H47" s="28"/>
      <c r="I47" s="28"/>
      <c r="J47" s="28"/>
      <c r="K47" s="28"/>
      <c r="L47" s="28"/>
      <c r="M47" s="29"/>
      <c r="N47" s="30"/>
    </row>
    <row r="48" spans="1:14" ht="12.75">
      <c r="A48" s="11">
        <v>42</v>
      </c>
      <c r="B48" s="25"/>
      <c r="C48" s="26"/>
      <c r="D48" s="26"/>
      <c r="E48" s="33" t="s">
        <v>30</v>
      </c>
      <c r="F48" s="33"/>
      <c r="G48" s="27" t="s">
        <v>31</v>
      </c>
      <c r="H48" s="28"/>
      <c r="I48" s="28"/>
      <c r="J48" s="28"/>
      <c r="K48" s="28"/>
      <c r="L48" s="28"/>
      <c r="M48" s="29"/>
      <c r="N48" s="30"/>
    </row>
    <row r="49" spans="1:14" ht="13.5" thickBot="1">
      <c r="A49" s="11">
        <v>43</v>
      </c>
      <c r="B49" s="25"/>
      <c r="C49" s="26"/>
      <c r="D49" s="26"/>
      <c r="E49" s="33" t="s">
        <v>32</v>
      </c>
      <c r="F49" s="33"/>
      <c r="G49" s="27" t="s">
        <v>33</v>
      </c>
      <c r="H49" s="28"/>
      <c r="I49" s="28"/>
      <c r="J49" s="28"/>
      <c r="K49" s="28"/>
      <c r="L49" s="28"/>
      <c r="M49" s="29"/>
      <c r="N49" s="30"/>
    </row>
    <row r="50" spans="1:14" ht="12.75">
      <c r="A50" s="11">
        <v>44</v>
      </c>
      <c r="B50" s="37"/>
      <c r="C50" s="38" t="s">
        <v>34</v>
      </c>
      <c r="D50" s="38"/>
      <c r="E50" s="38"/>
      <c r="F50" s="38"/>
      <c r="G50" s="39" t="s">
        <v>35</v>
      </c>
      <c r="H50" s="40">
        <f>H51+H52+H53</f>
        <v>0</v>
      </c>
      <c r="I50" s="40"/>
      <c r="J50" s="22">
        <f>H50+I50</f>
        <v>0</v>
      </c>
      <c r="K50" s="40">
        <f>K51+K52+K53</f>
        <v>0</v>
      </c>
      <c r="L50" s="40">
        <f>L51+L52+L53</f>
        <v>0</v>
      </c>
      <c r="M50" s="41">
        <f>M51+M52+M53</f>
        <v>0</v>
      </c>
      <c r="N50" s="30"/>
    </row>
    <row r="51" spans="1:14" ht="12.75">
      <c r="A51" s="11">
        <v>45</v>
      </c>
      <c r="B51" s="25"/>
      <c r="C51" s="26"/>
      <c r="D51" s="26">
        <v>6</v>
      </c>
      <c r="E51" s="26"/>
      <c r="F51" s="26"/>
      <c r="G51" s="27" t="s">
        <v>36</v>
      </c>
      <c r="H51" s="42">
        <v>0</v>
      </c>
      <c r="I51" s="42"/>
      <c r="J51" s="42"/>
      <c r="K51" s="28">
        <v>0</v>
      </c>
      <c r="L51" s="28"/>
      <c r="M51" s="29"/>
      <c r="N51" s="30"/>
    </row>
    <row r="52" spans="1:14" ht="12.75">
      <c r="A52" s="11">
        <v>46</v>
      </c>
      <c r="B52" s="25"/>
      <c r="C52" s="26"/>
      <c r="D52" s="26">
        <v>7</v>
      </c>
      <c r="E52" s="26"/>
      <c r="F52" s="26"/>
      <c r="G52" s="27" t="s">
        <v>37</v>
      </c>
      <c r="H52" s="42"/>
      <c r="I52" s="42"/>
      <c r="J52" s="42"/>
      <c r="K52" s="28"/>
      <c r="L52" s="28"/>
      <c r="M52" s="29"/>
      <c r="N52" s="30"/>
    </row>
    <row r="53" spans="1:14" ht="12.75">
      <c r="A53" s="11">
        <v>47</v>
      </c>
      <c r="B53" s="25"/>
      <c r="C53" s="26"/>
      <c r="D53" s="26">
        <v>8</v>
      </c>
      <c r="E53" s="26"/>
      <c r="F53" s="26"/>
      <c r="G53" s="27" t="s">
        <v>38</v>
      </c>
      <c r="H53" s="43">
        <f>SUM(H54:H55)</f>
        <v>0</v>
      </c>
      <c r="I53" s="43"/>
      <c r="J53" s="43"/>
      <c r="K53" s="31">
        <f>SUM(K54:K55)</f>
        <v>0</v>
      </c>
      <c r="L53" s="31">
        <f>SUM(L54:L55)</f>
        <v>0</v>
      </c>
      <c r="M53" s="32">
        <f>SUM(M54:M55)</f>
        <v>0</v>
      </c>
      <c r="N53" s="30"/>
    </row>
    <row r="54" spans="1:14" ht="12.75">
      <c r="A54" s="11">
        <v>48</v>
      </c>
      <c r="B54" s="25"/>
      <c r="C54" s="26"/>
      <c r="D54" s="26"/>
      <c r="E54" s="33" t="s">
        <v>39</v>
      </c>
      <c r="F54" s="33"/>
      <c r="G54" s="34" t="s">
        <v>40</v>
      </c>
      <c r="H54" s="42"/>
      <c r="I54" s="42"/>
      <c r="J54" s="42"/>
      <c r="K54" s="28"/>
      <c r="L54" s="28"/>
      <c r="M54" s="29"/>
      <c r="N54" s="30"/>
    </row>
    <row r="55" spans="1:14" ht="12.75">
      <c r="A55" s="11">
        <v>49</v>
      </c>
      <c r="B55" s="25"/>
      <c r="C55" s="26"/>
      <c r="D55" s="26"/>
      <c r="E55" s="33" t="s">
        <v>41</v>
      </c>
      <c r="F55" s="33"/>
      <c r="G55" s="34" t="s">
        <v>42</v>
      </c>
      <c r="H55" s="28"/>
      <c r="I55" s="28"/>
      <c r="J55" s="28"/>
      <c r="K55" s="28"/>
      <c r="L55" s="28"/>
      <c r="M55" s="29"/>
      <c r="N55" s="30"/>
    </row>
    <row r="56" spans="1:14" ht="13.5" thickBot="1">
      <c r="A56" s="11">
        <v>50</v>
      </c>
      <c r="B56" s="44"/>
      <c r="C56" s="45"/>
      <c r="D56" s="45"/>
      <c r="E56" s="45"/>
      <c r="F56" s="45"/>
      <c r="G56" s="45" t="s">
        <v>43</v>
      </c>
      <c r="H56" s="46">
        <f>H40+H50</f>
        <v>56498657</v>
      </c>
      <c r="I56" s="46"/>
      <c r="J56" s="46">
        <f>J40+J50</f>
        <v>56498657</v>
      </c>
      <c r="K56" s="46">
        <f>K40+K50</f>
        <v>56498657</v>
      </c>
      <c r="L56" s="46">
        <f>L40+L50</f>
        <v>0</v>
      </c>
      <c r="M56" s="47">
        <f>M40+M50</f>
        <v>0</v>
      </c>
      <c r="N56" s="30"/>
    </row>
    <row r="57" spans="1:14" ht="12.75">
      <c r="A57" s="11">
        <v>51</v>
      </c>
      <c r="B57" s="48"/>
      <c r="C57" s="49" t="s">
        <v>44</v>
      </c>
      <c r="D57" s="49"/>
      <c r="E57" s="49"/>
      <c r="F57" s="49"/>
      <c r="G57" s="49" t="s">
        <v>66</v>
      </c>
      <c r="H57" s="50">
        <f>H58</f>
        <v>0</v>
      </c>
      <c r="I57" s="50"/>
      <c r="J57" s="22">
        <f>H57+I57</f>
        <v>0</v>
      </c>
      <c r="K57" s="50">
        <f>K58</f>
        <v>0</v>
      </c>
      <c r="L57" s="50">
        <f>L58</f>
        <v>0</v>
      </c>
      <c r="M57" s="50">
        <f>M58</f>
        <v>0</v>
      </c>
      <c r="N57" s="30"/>
    </row>
    <row r="58" spans="1:14" ht="12.75">
      <c r="A58" s="11">
        <v>52</v>
      </c>
      <c r="B58" s="51"/>
      <c r="C58" s="52"/>
      <c r="D58" s="53">
        <v>9</v>
      </c>
      <c r="E58" s="52"/>
      <c r="F58" s="52"/>
      <c r="G58" s="52" t="s">
        <v>66</v>
      </c>
      <c r="H58" s="54">
        <f>H59+H62+H65</f>
        <v>0</v>
      </c>
      <c r="I58" s="54"/>
      <c r="J58" s="54"/>
      <c r="K58" s="54">
        <f>K59+K62+K65</f>
        <v>0</v>
      </c>
      <c r="L58" s="54">
        <f>L59+L62+L65</f>
        <v>0</v>
      </c>
      <c r="M58" s="54">
        <f>M59+M62+M65</f>
        <v>0</v>
      </c>
      <c r="N58" s="30"/>
    </row>
    <row r="59" spans="1:14" ht="12.75">
      <c r="A59" s="11">
        <v>53</v>
      </c>
      <c r="B59" s="51"/>
      <c r="C59" s="55"/>
      <c r="D59" s="52"/>
      <c r="E59" s="56" t="s">
        <v>46</v>
      </c>
      <c r="F59" s="53"/>
      <c r="G59" s="53" t="s">
        <v>47</v>
      </c>
      <c r="H59" s="54">
        <f>SUM(H60:H61)</f>
        <v>0</v>
      </c>
      <c r="I59" s="54"/>
      <c r="J59" s="54"/>
      <c r="K59" s="54">
        <f>SUM(K60:K61)</f>
        <v>0</v>
      </c>
      <c r="L59" s="54">
        <f>SUM(L60:L61)</f>
        <v>0</v>
      </c>
      <c r="M59" s="57">
        <f>SUM(M60:M61)</f>
        <v>0</v>
      </c>
      <c r="N59" s="30"/>
    </row>
    <row r="60" spans="1:14" ht="12.75">
      <c r="A60" s="11">
        <v>54</v>
      </c>
      <c r="B60" s="58"/>
      <c r="C60" s="53"/>
      <c r="D60" s="59"/>
      <c r="E60" s="59"/>
      <c r="F60" s="60" t="s">
        <v>48</v>
      </c>
      <c r="G60" s="61" t="s">
        <v>49</v>
      </c>
      <c r="H60" s="62"/>
      <c r="I60" s="62"/>
      <c r="J60" s="62"/>
      <c r="K60" s="62"/>
      <c r="L60" s="62"/>
      <c r="M60" s="29"/>
      <c r="N60" s="30"/>
    </row>
    <row r="61" spans="1:14" ht="12.75">
      <c r="A61" s="11">
        <v>55</v>
      </c>
      <c r="B61" s="58"/>
      <c r="C61" s="53"/>
      <c r="D61" s="59"/>
      <c r="E61" s="59"/>
      <c r="F61" s="60" t="s">
        <v>50</v>
      </c>
      <c r="G61" s="61" t="s">
        <v>51</v>
      </c>
      <c r="H61" s="62"/>
      <c r="I61" s="62"/>
      <c r="J61" s="62"/>
      <c r="K61" s="62"/>
      <c r="L61" s="62"/>
      <c r="M61" s="29"/>
      <c r="N61" s="30"/>
    </row>
    <row r="62" spans="1:14" ht="12.75">
      <c r="A62" s="11">
        <v>56</v>
      </c>
      <c r="B62" s="58"/>
      <c r="C62" s="55"/>
      <c r="D62" s="63"/>
      <c r="E62" s="60" t="s">
        <v>52</v>
      </c>
      <c r="F62" s="63"/>
      <c r="G62" s="53" t="s">
        <v>67</v>
      </c>
      <c r="H62" s="54">
        <f>SUM(H63:H64)</f>
        <v>0</v>
      </c>
      <c r="I62" s="54"/>
      <c r="J62" s="54"/>
      <c r="K62" s="54">
        <f>SUM(K63:K64)</f>
        <v>0</v>
      </c>
      <c r="L62" s="54">
        <f>SUM(L63:L64)</f>
        <v>0</v>
      </c>
      <c r="M62" s="57">
        <f>SUM(M63:M64)</f>
        <v>0</v>
      </c>
      <c r="N62" s="30"/>
    </row>
    <row r="63" spans="1:14" ht="12.75">
      <c r="A63" s="11">
        <v>57</v>
      </c>
      <c r="B63" s="64"/>
      <c r="C63" s="53"/>
      <c r="D63" s="60"/>
      <c r="E63" s="60"/>
      <c r="F63" s="60" t="s">
        <v>54</v>
      </c>
      <c r="G63" s="53" t="s">
        <v>55</v>
      </c>
      <c r="H63" s="62"/>
      <c r="I63" s="62"/>
      <c r="J63" s="62"/>
      <c r="K63" s="62"/>
      <c r="L63" s="62"/>
      <c r="M63" s="29"/>
      <c r="N63" s="30"/>
    </row>
    <row r="64" spans="1:14" ht="12.75">
      <c r="A64" s="11">
        <v>58</v>
      </c>
      <c r="B64" s="64"/>
      <c r="C64" s="65"/>
      <c r="D64" s="66"/>
      <c r="E64" s="66"/>
      <c r="F64" s="66" t="s">
        <v>56</v>
      </c>
      <c r="G64" s="65" t="s">
        <v>57</v>
      </c>
      <c r="H64" s="62"/>
      <c r="I64" s="62"/>
      <c r="J64" s="62"/>
      <c r="K64" s="67"/>
      <c r="L64" s="67"/>
      <c r="M64" s="29"/>
      <c r="N64" s="30"/>
    </row>
    <row r="65" spans="1:14" ht="12.75">
      <c r="A65" s="11">
        <v>59</v>
      </c>
      <c r="B65" s="64"/>
      <c r="C65" s="65"/>
      <c r="D65" s="66"/>
      <c r="E65" s="66" t="s">
        <v>58</v>
      </c>
      <c r="F65" s="66"/>
      <c r="G65" s="68" t="s">
        <v>59</v>
      </c>
      <c r="H65" s="54">
        <f>SUM(H66:H67)</f>
        <v>0</v>
      </c>
      <c r="I65" s="54"/>
      <c r="J65" s="54"/>
      <c r="K65" s="54">
        <f>SUM(K66:K67)</f>
        <v>0</v>
      </c>
      <c r="L65" s="54">
        <f>SUM(L66:L67)</f>
        <v>0</v>
      </c>
      <c r="M65" s="54">
        <f>SUM(M66:M67)</f>
        <v>0</v>
      </c>
      <c r="N65" s="30"/>
    </row>
    <row r="66" spans="1:14" ht="12.75">
      <c r="A66" s="11">
        <v>60</v>
      </c>
      <c r="B66" s="64"/>
      <c r="C66" s="65"/>
      <c r="D66" s="66"/>
      <c r="E66" s="66"/>
      <c r="F66" s="66" t="s">
        <v>60</v>
      </c>
      <c r="G66" s="65" t="s">
        <v>61</v>
      </c>
      <c r="H66" s="62"/>
      <c r="I66" s="62"/>
      <c r="J66" s="62"/>
      <c r="K66" s="67"/>
      <c r="L66" s="67"/>
      <c r="M66" s="29"/>
      <c r="N66" s="30"/>
    </row>
    <row r="67" spans="1:14" ht="12.75">
      <c r="A67" s="11">
        <v>61</v>
      </c>
      <c r="B67" s="64"/>
      <c r="C67" s="65"/>
      <c r="D67" s="66"/>
      <c r="E67" s="66"/>
      <c r="F67" s="66" t="s">
        <v>62</v>
      </c>
      <c r="G67" s="65" t="s">
        <v>63</v>
      </c>
      <c r="H67" s="62"/>
      <c r="I67" s="62"/>
      <c r="J67" s="62"/>
      <c r="K67" s="67"/>
      <c r="L67" s="67"/>
      <c r="M67" s="29"/>
      <c r="N67" s="30"/>
    </row>
    <row r="68" spans="1:14" ht="12.75">
      <c r="A68" s="11">
        <v>62</v>
      </c>
      <c r="B68" s="69"/>
      <c r="C68" s="70"/>
      <c r="D68" s="71"/>
      <c r="E68" s="71"/>
      <c r="F68" s="71"/>
      <c r="G68" s="71" t="s">
        <v>64</v>
      </c>
      <c r="H68" s="72">
        <f>H56+H57</f>
        <v>56498657</v>
      </c>
      <c r="I68" s="72"/>
      <c r="J68" s="72">
        <f>J56+J57</f>
        <v>56498657</v>
      </c>
      <c r="K68" s="72">
        <f>K56+K57</f>
        <v>56498657</v>
      </c>
      <c r="L68" s="72">
        <f>L56+L57</f>
        <v>0</v>
      </c>
      <c r="M68" s="72">
        <f>M56+M57</f>
        <v>0</v>
      </c>
      <c r="N68" s="30"/>
    </row>
    <row r="69" spans="1:14" ht="57.75">
      <c r="A69" s="11">
        <v>63</v>
      </c>
      <c r="B69" s="12" t="s">
        <v>11</v>
      </c>
      <c r="C69" s="13" t="s">
        <v>12</v>
      </c>
      <c r="D69" s="13" t="s">
        <v>13</v>
      </c>
      <c r="E69" s="14"/>
      <c r="F69" s="14"/>
      <c r="G69" s="15"/>
      <c r="H69" s="16" t="s">
        <v>14</v>
      </c>
      <c r="I69" s="74"/>
      <c r="J69" s="74"/>
      <c r="K69" s="17" t="s">
        <v>15</v>
      </c>
      <c r="L69" s="16" t="s">
        <v>16</v>
      </c>
      <c r="M69" s="16" t="s">
        <v>17</v>
      </c>
      <c r="N69" s="30"/>
    </row>
    <row r="70" spans="1:14" ht="12.75">
      <c r="A70" s="11">
        <v>64</v>
      </c>
      <c r="B70" s="18">
        <v>3</v>
      </c>
      <c r="C70" s="78" t="s">
        <v>68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30"/>
    </row>
    <row r="71" spans="1:14" ht="12.75">
      <c r="A71" s="11">
        <v>65</v>
      </c>
      <c r="B71" s="19"/>
      <c r="C71" s="20" t="s">
        <v>19</v>
      </c>
      <c r="D71" s="20"/>
      <c r="E71" s="20"/>
      <c r="F71" s="20"/>
      <c r="G71" s="21" t="s">
        <v>20</v>
      </c>
      <c r="H71" s="22">
        <f aca="true" t="shared" si="3" ref="H71:M71">H72+H73+H74+H75+H76</f>
        <v>233629082</v>
      </c>
      <c r="I71" s="22">
        <f t="shared" si="3"/>
        <v>536358</v>
      </c>
      <c r="J71" s="22">
        <f t="shared" si="3"/>
        <v>234165440</v>
      </c>
      <c r="K71" s="22">
        <f t="shared" si="3"/>
        <v>234165440</v>
      </c>
      <c r="L71" s="22">
        <f t="shared" si="3"/>
        <v>0</v>
      </c>
      <c r="M71" s="23">
        <f t="shared" si="3"/>
        <v>0</v>
      </c>
      <c r="N71" s="30"/>
    </row>
    <row r="72" spans="1:14" ht="12.75">
      <c r="A72" s="11">
        <v>66</v>
      </c>
      <c r="B72" s="25"/>
      <c r="C72" s="26"/>
      <c r="D72" s="26">
        <v>1</v>
      </c>
      <c r="E72" s="26"/>
      <c r="F72" s="26"/>
      <c r="G72" s="27" t="s">
        <v>21</v>
      </c>
      <c r="H72" s="28">
        <f aca="true" t="shared" si="4" ref="H72:L80">H10+H41</f>
        <v>87877427</v>
      </c>
      <c r="I72" s="28">
        <f aca="true" t="shared" si="5" ref="I72:J80">I10+I41</f>
        <v>600000</v>
      </c>
      <c r="J72" s="28">
        <f t="shared" si="5"/>
        <v>88477427</v>
      </c>
      <c r="K72" s="28">
        <f t="shared" si="4"/>
        <v>88477427</v>
      </c>
      <c r="L72" s="28">
        <f t="shared" si="4"/>
        <v>0</v>
      </c>
      <c r="M72" s="29"/>
      <c r="N72" s="30"/>
    </row>
    <row r="73" spans="1:14" ht="12.75">
      <c r="A73" s="11">
        <v>67</v>
      </c>
      <c r="B73" s="25"/>
      <c r="C73" s="26"/>
      <c r="D73" s="26">
        <v>2</v>
      </c>
      <c r="E73" s="26"/>
      <c r="F73" s="26"/>
      <c r="G73" s="27" t="s">
        <v>22</v>
      </c>
      <c r="H73" s="28">
        <f t="shared" si="4"/>
        <v>19745879</v>
      </c>
      <c r="I73" s="28">
        <f t="shared" si="5"/>
        <v>132000</v>
      </c>
      <c r="J73" s="28">
        <f t="shared" si="5"/>
        <v>19877879</v>
      </c>
      <c r="K73" s="28">
        <f t="shared" si="4"/>
        <v>19877879</v>
      </c>
      <c r="L73" s="28">
        <f t="shared" si="4"/>
        <v>0</v>
      </c>
      <c r="M73" s="29"/>
      <c r="N73" s="30"/>
    </row>
    <row r="74" spans="1:14" ht="12.75">
      <c r="A74" s="11">
        <v>68</v>
      </c>
      <c r="B74" s="25"/>
      <c r="C74" s="26"/>
      <c r="D74" s="26">
        <v>3</v>
      </c>
      <c r="E74" s="26"/>
      <c r="F74" s="26"/>
      <c r="G74" s="27" t="s">
        <v>23</v>
      </c>
      <c r="H74" s="28">
        <f t="shared" si="4"/>
        <v>71473520</v>
      </c>
      <c r="I74" s="28">
        <f t="shared" si="5"/>
        <v>17539000</v>
      </c>
      <c r="J74" s="28">
        <f t="shared" si="5"/>
        <v>89012520</v>
      </c>
      <c r="K74" s="28">
        <f t="shared" si="4"/>
        <v>89012520</v>
      </c>
      <c r="L74" s="28">
        <f t="shared" si="4"/>
        <v>0</v>
      </c>
      <c r="M74" s="29"/>
      <c r="N74" s="30"/>
    </row>
    <row r="75" spans="1:14" ht="12.75">
      <c r="A75" s="11">
        <v>69</v>
      </c>
      <c r="B75" s="25"/>
      <c r="C75" s="26"/>
      <c r="D75" s="26">
        <v>4</v>
      </c>
      <c r="E75" s="26"/>
      <c r="F75" s="26"/>
      <c r="G75" s="27" t="s">
        <v>24</v>
      </c>
      <c r="H75" s="28">
        <f t="shared" si="4"/>
        <v>5218000</v>
      </c>
      <c r="I75" s="28">
        <f t="shared" si="5"/>
        <v>-2032000</v>
      </c>
      <c r="J75" s="28">
        <f t="shared" si="5"/>
        <v>3186000</v>
      </c>
      <c r="K75" s="28">
        <f t="shared" si="4"/>
        <v>3186000</v>
      </c>
      <c r="L75" s="28">
        <f t="shared" si="4"/>
        <v>0</v>
      </c>
      <c r="M75" s="29"/>
      <c r="N75" s="30"/>
    </row>
    <row r="76" spans="1:14" ht="12.75">
      <c r="A76" s="11">
        <v>70</v>
      </c>
      <c r="B76" s="25"/>
      <c r="C76" s="26"/>
      <c r="D76" s="26">
        <v>5</v>
      </c>
      <c r="E76" s="26"/>
      <c r="F76" s="26"/>
      <c r="G76" s="27" t="s">
        <v>25</v>
      </c>
      <c r="H76" s="28">
        <f t="shared" si="4"/>
        <v>49314256</v>
      </c>
      <c r="I76" s="28">
        <f t="shared" si="5"/>
        <v>-15702642</v>
      </c>
      <c r="J76" s="28">
        <f t="shared" si="5"/>
        <v>33611614</v>
      </c>
      <c r="K76" s="28">
        <f t="shared" si="4"/>
        <v>33611614</v>
      </c>
      <c r="L76" s="28">
        <f t="shared" si="4"/>
        <v>0</v>
      </c>
      <c r="M76" s="32">
        <f>SUM(M77:M80)</f>
        <v>0</v>
      </c>
      <c r="N76" s="30"/>
    </row>
    <row r="77" spans="1:14" ht="12.75">
      <c r="A77" s="11">
        <v>71</v>
      </c>
      <c r="B77" s="25"/>
      <c r="C77" s="26"/>
      <c r="D77" s="26"/>
      <c r="E77" s="33" t="s">
        <v>26</v>
      </c>
      <c r="F77" s="33"/>
      <c r="G77" s="34" t="s">
        <v>27</v>
      </c>
      <c r="H77" s="28">
        <f t="shared" si="4"/>
        <v>672800</v>
      </c>
      <c r="I77" s="28">
        <f t="shared" si="5"/>
        <v>2021840</v>
      </c>
      <c r="J77" s="28">
        <f t="shared" si="5"/>
        <v>2694640</v>
      </c>
      <c r="K77" s="28">
        <f t="shared" si="4"/>
        <v>2694640</v>
      </c>
      <c r="L77" s="28">
        <f t="shared" si="4"/>
        <v>0</v>
      </c>
      <c r="M77" s="29"/>
      <c r="N77" s="30"/>
    </row>
    <row r="78" spans="1:14" ht="12.75">
      <c r="A78" s="11">
        <v>72</v>
      </c>
      <c r="B78" s="25"/>
      <c r="C78" s="26"/>
      <c r="D78" s="26"/>
      <c r="E78" s="33" t="s">
        <v>28</v>
      </c>
      <c r="F78" s="33"/>
      <c r="G78" s="34" t="s">
        <v>29</v>
      </c>
      <c r="H78" s="28">
        <f t="shared" si="4"/>
        <v>2500000</v>
      </c>
      <c r="I78" s="28">
        <f t="shared" si="5"/>
        <v>0</v>
      </c>
      <c r="J78" s="28">
        <f t="shared" si="5"/>
        <v>2500000</v>
      </c>
      <c r="K78" s="28">
        <f t="shared" si="4"/>
        <v>2500000</v>
      </c>
      <c r="L78" s="28">
        <f t="shared" si="4"/>
        <v>0</v>
      </c>
      <c r="M78" s="29"/>
      <c r="N78" s="30"/>
    </row>
    <row r="79" spans="1:14" ht="12.75">
      <c r="A79" s="11">
        <v>73</v>
      </c>
      <c r="B79" s="25"/>
      <c r="C79" s="26"/>
      <c r="D79" s="26"/>
      <c r="E79" s="33" t="s">
        <v>30</v>
      </c>
      <c r="F79" s="33"/>
      <c r="G79" s="27" t="s">
        <v>31</v>
      </c>
      <c r="H79" s="28">
        <f t="shared" si="4"/>
        <v>26141456</v>
      </c>
      <c r="I79" s="28">
        <f t="shared" si="5"/>
        <v>2275518</v>
      </c>
      <c r="J79" s="28">
        <f t="shared" si="5"/>
        <v>28416974</v>
      </c>
      <c r="K79" s="28">
        <f t="shared" si="4"/>
        <v>28416974</v>
      </c>
      <c r="L79" s="28">
        <f t="shared" si="4"/>
        <v>0</v>
      </c>
      <c r="M79" s="29"/>
      <c r="N79" s="30"/>
    </row>
    <row r="80" spans="1:14" ht="12.75">
      <c r="A80" s="11">
        <v>74</v>
      </c>
      <c r="B80" s="25"/>
      <c r="C80" s="26"/>
      <c r="D80" s="26"/>
      <c r="E80" s="33" t="s">
        <v>32</v>
      </c>
      <c r="F80" s="33"/>
      <c r="G80" s="27" t="s">
        <v>33</v>
      </c>
      <c r="H80" s="28">
        <f t="shared" si="4"/>
        <v>20000000</v>
      </c>
      <c r="I80" s="28">
        <f t="shared" si="5"/>
        <v>-20000000</v>
      </c>
      <c r="J80" s="28">
        <f t="shared" si="5"/>
        <v>0</v>
      </c>
      <c r="K80" s="28">
        <f t="shared" si="4"/>
        <v>0</v>
      </c>
      <c r="L80" s="28">
        <f t="shared" si="4"/>
        <v>0</v>
      </c>
      <c r="M80" s="29"/>
      <c r="N80" s="30"/>
    </row>
    <row r="81" spans="1:14" ht="12.75">
      <c r="A81" s="11">
        <v>75</v>
      </c>
      <c r="B81" s="37"/>
      <c r="C81" s="38" t="s">
        <v>34</v>
      </c>
      <c r="D81" s="38"/>
      <c r="E81" s="38"/>
      <c r="F81" s="38"/>
      <c r="G81" s="39" t="s">
        <v>35</v>
      </c>
      <c r="H81" s="40">
        <f aca="true" t="shared" si="6" ref="H81:M81">H82+H83+H84</f>
        <v>44147250</v>
      </c>
      <c r="I81" s="40">
        <f t="shared" si="6"/>
        <v>58103630</v>
      </c>
      <c r="J81" s="40">
        <f t="shared" si="6"/>
        <v>102250880</v>
      </c>
      <c r="K81" s="40">
        <f t="shared" si="6"/>
        <v>2032000</v>
      </c>
      <c r="L81" s="40">
        <f t="shared" si="6"/>
        <v>100218880</v>
      </c>
      <c r="M81" s="41">
        <f t="shared" si="6"/>
        <v>0</v>
      </c>
      <c r="N81" s="30"/>
    </row>
    <row r="82" spans="1:14" ht="12.75">
      <c r="A82" s="11">
        <v>76</v>
      </c>
      <c r="B82" s="25"/>
      <c r="C82" s="26"/>
      <c r="D82" s="26">
        <v>6</v>
      </c>
      <c r="E82" s="26"/>
      <c r="F82" s="26"/>
      <c r="G82" s="27" t="s">
        <v>36</v>
      </c>
      <c r="H82" s="28">
        <f aca="true" t="shared" si="7" ref="H82:L86">H20+H51</f>
        <v>10000250</v>
      </c>
      <c r="I82" s="28">
        <f aca="true" t="shared" si="8" ref="I82:J86">I20+I51</f>
        <v>5903630</v>
      </c>
      <c r="J82" s="28">
        <f t="shared" si="8"/>
        <v>15903880</v>
      </c>
      <c r="K82" s="28">
        <f t="shared" si="7"/>
        <v>2032000</v>
      </c>
      <c r="L82" s="28">
        <f t="shared" si="7"/>
        <v>13871880</v>
      </c>
      <c r="M82" s="29"/>
      <c r="N82" s="30"/>
    </row>
    <row r="83" spans="1:14" ht="12.75">
      <c r="A83" s="11">
        <v>77</v>
      </c>
      <c r="B83" s="25"/>
      <c r="C83" s="26"/>
      <c r="D83" s="26">
        <v>7</v>
      </c>
      <c r="E83" s="26"/>
      <c r="F83" s="26"/>
      <c r="G83" s="27" t="s">
        <v>37</v>
      </c>
      <c r="H83" s="28">
        <f t="shared" si="7"/>
        <v>33147000</v>
      </c>
      <c r="I83" s="28">
        <f t="shared" si="8"/>
        <v>-7070000</v>
      </c>
      <c r="J83" s="28">
        <f t="shared" si="8"/>
        <v>26077000</v>
      </c>
      <c r="K83" s="28">
        <f t="shared" si="7"/>
        <v>0</v>
      </c>
      <c r="L83" s="28">
        <f t="shared" si="7"/>
        <v>26077000</v>
      </c>
      <c r="M83" s="29"/>
      <c r="N83" s="30"/>
    </row>
    <row r="84" spans="1:14" ht="12.75">
      <c r="A84" s="11">
        <v>78</v>
      </c>
      <c r="B84" s="25"/>
      <c r="C84" s="26"/>
      <c r="D84" s="26">
        <v>8</v>
      </c>
      <c r="E84" s="26"/>
      <c r="F84" s="26"/>
      <c r="G84" s="27" t="s">
        <v>38</v>
      </c>
      <c r="H84" s="28">
        <f t="shared" si="7"/>
        <v>1000000</v>
      </c>
      <c r="I84" s="28">
        <f t="shared" si="8"/>
        <v>59270000</v>
      </c>
      <c r="J84" s="28">
        <f t="shared" si="8"/>
        <v>60270000</v>
      </c>
      <c r="K84" s="28">
        <f t="shared" si="7"/>
        <v>0</v>
      </c>
      <c r="L84" s="28">
        <f t="shared" si="7"/>
        <v>60270000</v>
      </c>
      <c r="M84" s="32">
        <f>SUM(M85:M86)</f>
        <v>0</v>
      </c>
      <c r="N84" s="30"/>
    </row>
    <row r="85" spans="1:14" ht="12.75">
      <c r="A85" s="11">
        <v>79</v>
      </c>
      <c r="B85" s="25"/>
      <c r="C85" s="26"/>
      <c r="D85" s="26"/>
      <c r="E85" s="33" t="s">
        <v>39</v>
      </c>
      <c r="F85" s="33"/>
      <c r="G85" s="34" t="s">
        <v>40</v>
      </c>
      <c r="H85" s="28">
        <f t="shared" si="7"/>
        <v>0</v>
      </c>
      <c r="I85" s="28">
        <f t="shared" si="8"/>
        <v>1270000</v>
      </c>
      <c r="J85" s="28">
        <f t="shared" si="8"/>
        <v>1270000</v>
      </c>
      <c r="K85" s="28">
        <f t="shared" si="7"/>
        <v>0</v>
      </c>
      <c r="L85" s="28">
        <f t="shared" si="7"/>
        <v>1270000</v>
      </c>
      <c r="M85" s="29"/>
      <c r="N85" s="30"/>
    </row>
    <row r="86" spans="1:14" ht="12.75">
      <c r="A86" s="11">
        <v>80</v>
      </c>
      <c r="B86" s="25"/>
      <c r="C86" s="26"/>
      <c r="D86" s="26"/>
      <c r="E86" s="33" t="s">
        <v>41</v>
      </c>
      <c r="F86" s="33"/>
      <c r="G86" s="34" t="s">
        <v>42</v>
      </c>
      <c r="H86" s="28">
        <f t="shared" si="7"/>
        <v>1000000</v>
      </c>
      <c r="I86" s="28">
        <f t="shared" si="8"/>
        <v>58000000</v>
      </c>
      <c r="J86" s="28">
        <f t="shared" si="8"/>
        <v>59000000</v>
      </c>
      <c r="K86" s="28">
        <f t="shared" si="7"/>
        <v>0</v>
      </c>
      <c r="L86" s="28">
        <f t="shared" si="7"/>
        <v>59000000</v>
      </c>
      <c r="M86" s="29"/>
      <c r="N86" s="30"/>
    </row>
    <row r="87" spans="1:14" ht="12.75">
      <c r="A87" s="11">
        <v>81</v>
      </c>
      <c r="B87" s="44"/>
      <c r="C87" s="45"/>
      <c r="D87" s="45"/>
      <c r="E87" s="45"/>
      <c r="F87" s="45"/>
      <c r="G87" s="45" t="s">
        <v>43</v>
      </c>
      <c r="H87" s="46">
        <f aca="true" t="shared" si="9" ref="H87:M87">H71+H81</f>
        <v>277776332</v>
      </c>
      <c r="I87" s="46">
        <f t="shared" si="9"/>
        <v>58639988</v>
      </c>
      <c r="J87" s="46">
        <f t="shared" si="9"/>
        <v>336416320</v>
      </c>
      <c r="K87" s="46">
        <f t="shared" si="9"/>
        <v>236197440</v>
      </c>
      <c r="L87" s="46">
        <f t="shared" si="9"/>
        <v>100218880</v>
      </c>
      <c r="M87" s="47">
        <f t="shared" si="9"/>
        <v>0</v>
      </c>
      <c r="N87" s="30"/>
    </row>
    <row r="88" spans="1:14" ht="12.75">
      <c r="A88" s="11">
        <v>82</v>
      </c>
      <c r="B88" s="48"/>
      <c r="C88" s="49" t="s">
        <v>44</v>
      </c>
      <c r="D88" s="49"/>
      <c r="E88" s="49"/>
      <c r="F88" s="49"/>
      <c r="G88" s="49" t="s">
        <v>66</v>
      </c>
      <c r="H88" s="50">
        <f>H89</f>
        <v>247984138</v>
      </c>
      <c r="I88" s="50"/>
      <c r="J88" s="50">
        <f>J89</f>
        <v>247984138</v>
      </c>
      <c r="K88" s="50">
        <f>K89</f>
        <v>47984138</v>
      </c>
      <c r="L88" s="50">
        <f>L89</f>
        <v>200000000</v>
      </c>
      <c r="M88" s="50">
        <f>M89</f>
        <v>0</v>
      </c>
      <c r="N88" s="30"/>
    </row>
    <row r="89" spans="1:14" ht="12.75">
      <c r="A89" s="11">
        <v>83</v>
      </c>
      <c r="B89" s="51"/>
      <c r="C89" s="52"/>
      <c r="D89" s="53">
        <v>9</v>
      </c>
      <c r="E89" s="52"/>
      <c r="F89" s="52"/>
      <c r="G89" s="52" t="s">
        <v>66</v>
      </c>
      <c r="H89" s="54">
        <f>H90+H93+H96</f>
        <v>247984138</v>
      </c>
      <c r="I89" s="54"/>
      <c r="J89" s="54">
        <f>J90+J93+J96</f>
        <v>247984138</v>
      </c>
      <c r="K89" s="54">
        <f>K90+K93+K96</f>
        <v>47984138</v>
      </c>
      <c r="L89" s="54">
        <f>L90+L93+L96</f>
        <v>200000000</v>
      </c>
      <c r="M89" s="54">
        <f>M90+M93+M96</f>
        <v>0</v>
      </c>
      <c r="N89" s="30"/>
    </row>
    <row r="90" spans="1:14" ht="12.75">
      <c r="A90" s="11">
        <v>84</v>
      </c>
      <c r="B90" s="51"/>
      <c r="C90" s="55"/>
      <c r="D90" s="52"/>
      <c r="E90" s="56" t="s">
        <v>46</v>
      </c>
      <c r="F90" s="53"/>
      <c r="G90" s="53" t="s">
        <v>47</v>
      </c>
      <c r="H90" s="54">
        <f>SUM(H91:H92)</f>
        <v>200000000</v>
      </c>
      <c r="I90" s="54"/>
      <c r="J90" s="54">
        <f>SUM(J91:J92)</f>
        <v>200000000</v>
      </c>
      <c r="K90" s="54">
        <f>SUM(K91:K92)</f>
        <v>0</v>
      </c>
      <c r="L90" s="54">
        <f>SUM(L91:L92)</f>
        <v>200000000</v>
      </c>
      <c r="M90" s="57">
        <f>SUM(M91:M92)</f>
        <v>0</v>
      </c>
      <c r="N90" s="30"/>
    </row>
    <row r="91" spans="1:14" ht="12.75">
      <c r="A91" s="11">
        <v>85</v>
      </c>
      <c r="B91" s="58"/>
      <c r="C91" s="53"/>
      <c r="D91" s="59"/>
      <c r="E91" s="59"/>
      <c r="F91" s="60" t="s">
        <v>48</v>
      </c>
      <c r="G91" s="61" t="s">
        <v>49</v>
      </c>
      <c r="H91" s="28">
        <f aca="true" t="shared" si="10" ref="H91:L92">H29+H60</f>
        <v>200000000</v>
      </c>
      <c r="I91" s="28"/>
      <c r="J91" s="28">
        <f>J29+J60</f>
        <v>200000000</v>
      </c>
      <c r="K91" s="28">
        <f t="shared" si="10"/>
        <v>0</v>
      </c>
      <c r="L91" s="28">
        <f t="shared" si="10"/>
        <v>200000000</v>
      </c>
      <c r="M91" s="29"/>
      <c r="N91" s="30"/>
    </row>
    <row r="92" spans="1:14" ht="12.75">
      <c r="A92" s="11">
        <v>86</v>
      </c>
      <c r="B92" s="58"/>
      <c r="C92" s="53"/>
      <c r="D92" s="59"/>
      <c r="E92" s="59"/>
      <c r="F92" s="60" t="s">
        <v>50</v>
      </c>
      <c r="G92" s="61" t="s">
        <v>51</v>
      </c>
      <c r="H92" s="28">
        <f t="shared" si="10"/>
        <v>0</v>
      </c>
      <c r="I92" s="28"/>
      <c r="J92" s="28">
        <f>J30+J61</f>
        <v>0</v>
      </c>
      <c r="K92" s="28">
        <f t="shared" si="10"/>
        <v>0</v>
      </c>
      <c r="L92" s="28">
        <f t="shared" si="10"/>
        <v>0</v>
      </c>
      <c r="M92" s="73"/>
      <c r="N92" s="30"/>
    </row>
    <row r="93" spans="1:14" ht="12.75">
      <c r="A93" s="11">
        <v>87</v>
      </c>
      <c r="B93" s="58"/>
      <c r="C93" s="55"/>
      <c r="D93" s="63"/>
      <c r="E93" s="60" t="s">
        <v>52</v>
      </c>
      <c r="F93" s="63"/>
      <c r="G93" s="53" t="s">
        <v>67</v>
      </c>
      <c r="H93" s="54">
        <f>SUM(H94:H95)</f>
        <v>2920967</v>
      </c>
      <c r="I93" s="54"/>
      <c r="J93" s="54">
        <f>SUM(J94:J95)</f>
        <v>2920967</v>
      </c>
      <c r="K93" s="54">
        <f>SUM(K94:K95)</f>
        <v>2920967</v>
      </c>
      <c r="L93" s="54">
        <f>SUM(L94:L95)</f>
        <v>0</v>
      </c>
      <c r="M93" s="57">
        <f>SUM(M94:M95)</f>
        <v>0</v>
      </c>
      <c r="N93" s="30"/>
    </row>
    <row r="94" spans="1:14" ht="12.75">
      <c r="A94" s="11">
        <v>88</v>
      </c>
      <c r="B94" s="64"/>
      <c r="C94" s="53"/>
      <c r="D94" s="60"/>
      <c r="E94" s="60"/>
      <c r="F94" s="60" t="s">
        <v>54</v>
      </c>
      <c r="G94" s="53" t="s">
        <v>55</v>
      </c>
      <c r="H94" s="28">
        <f aca="true" t="shared" si="11" ref="H94:L95">H32</f>
        <v>0</v>
      </c>
      <c r="I94" s="28"/>
      <c r="J94" s="28">
        <f>J32</f>
        <v>0</v>
      </c>
      <c r="K94" s="28">
        <f t="shared" si="11"/>
        <v>0</v>
      </c>
      <c r="L94" s="28">
        <f t="shared" si="11"/>
        <v>0</v>
      </c>
      <c r="M94" s="29"/>
      <c r="N94" s="30"/>
    </row>
    <row r="95" spans="1:14" ht="12.75">
      <c r="A95" s="11">
        <v>89</v>
      </c>
      <c r="B95" s="64"/>
      <c r="C95" s="65"/>
      <c r="D95" s="66"/>
      <c r="E95" s="66"/>
      <c r="F95" s="66" t="s">
        <v>56</v>
      </c>
      <c r="G95" s="65" t="s">
        <v>57</v>
      </c>
      <c r="H95" s="28">
        <f t="shared" si="11"/>
        <v>2920967</v>
      </c>
      <c r="I95" s="28"/>
      <c r="J95" s="28">
        <f>J33</f>
        <v>2920967</v>
      </c>
      <c r="K95" s="28">
        <f t="shared" si="11"/>
        <v>2920967</v>
      </c>
      <c r="L95" s="28">
        <f t="shared" si="11"/>
        <v>0</v>
      </c>
      <c r="M95" s="29"/>
      <c r="N95" s="30"/>
    </row>
    <row r="96" spans="1:14" ht="12.75">
      <c r="A96" s="11">
        <v>90</v>
      </c>
      <c r="B96" s="64"/>
      <c r="C96" s="65"/>
      <c r="D96" s="66"/>
      <c r="E96" s="66" t="s">
        <v>58</v>
      </c>
      <c r="F96" s="66"/>
      <c r="G96" s="68" t="s">
        <v>59</v>
      </c>
      <c r="H96" s="54">
        <f>SUM(H97:H98)</f>
        <v>45063171</v>
      </c>
      <c r="I96" s="54"/>
      <c r="J96" s="54">
        <f>SUM(J97:J98)</f>
        <v>45063171</v>
      </c>
      <c r="K96" s="54">
        <f>SUM(K97:K98)</f>
        <v>45063171</v>
      </c>
      <c r="L96" s="54">
        <f>SUM(L97:L98)</f>
        <v>0</v>
      </c>
      <c r="M96" s="54">
        <f>SUM(M97:M98)</f>
        <v>0</v>
      </c>
      <c r="N96" s="30"/>
    </row>
    <row r="97" spans="1:14" ht="12.75">
      <c r="A97" s="11">
        <v>91</v>
      </c>
      <c r="B97" s="64"/>
      <c r="C97" s="65"/>
      <c r="D97" s="66"/>
      <c r="E97" s="66"/>
      <c r="F97" s="66" t="s">
        <v>60</v>
      </c>
      <c r="G97" s="65" t="s">
        <v>61</v>
      </c>
      <c r="H97" s="28">
        <f aca="true" t="shared" si="12" ref="H97:L98">H35</f>
        <v>0</v>
      </c>
      <c r="I97" s="28"/>
      <c r="J97" s="28">
        <f>J35</f>
        <v>0</v>
      </c>
      <c r="K97" s="28">
        <f t="shared" si="12"/>
        <v>0</v>
      </c>
      <c r="L97" s="28">
        <f t="shared" si="12"/>
        <v>0</v>
      </c>
      <c r="M97" s="29"/>
      <c r="N97" s="30"/>
    </row>
    <row r="98" spans="1:14" ht="12.75">
      <c r="A98" s="11">
        <v>92</v>
      </c>
      <c r="B98" s="64"/>
      <c r="C98" s="65"/>
      <c r="D98" s="66"/>
      <c r="E98" s="66"/>
      <c r="F98" s="66" t="s">
        <v>62</v>
      </c>
      <c r="G98" s="65" t="s">
        <v>63</v>
      </c>
      <c r="H98" s="28">
        <f t="shared" si="12"/>
        <v>45063171</v>
      </c>
      <c r="I98" s="28"/>
      <c r="J98" s="28">
        <f>J36</f>
        <v>45063171</v>
      </c>
      <c r="K98" s="28">
        <f t="shared" si="12"/>
        <v>45063171</v>
      </c>
      <c r="L98" s="28">
        <f t="shared" si="12"/>
        <v>0</v>
      </c>
      <c r="M98" s="29"/>
      <c r="N98" s="30"/>
    </row>
    <row r="99" spans="1:14" ht="12.75">
      <c r="A99" s="11">
        <v>93</v>
      </c>
      <c r="B99" s="69"/>
      <c r="C99" s="70"/>
      <c r="D99" s="71"/>
      <c r="E99" s="71"/>
      <c r="F99" s="71"/>
      <c r="G99" s="71" t="s">
        <v>64</v>
      </c>
      <c r="H99" s="72">
        <f aca="true" t="shared" si="13" ref="H99:M99">H87+H88</f>
        <v>525760470</v>
      </c>
      <c r="I99" s="72">
        <f t="shared" si="13"/>
        <v>58639988</v>
      </c>
      <c r="J99" s="72">
        <f t="shared" si="13"/>
        <v>584400458</v>
      </c>
      <c r="K99" s="72">
        <f t="shared" si="13"/>
        <v>284181578</v>
      </c>
      <c r="L99" s="72">
        <f t="shared" si="13"/>
        <v>300218880</v>
      </c>
      <c r="M99" s="72">
        <f t="shared" si="13"/>
        <v>0</v>
      </c>
      <c r="N99" s="30"/>
    </row>
    <row r="100" ht="12.75">
      <c r="N100" s="30"/>
    </row>
    <row r="101" spans="12:14" ht="12.75">
      <c r="L101" s="76"/>
      <c r="N101" s="30"/>
    </row>
  </sheetData>
  <sheetProtection selectLockedCells="1" selectUnlockedCells="1"/>
  <mergeCells count="5">
    <mergeCell ref="B3:M3"/>
    <mergeCell ref="B4:M4"/>
    <mergeCell ref="C8:M8"/>
    <mergeCell ref="C39:M39"/>
    <mergeCell ref="C70:M70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71"/>
  <headerFooter alignWithMargins="0">
    <oddFooter>&amp;C&amp;"Arial CE,Általános"&amp;P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Önkormányzat</cp:lastModifiedBy>
  <dcterms:created xsi:type="dcterms:W3CDTF">2017-08-16T08:02:03Z</dcterms:created>
  <dcterms:modified xsi:type="dcterms:W3CDTF">2017-08-18T09:19:33Z</dcterms:modified>
  <cp:category/>
  <cp:version/>
  <cp:contentType/>
  <cp:contentStatus/>
</cp:coreProperties>
</file>