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.mell." sheetId="4" r:id="rId1"/>
  </sheets>
  <externalReferences>
    <externalReference r:id="rId2"/>
  </externalReferences>
  <definedNames>
    <definedName name="enczi">[1]rszakfössz!$D$123</definedName>
  </definedNames>
  <calcPr calcId="145621"/>
</workbook>
</file>

<file path=xl/calcChain.xml><?xml version="1.0" encoding="utf-8"?>
<calcChain xmlns="http://schemas.openxmlformats.org/spreadsheetml/2006/main">
  <c r="D55" i="4" l="1"/>
  <c r="C55" i="4"/>
  <c r="D54" i="4"/>
  <c r="C54" i="4"/>
  <c r="D47" i="4"/>
  <c r="C47" i="4"/>
  <c r="D39" i="4"/>
  <c r="C39" i="4"/>
  <c r="D34" i="4"/>
  <c r="D41" i="4" s="1"/>
  <c r="C34" i="4"/>
  <c r="C41" i="4" s="1"/>
  <c r="D23" i="4"/>
  <c r="C23" i="4"/>
  <c r="D14" i="4"/>
  <c r="D16" i="4" s="1"/>
  <c r="D19" i="4" s="1"/>
  <c r="D25" i="4" s="1"/>
  <c r="C14" i="4"/>
  <c r="C16" i="4" s="1"/>
  <c r="C19" i="4" s="1"/>
  <c r="C25" i="4" s="1"/>
  <c r="C53" i="4" l="1"/>
  <c r="C50" i="4"/>
  <c r="C44" i="4"/>
  <c r="C49" i="4" s="1"/>
  <c r="D53" i="4"/>
  <c r="D50" i="4"/>
  <c r="D44" i="4"/>
  <c r="D49" i="4" s="1"/>
</calcChain>
</file>

<file path=xl/sharedStrings.xml><?xml version="1.0" encoding="utf-8"?>
<sst xmlns="http://schemas.openxmlformats.org/spreadsheetml/2006/main" count="55" uniqueCount="55">
  <si>
    <t>A</t>
  </si>
  <si>
    <t>B</t>
  </si>
  <si>
    <t>C</t>
  </si>
  <si>
    <t>Megnevezés</t>
  </si>
  <si>
    <t>eredet</t>
  </si>
  <si>
    <t>módosított</t>
  </si>
  <si>
    <t>előirányzat</t>
  </si>
  <si>
    <t xml:space="preserve">                                             KIADÁSOK</t>
  </si>
  <si>
    <t xml:space="preserve">Működési kiadások </t>
  </si>
  <si>
    <t xml:space="preserve">     Személyi juttatások</t>
  </si>
  <si>
    <t xml:space="preserve">    Munkaadókat terhelő járulékok </t>
  </si>
  <si>
    <t xml:space="preserve">    Dologi kiadások és egyéb folyó kiadások</t>
  </si>
  <si>
    <t xml:space="preserve">     Működési célú támogatásértékű kiadások </t>
  </si>
  <si>
    <t xml:space="preserve">     Államháztartáson kívűli működési célú pénzeszközátadás</t>
  </si>
  <si>
    <t xml:space="preserve">    Társadalom és szociál politikai juttatások</t>
  </si>
  <si>
    <t>Működési kiadások összesen</t>
  </si>
  <si>
    <t xml:space="preserve">Felhalmozási kiadások </t>
  </si>
  <si>
    <t>Költségvetési pénzforgalmi kiadások összesen</t>
  </si>
  <si>
    <t>Finanszírozási kiadások</t>
  </si>
  <si>
    <t xml:space="preserve">      likviditási hitel visszafizetés</t>
  </si>
  <si>
    <t>Pénzforgalmi kiadások</t>
  </si>
  <si>
    <t xml:space="preserve">Pénzforgalom nélküli kiadások </t>
  </si>
  <si>
    <t xml:space="preserve">     Általános tartalék</t>
  </si>
  <si>
    <t xml:space="preserve">     Céltartalék</t>
  </si>
  <si>
    <t>Költségvetési pénzforgalom nélküli kiadások összesen</t>
  </si>
  <si>
    <t>Kiegyenlítő, függő, átfutó kiadások</t>
  </si>
  <si>
    <t>KIADÁSOK MINDÖSSZESEN</t>
  </si>
  <si>
    <t xml:space="preserve">                                                         BEVÉTELEK</t>
  </si>
  <si>
    <t xml:space="preserve">Működési bevételek </t>
  </si>
  <si>
    <t>Intézményi működési bevételek</t>
  </si>
  <si>
    <t xml:space="preserve">               ebből működési célú kamatbevétel </t>
  </si>
  <si>
    <t>Működési célú támogatásértékű bevételek</t>
  </si>
  <si>
    <t>Közhatalmi bevételek</t>
  </si>
  <si>
    <t>Működési bevételek összesen</t>
  </si>
  <si>
    <t>Felhalmozási bevételek</t>
  </si>
  <si>
    <t>Támogatások, kiegészítések</t>
  </si>
  <si>
    <t xml:space="preserve">                     - Normatív támogatások</t>
  </si>
  <si>
    <t xml:space="preserve">                     - Normatív kötött felhasználású támogatások</t>
  </si>
  <si>
    <t>Támogatások összesen</t>
  </si>
  <si>
    <t xml:space="preserve">Támogatási kölcsönök visszatérülése és igénybevétele </t>
  </si>
  <si>
    <t>Költségvetési pénzforgalmi bevételek összesen</t>
  </si>
  <si>
    <t>Finanszírozási bevételek</t>
  </si>
  <si>
    <t xml:space="preserve">           -likviditási hitel igénybevétele</t>
  </si>
  <si>
    <t>Pénzforgalmi bevételek</t>
  </si>
  <si>
    <t>Pénzforgalom nélküli bevételek összesen</t>
  </si>
  <si>
    <t xml:space="preserve">      Működési célú előző évi pénzmaradvány igénybevétele</t>
  </si>
  <si>
    <t>Költségvetési pénzforgalom nélküli bevételek összesen</t>
  </si>
  <si>
    <t>Kiegyenlítő, függő, átfutó bevételek</t>
  </si>
  <si>
    <t>BEVÉTELEK MINDÖSSZESEN</t>
  </si>
  <si>
    <t>Pénzforgalmi költségvetési bevételek és kiadások különbsége</t>
  </si>
  <si>
    <t xml:space="preserve">     Költségvetési hiány     (-)</t>
  </si>
  <si>
    <t xml:space="preserve">     Költségvetési többlet  (+)</t>
  </si>
  <si>
    <t>Igénybevett tartalékokkal korrigált költségvetési bevételek és kiadások különbsége</t>
  </si>
  <si>
    <t>Finanszírozási műveletek eredménye</t>
  </si>
  <si>
    <t>Aktív és passzív pénzügyi műveletek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</si>
</sst>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2" fillId="0" borderId="3" xfId="2" applyNumberFormat="1" applyFont="1" applyBorder="1"/>
    <xf numFmtId="164" fontId="2" fillId="0" borderId="4" xfId="2" applyNumberFormat="1" applyFont="1" applyBorder="1"/>
    <xf numFmtId="0" fontId="2" fillId="0" borderId="8" xfId="1" applyFont="1" applyBorder="1"/>
    <xf numFmtId="164" fontId="2" fillId="0" borderId="9" xfId="2" applyNumberFormat="1" applyFont="1" applyBorder="1" applyAlignment="1">
      <alignment horizontal="center" vertical="center" wrapText="1"/>
    </xf>
    <xf numFmtId="164" fontId="2" fillId="0" borderId="10" xfId="2" applyNumberFormat="1" applyFont="1" applyBorder="1"/>
    <xf numFmtId="0" fontId="3" fillId="0" borderId="8" xfId="1" applyFont="1" applyBorder="1"/>
    <xf numFmtId="0" fontId="2" fillId="0" borderId="11" xfId="1" applyFont="1" applyBorder="1"/>
    <xf numFmtId="164" fontId="2" fillId="0" borderId="9" xfId="2" applyNumberFormat="1" applyFont="1" applyBorder="1"/>
    <xf numFmtId="0" fontId="4" fillId="0" borderId="11" xfId="1" applyFont="1" applyBorder="1"/>
    <xf numFmtId="0" fontId="4" fillId="0" borderId="8" xfId="1" applyFont="1" applyBorder="1"/>
    <xf numFmtId="164" fontId="4" fillId="0" borderId="9" xfId="2" applyNumberFormat="1" applyFont="1" applyBorder="1"/>
    <xf numFmtId="164" fontId="4" fillId="0" borderId="10" xfId="2" applyNumberFormat="1" applyFont="1" applyBorder="1"/>
    <xf numFmtId="0" fontId="4" fillId="0" borderId="0" xfId="1" applyFont="1"/>
    <xf numFmtId="0" fontId="5" fillId="0" borderId="11" xfId="1" applyFont="1" applyBorder="1"/>
    <xf numFmtId="0" fontId="5" fillId="0" borderId="8" xfId="1" applyFont="1" applyBorder="1"/>
    <xf numFmtId="164" fontId="5" fillId="0" borderId="9" xfId="2" applyNumberFormat="1" applyFont="1" applyBorder="1"/>
    <xf numFmtId="164" fontId="5" fillId="0" borderId="10" xfId="2" applyNumberFormat="1" applyFont="1" applyBorder="1"/>
    <xf numFmtId="0" fontId="5" fillId="0" borderId="0" xfId="1" applyFont="1"/>
    <xf numFmtId="0" fontId="3" fillId="0" borderId="11" xfId="1" applyFont="1" applyBorder="1"/>
    <xf numFmtId="164" fontId="3" fillId="0" borderId="9" xfId="2" applyNumberFormat="1" applyFont="1" applyBorder="1"/>
    <xf numFmtId="164" fontId="3" fillId="0" borderId="10" xfId="2" applyNumberFormat="1" applyFont="1" applyBorder="1"/>
    <xf numFmtId="0" fontId="3" fillId="0" borderId="0" xfId="1" applyFont="1"/>
    <xf numFmtId="0" fontId="2" fillId="0" borderId="11" xfId="1" applyFont="1" applyBorder="1" applyAlignment="1">
      <alignment wrapText="1"/>
    </xf>
    <xf numFmtId="0" fontId="2" fillId="0" borderId="8" xfId="1" applyFont="1" applyBorder="1" applyAlignment="1">
      <alignment wrapText="1"/>
    </xf>
    <xf numFmtId="164" fontId="2" fillId="0" borderId="9" xfId="2" applyNumberFormat="1" applyFont="1" applyBorder="1" applyAlignment="1">
      <alignment wrapText="1"/>
    </xf>
    <xf numFmtId="164" fontId="2" fillId="0" borderId="10" xfId="2" applyNumberFormat="1" applyFont="1" applyBorder="1" applyAlignment="1">
      <alignment wrapText="1"/>
    </xf>
    <xf numFmtId="0" fontId="2" fillId="0" borderId="0" xfId="1" applyFont="1" applyAlignment="1">
      <alignment wrapText="1"/>
    </xf>
    <xf numFmtId="164" fontId="2" fillId="0" borderId="0" xfId="2" applyNumberFormat="1" applyFont="1"/>
    <xf numFmtId="0" fontId="2" fillId="0" borderId="2" xfId="1" applyFont="1" applyBorder="1" applyAlignment="1">
      <alignment horizontal="center" vertical="center"/>
    </xf>
    <xf numFmtId="0" fontId="1" fillId="0" borderId="5" xfId="1" applyBorder="1" applyAlignment="1"/>
    <xf numFmtId="164" fontId="2" fillId="0" borderId="6" xfId="2" applyNumberFormat="1" applyFont="1" applyBorder="1" applyAlignment="1">
      <alignment horizontal="center" vertical="center" wrapText="1"/>
    </xf>
    <xf numFmtId="164" fontId="2" fillId="0" borderId="7" xfId="2" applyNumberFormat="1" applyFont="1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rszakfössz"/>
      <sheetName val="szocszakf"/>
      <sheetName val="ellenőr"/>
      <sheetName val="szemerede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23">
          <cell r="D123">
            <v>0</v>
          </cell>
        </row>
      </sheetData>
      <sheetData sheetId="31"/>
      <sheetData sheetId="32"/>
      <sheetData sheetId="3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view="pageLayout" zoomScaleNormal="100" workbookViewId="0">
      <selection activeCell="F6" sqref="F6"/>
    </sheetView>
  </sheetViews>
  <sheetFormatPr defaultRowHeight="12" x14ac:dyDescent="0.2"/>
  <cols>
    <col min="1" max="1" width="4.28515625" style="1" customWidth="1"/>
    <col min="2" max="2" width="44.85546875" style="1" customWidth="1"/>
    <col min="3" max="3" width="10.42578125" style="31" bestFit="1" customWidth="1"/>
    <col min="4" max="4" width="10.28515625" style="31" bestFit="1" customWidth="1"/>
    <col min="5" max="16384" width="9.140625" style="1"/>
  </cols>
  <sheetData>
    <row r="1" spans="1:4" ht="12.75" thickBot="1" x14ac:dyDescent="0.25">
      <c r="B1" s="2" t="s">
        <v>0</v>
      </c>
      <c r="C1" s="3" t="s">
        <v>1</v>
      </c>
      <c r="D1" s="3" t="s">
        <v>2</v>
      </c>
    </row>
    <row r="2" spans="1:4" x14ac:dyDescent="0.2">
      <c r="B2" s="32" t="s">
        <v>3</v>
      </c>
      <c r="C2" s="4" t="s">
        <v>4</v>
      </c>
      <c r="D2" s="5" t="s">
        <v>5</v>
      </c>
    </row>
    <row r="3" spans="1:4" x14ac:dyDescent="0.2">
      <c r="B3" s="33"/>
      <c r="C3" s="34" t="s">
        <v>6</v>
      </c>
      <c r="D3" s="35"/>
    </row>
    <row r="4" spans="1:4" x14ac:dyDescent="0.2">
      <c r="B4" s="6"/>
      <c r="C4" s="7"/>
      <c r="D4" s="8"/>
    </row>
    <row r="5" spans="1:4" x14ac:dyDescent="0.2">
      <c r="B5" s="9" t="s">
        <v>7</v>
      </c>
      <c r="C5" s="7"/>
      <c r="D5" s="8"/>
    </row>
    <row r="6" spans="1:4" x14ac:dyDescent="0.2">
      <c r="B6" s="6"/>
      <c r="C6" s="7"/>
      <c r="D6" s="8"/>
    </row>
    <row r="7" spans="1:4" x14ac:dyDescent="0.2">
      <c r="A7" s="10">
        <v>1</v>
      </c>
      <c r="B7" s="6" t="s">
        <v>8</v>
      </c>
      <c r="C7" s="11"/>
      <c r="D7" s="8"/>
    </row>
    <row r="8" spans="1:4" x14ac:dyDescent="0.2">
      <c r="A8" s="10">
        <v>2</v>
      </c>
      <c r="B8" s="6" t="s">
        <v>9</v>
      </c>
      <c r="C8" s="11">
        <v>25604</v>
      </c>
      <c r="D8" s="8">
        <v>59545</v>
      </c>
    </row>
    <row r="9" spans="1:4" x14ac:dyDescent="0.2">
      <c r="A9" s="10">
        <v>3</v>
      </c>
      <c r="B9" s="6" t="s">
        <v>10</v>
      </c>
      <c r="C9" s="11">
        <v>6211</v>
      </c>
      <c r="D9" s="8">
        <v>10866</v>
      </c>
    </row>
    <row r="10" spans="1:4" x14ac:dyDescent="0.2">
      <c r="A10" s="10">
        <v>4</v>
      </c>
      <c r="B10" s="6" t="s">
        <v>11</v>
      </c>
      <c r="C10" s="11">
        <v>27379</v>
      </c>
      <c r="D10" s="8">
        <v>39790</v>
      </c>
    </row>
    <row r="11" spans="1:4" x14ac:dyDescent="0.2">
      <c r="A11" s="10">
        <v>5</v>
      </c>
      <c r="B11" s="6" t="s">
        <v>12</v>
      </c>
      <c r="C11" s="11">
        <v>10176</v>
      </c>
      <c r="D11" s="8">
        <v>10176</v>
      </c>
    </row>
    <row r="12" spans="1:4" x14ac:dyDescent="0.2">
      <c r="A12" s="10">
        <v>6</v>
      </c>
      <c r="B12" s="6" t="s">
        <v>13</v>
      </c>
      <c r="C12" s="11">
        <v>120</v>
      </c>
      <c r="D12" s="8">
        <v>120</v>
      </c>
    </row>
    <row r="13" spans="1:4" x14ac:dyDescent="0.2">
      <c r="A13" s="10">
        <v>7</v>
      </c>
      <c r="B13" s="6" t="s">
        <v>14</v>
      </c>
      <c r="C13" s="11">
        <v>11026</v>
      </c>
      <c r="D13" s="8">
        <v>11025</v>
      </c>
    </row>
    <row r="14" spans="1:4" s="16" customFormat="1" x14ac:dyDescent="0.2">
      <c r="A14" s="12">
        <v>8</v>
      </c>
      <c r="B14" s="13" t="s">
        <v>15</v>
      </c>
      <c r="C14" s="14">
        <f>SUM(C8:C13)</f>
        <v>80516</v>
      </c>
      <c r="D14" s="15">
        <f>SUM(D8:D13)</f>
        <v>131522</v>
      </c>
    </row>
    <row r="15" spans="1:4" x14ac:dyDescent="0.2">
      <c r="A15" s="10">
        <v>9</v>
      </c>
      <c r="B15" s="6" t="s">
        <v>16</v>
      </c>
      <c r="C15" s="11">
        <v>0</v>
      </c>
      <c r="D15" s="8">
        <v>8636</v>
      </c>
    </row>
    <row r="16" spans="1:4" s="21" customFormat="1" x14ac:dyDescent="0.2">
      <c r="A16" s="17">
        <v>10</v>
      </c>
      <c r="B16" s="18" t="s">
        <v>17</v>
      </c>
      <c r="C16" s="19">
        <f>C14+C15</f>
        <v>80516</v>
      </c>
      <c r="D16" s="20">
        <f>D14+D15</f>
        <v>140158</v>
      </c>
    </row>
    <row r="17" spans="1:4" x14ac:dyDescent="0.2">
      <c r="A17" s="10">
        <v>11</v>
      </c>
      <c r="B17" s="6" t="s">
        <v>18</v>
      </c>
      <c r="C17" s="11">
        <v>0</v>
      </c>
      <c r="D17" s="8"/>
    </row>
    <row r="18" spans="1:4" x14ac:dyDescent="0.2">
      <c r="A18" s="10">
        <v>12</v>
      </c>
      <c r="B18" s="6" t="s">
        <v>19</v>
      </c>
      <c r="C18" s="11"/>
      <c r="D18" s="8"/>
    </row>
    <row r="19" spans="1:4" s="16" customFormat="1" x14ac:dyDescent="0.2">
      <c r="A19" s="12">
        <v>13</v>
      </c>
      <c r="B19" s="13" t="s">
        <v>20</v>
      </c>
      <c r="C19" s="14">
        <f>C16+C17</f>
        <v>80516</v>
      </c>
      <c r="D19" s="15">
        <f>D16+D17</f>
        <v>140158</v>
      </c>
    </row>
    <row r="20" spans="1:4" x14ac:dyDescent="0.2">
      <c r="A20" s="10">
        <v>14</v>
      </c>
      <c r="B20" s="6" t="s">
        <v>21</v>
      </c>
      <c r="C20" s="11"/>
      <c r="D20" s="8"/>
    </row>
    <row r="21" spans="1:4" x14ac:dyDescent="0.2">
      <c r="A21" s="10">
        <v>15</v>
      </c>
      <c r="B21" s="6" t="s">
        <v>22</v>
      </c>
      <c r="C21" s="11">
        <v>500</v>
      </c>
      <c r="D21" s="8">
        <v>3319</v>
      </c>
    </row>
    <row r="22" spans="1:4" x14ac:dyDescent="0.2">
      <c r="A22" s="10">
        <v>16</v>
      </c>
      <c r="B22" s="6" t="s">
        <v>23</v>
      </c>
      <c r="C22" s="11"/>
      <c r="D22" s="8"/>
    </row>
    <row r="23" spans="1:4" s="21" customFormat="1" x14ac:dyDescent="0.2">
      <c r="A23" s="17">
        <v>17</v>
      </c>
      <c r="B23" s="18" t="s">
        <v>24</v>
      </c>
      <c r="C23" s="19">
        <f>SUM(C21:C22)</f>
        <v>500</v>
      </c>
      <c r="D23" s="20">
        <f>SUM(D21:D22)</f>
        <v>3319</v>
      </c>
    </row>
    <row r="24" spans="1:4" x14ac:dyDescent="0.2">
      <c r="A24" s="10">
        <v>18</v>
      </c>
      <c r="B24" s="6" t="s">
        <v>25</v>
      </c>
      <c r="C24" s="11">
        <v>0</v>
      </c>
      <c r="D24" s="8"/>
    </row>
    <row r="25" spans="1:4" s="25" customFormat="1" x14ac:dyDescent="0.2">
      <c r="A25" s="22">
        <v>19</v>
      </c>
      <c r="B25" s="9" t="s">
        <v>26</v>
      </c>
      <c r="C25" s="23">
        <f>C19+C23</f>
        <v>81016</v>
      </c>
      <c r="D25" s="24">
        <f>D19+D23</f>
        <v>143477</v>
      </c>
    </row>
    <row r="26" spans="1:4" x14ac:dyDescent="0.2">
      <c r="A26" s="10">
        <v>20</v>
      </c>
      <c r="B26" s="6"/>
      <c r="C26" s="11"/>
      <c r="D26" s="8"/>
    </row>
    <row r="27" spans="1:4" x14ac:dyDescent="0.2">
      <c r="A27" s="10">
        <v>21</v>
      </c>
      <c r="B27" s="9" t="s">
        <v>27</v>
      </c>
      <c r="C27" s="11"/>
      <c r="D27" s="8"/>
    </row>
    <row r="28" spans="1:4" x14ac:dyDescent="0.2">
      <c r="A28" s="10">
        <v>22</v>
      </c>
      <c r="B28" s="6"/>
      <c r="C28" s="11"/>
      <c r="D28" s="8"/>
    </row>
    <row r="29" spans="1:4" x14ac:dyDescent="0.2">
      <c r="A29" s="10">
        <v>23</v>
      </c>
      <c r="B29" s="6" t="s">
        <v>28</v>
      </c>
      <c r="C29" s="11"/>
      <c r="D29" s="8"/>
    </row>
    <row r="30" spans="1:4" x14ac:dyDescent="0.2">
      <c r="A30" s="10">
        <v>24</v>
      </c>
      <c r="B30" s="6" t="s">
        <v>29</v>
      </c>
      <c r="C30" s="11">
        <v>10453</v>
      </c>
      <c r="D30" s="8">
        <v>12032</v>
      </c>
    </row>
    <row r="31" spans="1:4" x14ac:dyDescent="0.2">
      <c r="A31" s="10">
        <v>25</v>
      </c>
      <c r="B31" s="6" t="s">
        <v>30</v>
      </c>
      <c r="C31" s="11">
        <v>50</v>
      </c>
      <c r="D31" s="8">
        <v>145</v>
      </c>
    </row>
    <row r="32" spans="1:4" x14ac:dyDescent="0.2">
      <c r="A32" s="10">
        <v>26</v>
      </c>
      <c r="B32" s="6" t="s">
        <v>31</v>
      </c>
      <c r="C32" s="11">
        <v>3698</v>
      </c>
      <c r="D32" s="8">
        <v>69473</v>
      </c>
    </row>
    <row r="33" spans="1:4" x14ac:dyDescent="0.2">
      <c r="A33" s="10">
        <v>27</v>
      </c>
      <c r="B33" s="6" t="s">
        <v>32</v>
      </c>
      <c r="C33" s="11">
        <v>5605</v>
      </c>
      <c r="D33" s="8">
        <v>5640</v>
      </c>
    </row>
    <row r="34" spans="1:4" s="16" customFormat="1" x14ac:dyDescent="0.2">
      <c r="A34" s="12">
        <v>28</v>
      </c>
      <c r="B34" s="13" t="s">
        <v>33</v>
      </c>
      <c r="C34" s="14">
        <f>C30+C32+C33</f>
        <v>19756</v>
      </c>
      <c r="D34" s="15">
        <f>D30+D32+D33</f>
        <v>87145</v>
      </c>
    </row>
    <row r="35" spans="1:4" s="16" customFormat="1" x14ac:dyDescent="0.2">
      <c r="A35" s="12">
        <v>29</v>
      </c>
      <c r="B35" s="13" t="s">
        <v>34</v>
      </c>
      <c r="C35" s="14">
        <v>43</v>
      </c>
      <c r="D35" s="15">
        <v>43</v>
      </c>
    </row>
    <row r="36" spans="1:4" x14ac:dyDescent="0.2">
      <c r="A36" s="10">
        <v>30</v>
      </c>
      <c r="B36" s="6" t="s">
        <v>35</v>
      </c>
      <c r="C36" s="11"/>
      <c r="D36" s="8"/>
    </row>
    <row r="37" spans="1:4" x14ac:dyDescent="0.2">
      <c r="A37" s="10">
        <v>31</v>
      </c>
      <c r="B37" s="6" t="s">
        <v>36</v>
      </c>
      <c r="C37" s="11">
        <v>33178</v>
      </c>
      <c r="D37" s="8">
        <v>19008</v>
      </c>
    </row>
    <row r="38" spans="1:4" x14ac:dyDescent="0.2">
      <c r="A38" s="10">
        <v>32</v>
      </c>
      <c r="B38" s="6" t="s">
        <v>37</v>
      </c>
      <c r="C38" s="11">
        <v>13167</v>
      </c>
      <c r="D38" s="8">
        <v>17336</v>
      </c>
    </row>
    <row r="39" spans="1:4" s="16" customFormat="1" x14ac:dyDescent="0.2">
      <c r="A39" s="12">
        <v>33</v>
      </c>
      <c r="B39" s="13" t="s">
        <v>38</v>
      </c>
      <c r="C39" s="14">
        <f>SUM(C37:C38)</f>
        <v>46345</v>
      </c>
      <c r="D39" s="15">
        <f>SUM(D37:D38)</f>
        <v>36344</v>
      </c>
    </row>
    <row r="40" spans="1:4" x14ac:dyDescent="0.2">
      <c r="A40" s="10">
        <v>34</v>
      </c>
      <c r="B40" s="6" t="s">
        <v>39</v>
      </c>
      <c r="C40" s="11"/>
      <c r="D40" s="8"/>
    </row>
    <row r="41" spans="1:4" s="21" customFormat="1" x14ac:dyDescent="0.2">
      <c r="A41" s="17">
        <v>35</v>
      </c>
      <c r="B41" s="18" t="s">
        <v>40</v>
      </c>
      <c r="C41" s="19">
        <f>C34+C35+C39+C40</f>
        <v>66144</v>
      </c>
      <c r="D41" s="20">
        <f>D34+D35+D39+D40</f>
        <v>123532</v>
      </c>
    </row>
    <row r="42" spans="1:4" s="16" customFormat="1" x14ac:dyDescent="0.2">
      <c r="A42" s="12">
        <v>36</v>
      </c>
      <c r="B42" s="13" t="s">
        <v>41</v>
      </c>
      <c r="C42" s="14">
        <v>0</v>
      </c>
      <c r="D42" s="15"/>
    </row>
    <row r="43" spans="1:4" s="16" customFormat="1" x14ac:dyDescent="0.2">
      <c r="A43" s="12">
        <v>37</v>
      </c>
      <c r="B43" s="13" t="s">
        <v>42</v>
      </c>
      <c r="C43" s="14">
        <v>8885</v>
      </c>
      <c r="D43" s="15">
        <v>8926</v>
      </c>
    </row>
    <row r="44" spans="1:4" s="16" customFormat="1" x14ac:dyDescent="0.2">
      <c r="A44" s="12">
        <v>38</v>
      </c>
      <c r="B44" s="13" t="s">
        <v>43</v>
      </c>
      <c r="C44" s="14">
        <f>C41+C43</f>
        <v>75029</v>
      </c>
      <c r="D44" s="15">
        <f>D41+D43</f>
        <v>132458</v>
      </c>
    </row>
    <row r="45" spans="1:4" x14ac:dyDescent="0.2">
      <c r="A45" s="10">
        <v>39</v>
      </c>
      <c r="B45" s="6" t="s">
        <v>44</v>
      </c>
      <c r="C45" s="11"/>
      <c r="D45" s="8"/>
    </row>
    <row r="46" spans="1:4" x14ac:dyDescent="0.2">
      <c r="A46" s="10">
        <v>40</v>
      </c>
      <c r="B46" s="6" t="s">
        <v>45</v>
      </c>
      <c r="C46" s="11">
        <v>8200</v>
      </c>
      <c r="D46" s="8">
        <v>11019</v>
      </c>
    </row>
    <row r="47" spans="1:4" s="21" customFormat="1" x14ac:dyDescent="0.2">
      <c r="A47" s="17">
        <v>41</v>
      </c>
      <c r="B47" s="18" t="s">
        <v>46</v>
      </c>
      <c r="C47" s="19">
        <f>SUM(C46)</f>
        <v>8200</v>
      </c>
      <c r="D47" s="20">
        <f>SUM(D46)</f>
        <v>11019</v>
      </c>
    </row>
    <row r="48" spans="1:4" x14ac:dyDescent="0.2">
      <c r="A48" s="10">
        <v>42</v>
      </c>
      <c r="B48" s="6" t="s">
        <v>47</v>
      </c>
      <c r="C48" s="11">
        <v>0</v>
      </c>
      <c r="D48" s="8">
        <v>0</v>
      </c>
    </row>
    <row r="49" spans="1:4" x14ac:dyDescent="0.2">
      <c r="A49" s="10">
        <v>43</v>
      </c>
      <c r="B49" s="9" t="s">
        <v>48</v>
      </c>
      <c r="C49" s="23">
        <f>C44+C47+C48</f>
        <v>83229</v>
      </c>
      <c r="D49" s="24">
        <f>D44+D47+D48</f>
        <v>143477</v>
      </c>
    </row>
    <row r="50" spans="1:4" x14ac:dyDescent="0.2">
      <c r="A50" s="10">
        <v>44</v>
      </c>
      <c r="B50" s="6" t="s">
        <v>49</v>
      </c>
      <c r="C50" s="11">
        <f>C41-C16</f>
        <v>-14372</v>
      </c>
      <c r="D50" s="8">
        <f>D41-D16</f>
        <v>-16626</v>
      </c>
    </row>
    <row r="51" spans="1:4" x14ac:dyDescent="0.2">
      <c r="A51" s="10">
        <v>45</v>
      </c>
      <c r="B51" s="6" t="s">
        <v>50</v>
      </c>
      <c r="C51" s="11">
        <v>14372</v>
      </c>
      <c r="D51" s="8">
        <v>16626</v>
      </c>
    </row>
    <row r="52" spans="1:4" x14ac:dyDescent="0.2">
      <c r="A52" s="10">
        <v>46</v>
      </c>
      <c r="B52" s="6" t="s">
        <v>51</v>
      </c>
      <c r="C52" s="11"/>
      <c r="D52" s="8"/>
    </row>
    <row r="53" spans="1:4" s="30" customFormat="1" ht="24" x14ac:dyDescent="0.2">
      <c r="A53" s="26">
        <v>47</v>
      </c>
      <c r="B53" s="27" t="s">
        <v>52</v>
      </c>
      <c r="C53" s="28">
        <f>C41+C47-C16-C23</f>
        <v>-6672</v>
      </c>
      <c r="D53" s="29">
        <f>D41+D47-D16-D23</f>
        <v>-8926</v>
      </c>
    </row>
    <row r="54" spans="1:4" x14ac:dyDescent="0.2">
      <c r="A54" s="10">
        <v>48</v>
      </c>
      <c r="B54" s="6" t="s">
        <v>53</v>
      </c>
      <c r="C54" s="11">
        <f>C43-C17</f>
        <v>8885</v>
      </c>
      <c r="D54" s="8">
        <f>D43-D17</f>
        <v>8926</v>
      </c>
    </row>
    <row r="55" spans="1:4" x14ac:dyDescent="0.2">
      <c r="A55" s="10">
        <v>49</v>
      </c>
      <c r="B55" s="6" t="s">
        <v>54</v>
      </c>
      <c r="C55" s="11">
        <f>C48-C24</f>
        <v>0</v>
      </c>
      <c r="D55" s="8">
        <f>D48-D24</f>
        <v>0</v>
      </c>
    </row>
  </sheetData>
  <mergeCells count="2">
    <mergeCell ref="B2:B3"/>
    <mergeCell ref="C3:D3"/>
  </mergeCells>
  <printOptions horizontalCentered="1"/>
  <pageMargins left="0.47244094488188981" right="0.39370078740157483" top="1.9685039370078741" bottom="0.55118110236220474" header="0.31496062992125984" footer="0.27559055118110237"/>
  <pageSetup paperSize="9" orientation="portrait" r:id="rId1"/>
  <headerFooter alignWithMargins="0">
    <oddHeader>&amp;C&amp;"Times New Roman,Félkövér"&amp;12
Tiszagyulaháza Község 2013. évi összevomt költségvetési mérlege
&amp;R&amp;"Times New Roman,Normál"&amp;9 2. melléklet 
a 2/2013. (II. 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2013-09-23T08:46:56Z</dcterms:modified>
</cp:coreProperties>
</file>