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25" windowHeight="9300" activeTab="3"/>
  </bookViews>
  <sheets>
    <sheet name="01" sheetId="1" r:id="rId1"/>
    <sheet name="03" sheetId="2" r:id="rId2"/>
    <sheet name="04" sheetId="3" r:id="rId3"/>
    <sheet name="05" sheetId="4" r:id="rId4"/>
    <sheet name="06" sheetId="5" r:id="rId5"/>
  </sheets>
  <definedNames/>
  <calcPr fullCalcOnLoad="1"/>
</workbook>
</file>

<file path=xl/sharedStrings.xml><?xml version="1.0" encoding="utf-8"?>
<sst xmlns="http://schemas.openxmlformats.org/spreadsheetml/2006/main" count="343" uniqueCount="264">
  <si>
    <t xml:space="preserve">Márokföld Községi Önkormányzat </t>
  </si>
  <si>
    <t>adatok ezer forintban</t>
  </si>
  <si>
    <t>II.</t>
  </si>
  <si>
    <t>3.</t>
  </si>
  <si>
    <t xml:space="preserve">Pénzügyi befektetések bevételei </t>
  </si>
  <si>
    <t>Megnevezés</t>
  </si>
  <si>
    <t xml:space="preserve">V. </t>
  </si>
  <si>
    <t xml:space="preserve">VI. </t>
  </si>
  <si>
    <t xml:space="preserve">VII. </t>
  </si>
  <si>
    <t>Személyi juttatások</t>
  </si>
  <si>
    <t>Munkaadókat terhelő járulékok</t>
  </si>
  <si>
    <t>IV.</t>
  </si>
  <si>
    <t>VI.</t>
  </si>
  <si>
    <t>Beruházási kiadások</t>
  </si>
  <si>
    <t>VII.</t>
  </si>
  <si>
    <t>Felújítási kiadások</t>
  </si>
  <si>
    <t>VIII.</t>
  </si>
  <si>
    <t>Egyéb felhalmozási kiadások</t>
  </si>
  <si>
    <t>IX.</t>
  </si>
  <si>
    <t>Általános tartalék</t>
  </si>
  <si>
    <t>Költségvetési létszámkeret</t>
  </si>
  <si>
    <t>I.</t>
  </si>
  <si>
    <t>III.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</si>
  <si>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</si>
  <si>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</si>
  <si>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</si>
  <si>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</si>
  <si>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</si>
  <si>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4.</t>
  </si>
  <si>
    <t>Egyéb működési célú kiadások</t>
  </si>
  <si>
    <t>5.</t>
  </si>
  <si>
    <t>Szociális  juttatások</t>
  </si>
  <si>
    <t>Felhalmozási költségvetés</t>
  </si>
  <si>
    <t>Beruházások</t>
  </si>
  <si>
    <t>Felújítások</t>
  </si>
  <si>
    <t>Hitelek  és kölcsönök kiadása</t>
  </si>
  <si>
    <t>Hitelek visszafizetése</t>
  </si>
  <si>
    <t>Kölcsönök nyújtása</t>
  </si>
  <si>
    <t>Pénzforgalom nélküli kiadások (tartalékok)</t>
  </si>
  <si>
    <t>5. sz. melléklet</t>
  </si>
  <si>
    <t xml:space="preserve">                     Márokföld Községi  Önkormányzat</t>
  </si>
  <si>
    <t>2013. évi költségvetés</t>
  </si>
  <si>
    <t>adatok ezer Ft-ban</t>
  </si>
  <si>
    <t xml:space="preserve">                    M e g n e v e z é s</t>
  </si>
  <si>
    <t xml:space="preserve">Temető támogatása </t>
  </si>
  <si>
    <t>Általános iskola többlet finanszírzás</t>
  </si>
  <si>
    <t>Támogatás értékű kiadások</t>
  </si>
  <si>
    <t>Tűzoltó alapítvány támogatás</t>
  </si>
  <si>
    <t>Kft alapításhoz átadott pénzeszköz</t>
  </si>
  <si>
    <t xml:space="preserve"> </t>
  </si>
  <si>
    <t>Államháztartáson kívülre átadott pénzeszköz</t>
  </si>
  <si>
    <t>Fogl. Helyettesítő támogatás</t>
  </si>
  <si>
    <t>Normatív lakásfenntartási támogatás</t>
  </si>
  <si>
    <t xml:space="preserve">Pénzbeli átmeneti segély </t>
  </si>
  <si>
    <t>E. rászorultságtól f. ellátások, önk. rendeletében</t>
  </si>
  <si>
    <t>Óvodáztatási támogatás</t>
  </si>
  <si>
    <t>Önkorm.saját hatáskörben adott természetbeni jutt</t>
  </si>
  <si>
    <t>Mozgáskorlátozottak közl.támogatása</t>
  </si>
  <si>
    <t>Rendkivüli gyermekvédelmi támogatás</t>
  </si>
  <si>
    <t>Temetési segély</t>
  </si>
  <si>
    <t>Egyéb az önkorm. rend.megállapít.juttatás pénzbeli</t>
  </si>
  <si>
    <t>Önkormányzat. ált. folyósított. ellátások</t>
  </si>
  <si>
    <t>Márokföld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</si>
  <si>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</si>
  <si>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</si>
  <si>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</si>
  <si>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</si>
  <si>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</si>
  <si>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</si>
  <si>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</si>
  <si>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</si>
  <si>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</si>
  <si>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</si>
  <si>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</si>
  <si>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</si>
  <si>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</si>
  <si>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</si>
  <si>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</si>
  <si>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</si>
  <si>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</si>
  <si>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</si>
  <si>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</si>
  <si>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</si>
  <si>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</si>
  <si>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</si>
  <si>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</si>
  <si>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</si>
  <si>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</si>
  <si>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</si>
  <si>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</si>
  <si>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</si>
  <si>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</si>
  <si>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</si>
  <si>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</si>
  <si>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</si>
  <si>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</si>
  <si>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</si>
  <si>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</si>
  <si>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</si>
  <si>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</si>
  <si>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6.</t>
  </si>
  <si>
    <t>7.</t>
  </si>
  <si>
    <t>8.</t>
  </si>
  <si>
    <t>9.</t>
  </si>
  <si>
    <t>ezer Ft-ban</t>
  </si>
  <si>
    <t>1. számú melléklet</t>
  </si>
  <si>
    <t xml:space="preserve">   Bevételei forrásonként és kiadásai kiemelt előirányzatonként</t>
  </si>
  <si>
    <t>2013. évi eredeti előirányzat</t>
  </si>
  <si>
    <t>Módosított előirányzat</t>
  </si>
  <si>
    <t>Közhatalmi bevételek összesen</t>
  </si>
  <si>
    <t xml:space="preserve">Közhatalmi bevételek </t>
  </si>
  <si>
    <t xml:space="preserve">Intézményi működési bevételek </t>
  </si>
  <si>
    <t>1.1.</t>
  </si>
  <si>
    <t xml:space="preserve">Egyéb saját működési bevételek </t>
  </si>
  <si>
    <t>1.2.</t>
  </si>
  <si>
    <t xml:space="preserve">Egyéb sajátos bevétel </t>
  </si>
  <si>
    <t>1.4.</t>
  </si>
  <si>
    <t xml:space="preserve">Kamatbevételek </t>
  </si>
  <si>
    <t>Önkormányzatok sajátos működési bevételei</t>
  </si>
  <si>
    <t>2.1.</t>
  </si>
  <si>
    <t>2.2.</t>
  </si>
  <si>
    <t xml:space="preserve">Helyi adók </t>
  </si>
  <si>
    <t>2.2.1.</t>
  </si>
  <si>
    <t xml:space="preserve">Idegenforgalmi adó </t>
  </si>
  <si>
    <t>2.2.1.1.</t>
  </si>
  <si>
    <t xml:space="preserve"> - ebből felhalmozási célú</t>
  </si>
  <si>
    <t>2.2.2.</t>
  </si>
  <si>
    <t xml:space="preserve">Iparűzési adó </t>
  </si>
  <si>
    <t>2.3.</t>
  </si>
  <si>
    <t xml:space="preserve">Átengedett központi adók </t>
  </si>
  <si>
    <t>2.3.4.</t>
  </si>
  <si>
    <t xml:space="preserve">Gépjárműadó </t>
  </si>
  <si>
    <t>2.3.5.</t>
  </si>
  <si>
    <t xml:space="preserve">Termőföld bérbeadás </t>
  </si>
  <si>
    <t>2.4.</t>
  </si>
  <si>
    <t xml:space="preserve">Bírságok, pótlékok és egyéb sajátos bevételek </t>
  </si>
  <si>
    <t xml:space="preserve">Támogatások összesen </t>
  </si>
  <si>
    <t>Önkormányzatok költségvetési támogatása</t>
  </si>
  <si>
    <t xml:space="preserve">Központosított előirányzatok </t>
  </si>
  <si>
    <t>1.3.</t>
  </si>
  <si>
    <t xml:space="preserve">Kiegészítő támogatás a helyi önkormányzat bérkiad. </t>
  </si>
  <si>
    <t>Helyi önkormányzatok színházi támogatása</t>
  </si>
  <si>
    <t>1.5.</t>
  </si>
  <si>
    <t xml:space="preserve">Egyes jövedelempótló támogatások </t>
  </si>
  <si>
    <t>1.6.</t>
  </si>
  <si>
    <t xml:space="preserve">Fejlesztési célú támogatások </t>
  </si>
  <si>
    <t>1.7.</t>
  </si>
  <si>
    <t>ÖNHIKI</t>
  </si>
  <si>
    <t>1.8.</t>
  </si>
  <si>
    <t xml:space="preserve">Működésképtelen önkormányzatok támogatása </t>
  </si>
  <si>
    <t>1.9.</t>
  </si>
  <si>
    <t xml:space="preserve">Egyéb központi támogatás </t>
  </si>
  <si>
    <t xml:space="preserve">Felhalmozási és tőkejellegű bevételek összesen </t>
  </si>
  <si>
    <t>Tárgyi eszközök, immateriális javak értékesítése</t>
  </si>
  <si>
    <t xml:space="preserve">Önkormányzatok sajátos felhalmozási és tőkebevételei </t>
  </si>
  <si>
    <t xml:space="preserve">Támogatásértékű bevételek működési és felhalmozási </t>
  </si>
  <si>
    <t xml:space="preserve">célú pénzeszköz átvétel ÁHT-n kívülről </t>
  </si>
  <si>
    <t>Támogatásértékű bevételek</t>
  </si>
  <si>
    <t xml:space="preserve">Támogatásértékű működési bevétel </t>
  </si>
  <si>
    <t xml:space="preserve">Támogatásértékű felhalmozási bevétel </t>
  </si>
  <si>
    <t>ÁHT-n kívüli pénzeszközátvételek</t>
  </si>
  <si>
    <t xml:space="preserve">Működési célú pénzeszköz átvétel ÁHT-n kívülről </t>
  </si>
  <si>
    <t xml:space="preserve">Felhalmozási célú pénzeszköz átvétel ÁHT-n kívülről </t>
  </si>
  <si>
    <t>Költségvetési visszatérülések</t>
  </si>
  <si>
    <t>Támogatási kölcsönök visszatérülése, értékpapírok értékesítésének, kibocsátásának bevétele</t>
  </si>
  <si>
    <t>Működési kölcsön visszatérülése</t>
  </si>
  <si>
    <t>Felhalmozási kölcsön visszatérülése</t>
  </si>
  <si>
    <t xml:space="preserve"> Pénzforgalom nélküli bevételek</t>
  </si>
  <si>
    <t>Előző évi pénzmaradvány igénybevétele</t>
  </si>
  <si>
    <t>Előző évi vállalkozási eredmény igénybevétele</t>
  </si>
  <si>
    <t xml:space="preserve">KÖLTSÉGVETÉSI BEVÉTELEK </t>
  </si>
  <si>
    <t xml:space="preserve"> Hitelek</t>
  </si>
  <si>
    <t xml:space="preserve">Működési célú hitelek </t>
  </si>
  <si>
    <t>Rövid lejáratú hitel (beruházás megelőlegezési)</t>
  </si>
  <si>
    <t xml:space="preserve">Felhalmozási célú hitel, kötvénykibocsátás </t>
  </si>
  <si>
    <t>Kiegyenlitő, fűggő, átfutó bevételek</t>
  </si>
  <si>
    <t>BEVÉTELEK ÖSSZESEN</t>
  </si>
  <si>
    <t xml:space="preserve">Személyi juttatások </t>
  </si>
  <si>
    <t xml:space="preserve">Dologi és egyéb folyó kiadások </t>
  </si>
  <si>
    <t>Ellátottak pénzbeli juttatása</t>
  </si>
  <si>
    <t xml:space="preserve">Speciális célú támogatások </t>
  </si>
  <si>
    <t xml:space="preserve">Támogatásértékű működési kiadás </t>
  </si>
  <si>
    <t xml:space="preserve">Működési kiadás ÁHT-n kívülre </t>
  </si>
  <si>
    <t xml:space="preserve">Társadalmi szociálpolitikai és egyéb juttatás </t>
  </si>
  <si>
    <t xml:space="preserve">MŰKÖDÉSI KIADÁSOK </t>
  </si>
  <si>
    <t xml:space="preserve">Támogatásértékű felhalmozási kiadás </t>
  </si>
  <si>
    <t xml:space="preserve">Felhalmozási kiadás ÁHT-n kívülre </t>
  </si>
  <si>
    <t xml:space="preserve">FELHALMOZÁSI KIADÁSOK </t>
  </si>
  <si>
    <t xml:space="preserve">Céltartalék </t>
  </si>
  <si>
    <t xml:space="preserve">KÖLTSÉGVETÉSI KIADÁSOK </t>
  </si>
  <si>
    <t>Hitel törlesztés</t>
  </si>
  <si>
    <t xml:space="preserve">X. </t>
  </si>
  <si>
    <t>Hitel kamata</t>
  </si>
  <si>
    <t xml:space="preserve">HITEL MŰVELETEK KIADÁSAI </t>
  </si>
  <si>
    <t>Kiegyenlitő, fűggő, átfutó kiadások</t>
  </si>
  <si>
    <t>KIADÁSOK ÖSSZESEN</t>
  </si>
  <si>
    <t xml:space="preserve">MŰKÖDÉSI KÖLTSÉGVETÉS ÖSSZESEN: </t>
  </si>
  <si>
    <t xml:space="preserve">FELHALMOZÁSI KÖLTSÉGVETÉS ÖSSZESEN: </t>
  </si>
  <si>
    <t xml:space="preserve">HITELEK ÉS KÖLCSÖNÖK KIADÁSA ÖSSZESEN: </t>
  </si>
  <si>
    <t xml:space="preserve">KIADÁSOK MINDÖSSZESEN: </t>
  </si>
  <si>
    <t>Sorszám</t>
  </si>
  <si>
    <t xml:space="preserve">Közös hivatalhoz hozzájárulás </t>
  </si>
  <si>
    <t>10.</t>
  </si>
  <si>
    <t>11.</t>
  </si>
  <si>
    <t>12.</t>
  </si>
  <si>
    <t>13.</t>
  </si>
  <si>
    <t>14.</t>
  </si>
  <si>
    <t>15.</t>
  </si>
  <si>
    <t>MINDÖSSZESEN</t>
  </si>
  <si>
    <t xml:space="preserve">Igazgatási szolgáltatási díj </t>
  </si>
  <si>
    <t>Támogatás értékű kiadások, működési célú pénzeszköz átadások ÁH. kívülre, társ. szoc. pol. és egyéb juttatás</t>
  </si>
  <si>
    <t xml:space="preserve">Működési költségvetési támogatás </t>
  </si>
  <si>
    <t xml:space="preserve">Kommunális adó felhalmozási célú (2.2.1.1. sor) </t>
  </si>
  <si>
    <t>Orvosi ügyelethez hozzájárulás</t>
  </si>
  <si>
    <t xml:space="preserve">2013. évi módosított előirányzat </t>
  </si>
  <si>
    <t>Módosítás 2013.12.31-én</t>
  </si>
  <si>
    <t>Módosított előirányzat 09.30.</t>
  </si>
  <si>
    <t>Sor- szám</t>
  </si>
  <si>
    <t>2013.évi előirányzat</t>
  </si>
  <si>
    <t>BEVÉTELEK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</si>
  <si>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</si>
  <si>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</si>
  <si>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</si>
  <si>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</si>
  <si>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</si>
  <si>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</si>
  <si>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</si>
  <si>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</si>
  <si>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>1. Önkormányzatok költségvetési támogatása</t>
  </si>
  <si>
    <t xml:space="preserve">   1.1 Normatív hozzájárulások</t>
  </si>
  <si>
    <t xml:space="preserve">   1.2 Egyes jöv.pótló támogatások</t>
  </si>
  <si>
    <t>TÁMOGATÁSOK ÖSSZESEN: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</si>
  <si>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</si>
  <si>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</si>
  <si>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</si>
  <si>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</si>
  <si>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</si>
  <si>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</si>
  <si>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</si>
  <si>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</si>
  <si>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</si>
  <si>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</si>
  <si>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</si>
  <si>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</si>
  <si>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</si>
  <si>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</si>
  <si>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</si>
  <si>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</si>
  <si>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</si>
  <si>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</si>
  <si>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</si>
  <si>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</si>
  <si>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</si>
  <si>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</si>
  <si>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</si>
  <si>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</si>
  <si>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</si>
  <si>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2013.évi módosított előirányzat</t>
  </si>
  <si>
    <t>Módosítás 12.31.</t>
  </si>
  <si>
    <t>Módosított előirányzat 09.30-ig</t>
  </si>
  <si>
    <t>Módosítás 2013.09.30-ig</t>
  </si>
  <si>
    <t>Módosítás 2013.12.31-án</t>
  </si>
  <si>
    <t>Módosított eir. 2013.12.31-én</t>
  </si>
  <si>
    <t>Közgyógyellátás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</si>
</sst>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&quot;öS&quot;\ #,##0;\-&quot;öS&quot;\ #,##0"/>
    <numFmt numFmtId="168" formatCode="&quot;öS&quot;\ #,##0;[Red]\-&quot;öS&quot;\ #,##0"/>
    <numFmt numFmtId="169" formatCode="&quot;öS&quot;\ #,##0.00;\-&quot;öS&quot;\ #,##0.00"/>
    <numFmt numFmtId="170" formatCode="&quot;öS&quot;\ #,##0.00;[Red]\-&quot;öS&quot;\ #,##0.00"/>
    <numFmt numFmtId="171" formatCode="_-&quot;öS&quot;\ * #,##0_-;\-&quot;öS&quot;\ * #,##0_-;_-&quot;öS&quot;\ * &quot;-&quot;_-;_-@_-"/>
    <numFmt numFmtId="172" formatCode="_-* #,##0_-;\-* #,##0_-;_-* &quot;-&quot;_-;_-@_-"/>
    <numFmt numFmtId="173" formatCode="_-&quot;öS&quot;\ * #,##0.00_-;\-&quot;öS&quot;\ * #,##0.00_-;_-&quot;öS&quot;\ * &quot;-&quot;??_-;_-@_-"/>
    <numFmt numFmtId="174" formatCode="_-* #,##0.00_-;\-* #,##0.00_-;_-* &quot;-&quot;??_-;_-@_-"/>
    <numFmt numFmtId="175" formatCode="#,##0.00\ &quot;Ft&quot;"/>
    <numFmt numFmtId="176" formatCode="#"/>
    <numFmt numFmtId="177" formatCode="[$-40E]yyyy\.\ mmmm\ d\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Calibri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38" fillId="38" borderId="1" applyNumberFormat="0" applyAlignment="0" applyProtection="0"/>
    <xf numFmtId="0" fontId="6" fillId="39" borderId="2" applyNumberFormat="0" applyAlignment="0" applyProtection="0"/>
    <xf numFmtId="0" fontId="7" fillId="4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41" borderId="7" applyNumberForma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3" fillId="13" borderId="2" applyNumberFormat="0" applyAlignment="0" applyProtection="0"/>
    <xf numFmtId="0" fontId="1" fillId="42" borderId="12" applyNumberFormat="0" applyFont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6" fillId="49" borderId="0" applyNumberFormat="0" applyBorder="0" applyAlignment="0" applyProtection="0"/>
    <xf numFmtId="0" fontId="47" fillId="50" borderId="13" applyNumberFormat="0" applyAlignment="0" applyProtection="0"/>
    <xf numFmtId="0" fontId="3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6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52" borderId="15" applyNumberFormat="0" applyFont="0" applyAlignment="0" applyProtection="0"/>
    <xf numFmtId="0" fontId="18" fillId="39" borderId="16" applyNumberFormat="0" applyAlignment="0" applyProtection="0"/>
    <xf numFmtId="0" fontId="49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50" borderId="1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24" fillId="0" borderId="0" xfId="94" applyFont="1">
      <alignment/>
      <protection/>
    </xf>
    <xf numFmtId="0" fontId="23" fillId="0" borderId="0" xfId="94" applyFont="1" applyAlignment="1">
      <alignment horizontal="left"/>
      <protection/>
    </xf>
    <xf numFmtId="0" fontId="24" fillId="0" borderId="0" xfId="94" applyFont="1" applyAlignment="1">
      <alignment horizontal="center"/>
      <protection/>
    </xf>
    <xf numFmtId="0" fontId="25" fillId="0" borderId="0" xfId="94" applyFont="1">
      <alignment/>
      <protection/>
    </xf>
    <xf numFmtId="0" fontId="26" fillId="0" borderId="0" xfId="94" applyFont="1">
      <alignment/>
      <protection/>
    </xf>
    <xf numFmtId="0" fontId="25" fillId="0" borderId="0" xfId="94" applyFont="1" applyAlignment="1">
      <alignment horizontal="center"/>
      <protection/>
    </xf>
    <xf numFmtId="0" fontId="24" fillId="0" borderId="0" xfId="94" applyFont="1" applyBorder="1">
      <alignment/>
      <protection/>
    </xf>
    <xf numFmtId="0" fontId="28" fillId="0" borderId="0" xfId="94" applyFont="1">
      <alignment/>
      <protection/>
    </xf>
    <xf numFmtId="0" fontId="29" fillId="0" borderId="0" xfId="94" applyFont="1">
      <alignment/>
      <protection/>
    </xf>
    <xf numFmtId="3" fontId="2" fillId="0" borderId="19" xfId="94" applyNumberFormat="1" applyFont="1" applyBorder="1" applyAlignment="1">
      <alignment/>
      <protection/>
    </xf>
    <xf numFmtId="0" fontId="2" fillId="0" borderId="0" xfId="94" applyFont="1" applyBorder="1">
      <alignment/>
      <protection/>
    </xf>
    <xf numFmtId="3" fontId="2" fillId="0" borderId="20" xfId="94" applyNumberFormat="1" applyFont="1" applyBorder="1" applyAlignment="1">
      <alignment/>
      <protection/>
    </xf>
    <xf numFmtId="3" fontId="24" fillId="0" borderId="0" xfId="94" applyNumberFormat="1" applyFont="1" applyAlignment="1">
      <alignment/>
      <protection/>
    </xf>
    <xf numFmtId="3" fontId="2" fillId="0" borderId="21" xfId="94" applyNumberFormat="1" applyFont="1" applyBorder="1" applyAlignment="1">
      <alignment/>
      <protection/>
    </xf>
    <xf numFmtId="3" fontId="2" fillId="0" borderId="19" xfId="94" applyNumberFormat="1" applyFont="1" applyBorder="1">
      <alignment/>
      <protection/>
    </xf>
    <xf numFmtId="3" fontId="2" fillId="0" borderId="20" xfId="94" applyNumberFormat="1" applyFont="1" applyBorder="1">
      <alignment/>
      <protection/>
    </xf>
    <xf numFmtId="0" fontId="29" fillId="0" borderId="0" xfId="94" applyFont="1" applyAlignment="1">
      <alignment horizontal="left" vertical="top"/>
      <protection/>
    </xf>
    <xf numFmtId="0" fontId="2" fillId="0" borderId="22" xfId="94" applyFont="1" applyBorder="1" applyAlignment="1">
      <alignment horizontal="center"/>
      <protection/>
    </xf>
    <xf numFmtId="0" fontId="2" fillId="0" borderId="0" xfId="94" applyFont="1">
      <alignment/>
      <protection/>
    </xf>
    <xf numFmtId="3" fontId="2" fillId="0" borderId="0" xfId="94" applyNumberFormat="1" applyFont="1" applyAlignment="1">
      <alignment/>
      <protection/>
    </xf>
    <xf numFmtId="0" fontId="24" fillId="0" borderId="0" xfId="94" applyFont="1" applyAlignment="1">
      <alignment/>
      <protection/>
    </xf>
    <xf numFmtId="3" fontId="34" fillId="0" borderId="0" xfId="98" applyNumberFormat="1" applyFont="1" applyAlignment="1">
      <alignment vertical="center"/>
      <protection/>
    </xf>
    <xf numFmtId="3" fontId="22" fillId="0" borderId="19" xfId="98" applyNumberFormat="1" applyFont="1" applyFill="1" applyBorder="1" applyAlignment="1">
      <alignment vertical="center" wrapText="1"/>
      <protection/>
    </xf>
    <xf numFmtId="3" fontId="34" fillId="0" borderId="0" xfId="98" applyNumberFormat="1" applyFont="1" applyFill="1" applyAlignment="1">
      <alignment vertical="center"/>
      <protection/>
    </xf>
    <xf numFmtId="3" fontId="3" fillId="0" borderId="19" xfId="98" applyNumberFormat="1" applyFont="1" applyFill="1" applyBorder="1" applyAlignment="1">
      <alignment vertical="center" wrapText="1"/>
      <protection/>
    </xf>
    <xf numFmtId="3" fontId="2" fillId="0" borderId="0" xfId="98" applyNumberFormat="1" applyFont="1" applyFill="1" applyAlignment="1">
      <alignment vertical="center"/>
      <protection/>
    </xf>
    <xf numFmtId="3" fontId="3" fillId="0" borderId="19" xfId="98" applyNumberFormat="1" applyFont="1" applyBorder="1" applyAlignment="1">
      <alignment vertical="center" wrapText="1"/>
      <protection/>
    </xf>
    <xf numFmtId="3" fontId="3" fillId="0" borderId="19" xfId="98" applyNumberFormat="1" applyFont="1" applyBorder="1" applyAlignment="1">
      <alignment vertical="center"/>
      <protection/>
    </xf>
    <xf numFmtId="3" fontId="2" fillId="0" borderId="0" xfId="98" applyNumberFormat="1" applyFont="1" applyAlignment="1">
      <alignment vertical="center"/>
      <protection/>
    </xf>
    <xf numFmtId="3" fontId="3" fillId="0" borderId="19" xfId="98" applyNumberFormat="1" applyFont="1" applyFill="1" applyBorder="1" applyAlignment="1">
      <alignment vertical="center"/>
      <protection/>
    </xf>
    <xf numFmtId="3" fontId="22" fillId="0" borderId="19" xfId="98" applyNumberFormat="1" applyFont="1" applyBorder="1" applyAlignment="1">
      <alignment vertical="center"/>
      <protection/>
    </xf>
    <xf numFmtId="3" fontId="22" fillId="0" borderId="19" xfId="98" applyNumberFormat="1" applyFont="1" applyBorder="1" applyAlignment="1">
      <alignment vertical="center" wrapText="1"/>
      <protection/>
    </xf>
    <xf numFmtId="3" fontId="3" fillId="10" borderId="19" xfId="98" applyNumberFormat="1" applyFont="1" applyFill="1" applyBorder="1" applyAlignment="1">
      <alignment vertical="center"/>
      <protection/>
    </xf>
    <xf numFmtId="3" fontId="22" fillId="10" borderId="19" xfId="98" applyNumberFormat="1" applyFont="1" applyFill="1" applyBorder="1" applyAlignment="1">
      <alignment vertical="center" wrapText="1"/>
      <protection/>
    </xf>
    <xf numFmtId="3" fontId="22" fillId="10" borderId="19" xfId="98" applyNumberFormat="1" applyFont="1" applyFill="1" applyBorder="1" applyAlignment="1">
      <alignment vertical="center"/>
      <protection/>
    </xf>
    <xf numFmtId="3" fontId="2" fillId="0" borderId="0" xfId="98" applyNumberFormat="1" applyFont="1" applyFill="1" applyBorder="1" applyAlignment="1">
      <alignment vertical="center"/>
      <protection/>
    </xf>
    <xf numFmtId="3" fontId="2" fillId="0" borderId="0" xfId="101" applyNumberFormat="1" applyFont="1" applyFill="1" applyAlignment="1">
      <alignment vertical="center"/>
      <protection/>
    </xf>
    <xf numFmtId="3" fontId="3" fillId="0" borderId="0" xfId="101" applyNumberFormat="1" applyFont="1" applyAlignment="1">
      <alignment vertical="center"/>
      <protection/>
    </xf>
    <xf numFmtId="3" fontId="3" fillId="0" borderId="0" xfId="101" applyNumberFormat="1" applyFont="1" applyFill="1" applyAlignment="1">
      <alignment vertical="center"/>
      <protection/>
    </xf>
    <xf numFmtId="3" fontId="2" fillId="0" borderId="0" xfId="101" applyNumberFormat="1" applyFont="1" applyAlignment="1">
      <alignment vertical="center"/>
      <protection/>
    </xf>
    <xf numFmtId="0" fontId="3" fillId="0" borderId="0" xfId="101" applyFont="1">
      <alignment/>
      <protection/>
    </xf>
    <xf numFmtId="0" fontId="2" fillId="0" borderId="0" xfId="101" applyFont="1">
      <alignment/>
      <protection/>
    </xf>
    <xf numFmtId="0" fontId="23" fillId="0" borderId="0" xfId="96" applyFont="1">
      <alignment/>
      <protection/>
    </xf>
    <xf numFmtId="0" fontId="26" fillId="0" borderId="0" xfId="96" applyFont="1" applyAlignment="1">
      <alignment horizontal="center"/>
      <protection/>
    </xf>
    <xf numFmtId="0" fontId="25" fillId="0" borderId="0" xfId="96" applyFont="1">
      <alignment/>
      <protection/>
    </xf>
    <xf numFmtId="0" fontId="26" fillId="0" borderId="0" xfId="96" applyFont="1" applyAlignment="1">
      <alignment horizontal="centerContinuous"/>
      <protection/>
    </xf>
    <xf numFmtId="0" fontId="2" fillId="0" borderId="23" xfId="96" applyFont="1" applyBorder="1" applyAlignment="1">
      <alignment horizontal="center"/>
      <protection/>
    </xf>
    <xf numFmtId="0" fontId="23" fillId="0" borderId="19" xfId="96" applyFont="1" applyBorder="1">
      <alignment/>
      <protection/>
    </xf>
    <xf numFmtId="3" fontId="23" fillId="0" borderId="19" xfId="96" applyNumberFormat="1" applyFont="1" applyBorder="1">
      <alignment/>
      <protection/>
    </xf>
    <xf numFmtId="0" fontId="2" fillId="0" borderId="19" xfId="96" applyFont="1" applyBorder="1" applyAlignment="1">
      <alignment horizontal="center"/>
      <protection/>
    </xf>
    <xf numFmtId="0" fontId="27" fillId="0" borderId="24" xfId="96" applyFont="1" applyBorder="1" applyAlignment="1">
      <alignment horizontal="center"/>
      <protection/>
    </xf>
    <xf numFmtId="0" fontId="28" fillId="0" borderId="25" xfId="96" applyFont="1" applyBorder="1">
      <alignment/>
      <protection/>
    </xf>
    <xf numFmtId="3" fontId="28" fillId="0" borderId="25" xfId="96" applyNumberFormat="1" applyFont="1" applyBorder="1">
      <alignment/>
      <protection/>
    </xf>
    <xf numFmtId="0" fontId="28" fillId="0" borderId="0" xfId="96" applyFont="1">
      <alignment/>
      <protection/>
    </xf>
    <xf numFmtId="0" fontId="2" fillId="0" borderId="26" xfId="96" applyFont="1" applyBorder="1" applyAlignment="1">
      <alignment horizontal="center"/>
      <protection/>
    </xf>
    <xf numFmtId="0" fontId="23" fillId="0" borderId="27" xfId="96" applyFont="1" applyBorder="1">
      <alignment/>
      <protection/>
    </xf>
    <xf numFmtId="3" fontId="23" fillId="0" borderId="27" xfId="96" applyNumberFormat="1" applyFont="1" applyBorder="1">
      <alignment/>
      <protection/>
    </xf>
    <xf numFmtId="3" fontId="23" fillId="0" borderId="19" xfId="96" applyNumberFormat="1" applyFont="1" applyBorder="1" applyAlignment="1">
      <alignment horizontal="right"/>
      <protection/>
    </xf>
    <xf numFmtId="0" fontId="2" fillId="0" borderId="28" xfId="96" applyFont="1" applyBorder="1" applyAlignment="1">
      <alignment horizontal="center"/>
      <protection/>
    </xf>
    <xf numFmtId="0" fontId="23" fillId="0" borderId="29" xfId="96" applyFont="1" applyBorder="1">
      <alignment/>
      <protection/>
    </xf>
    <xf numFmtId="3" fontId="23" fillId="0" borderId="29" xfId="96" applyNumberFormat="1" applyFont="1" applyBorder="1" applyAlignment="1">
      <alignment horizontal="right"/>
      <protection/>
    </xf>
    <xf numFmtId="0" fontId="2" fillId="0" borderId="30" xfId="96" applyFont="1" applyBorder="1" applyAlignment="1">
      <alignment horizontal="center"/>
      <protection/>
    </xf>
    <xf numFmtId="0" fontId="35" fillId="0" borderId="31" xfId="96" applyFont="1" applyBorder="1">
      <alignment/>
      <protection/>
    </xf>
    <xf numFmtId="3" fontId="35" fillId="0" borderId="31" xfId="96" applyNumberFormat="1" applyFont="1" applyBorder="1">
      <alignment/>
      <protection/>
    </xf>
    <xf numFmtId="0" fontId="23" fillId="0" borderId="19" xfId="96" applyFont="1" applyBorder="1" applyAlignment="1">
      <alignment horizontal="left"/>
      <protection/>
    </xf>
    <xf numFmtId="0" fontId="2" fillId="0" borderId="23" xfId="96" applyNumberFormat="1" applyFont="1" applyBorder="1" applyAlignment="1">
      <alignment horizontal="center"/>
      <protection/>
    </xf>
    <xf numFmtId="0" fontId="23" fillId="0" borderId="32" xfId="96" applyFont="1" applyBorder="1" applyAlignment="1">
      <alignment horizontal="left"/>
      <protection/>
    </xf>
    <xf numFmtId="0" fontId="23" fillId="0" borderId="20" xfId="96" applyFont="1" applyBorder="1" applyAlignment="1">
      <alignment horizontal="left"/>
      <protection/>
    </xf>
    <xf numFmtId="0" fontId="2" fillId="0" borderId="33" xfId="96" applyFont="1" applyBorder="1" applyAlignment="1">
      <alignment horizontal="center"/>
      <protection/>
    </xf>
    <xf numFmtId="0" fontId="26" fillId="0" borderId="30" xfId="96" applyFont="1" applyBorder="1" applyAlignment="1">
      <alignment horizontal="center"/>
      <protection/>
    </xf>
    <xf numFmtId="0" fontId="35" fillId="0" borderId="25" xfId="96" applyFont="1" applyBorder="1">
      <alignment/>
      <protection/>
    </xf>
    <xf numFmtId="3" fontId="35" fillId="0" borderId="25" xfId="96" applyNumberFormat="1" applyFont="1" applyBorder="1">
      <alignment/>
      <protection/>
    </xf>
    <xf numFmtId="0" fontId="25" fillId="0" borderId="34" xfId="96" applyFont="1" applyBorder="1" applyAlignment="1">
      <alignment horizontal="center"/>
      <protection/>
    </xf>
    <xf numFmtId="0" fontId="23" fillId="0" borderId="0" xfId="96" applyFont="1" applyAlignment="1">
      <alignment horizontal="center"/>
      <protection/>
    </xf>
    <xf numFmtId="0" fontId="23" fillId="0" borderId="0" xfId="97">
      <alignment/>
      <protection/>
    </xf>
    <xf numFmtId="0" fontId="26" fillId="0" borderId="0" xfId="97" applyFont="1">
      <alignment/>
      <protection/>
    </xf>
    <xf numFmtId="0" fontId="28" fillId="0" borderId="30" xfId="97" applyFont="1" applyBorder="1" applyAlignment="1">
      <alignment horizontal="center" vertical="center"/>
      <protection/>
    </xf>
    <xf numFmtId="0" fontId="28" fillId="0" borderId="31" xfId="97" applyFont="1" applyBorder="1" applyAlignment="1">
      <alignment horizontal="center" vertical="center"/>
      <protection/>
    </xf>
    <xf numFmtId="0" fontId="28" fillId="0" borderId="34" xfId="97" applyFont="1" applyBorder="1" applyAlignment="1">
      <alignment horizontal="center" vertical="center"/>
      <protection/>
    </xf>
    <xf numFmtId="0" fontId="23" fillId="0" borderId="0" xfId="97" applyFont="1">
      <alignment/>
      <protection/>
    </xf>
    <xf numFmtId="3" fontId="23" fillId="0" borderId="19" xfId="97" applyNumberFormat="1" applyBorder="1" applyAlignment="1">
      <alignment vertical="center"/>
      <protection/>
    </xf>
    <xf numFmtId="3" fontId="23" fillId="0" borderId="19" xfId="97" applyNumberFormat="1" applyFont="1" applyBorder="1" applyAlignment="1">
      <alignment vertical="center"/>
      <protection/>
    </xf>
    <xf numFmtId="3" fontId="28" fillId="0" borderId="35" xfId="97" applyNumberFormat="1" applyFont="1" applyBorder="1" applyAlignment="1">
      <alignment vertical="center"/>
      <protection/>
    </xf>
    <xf numFmtId="3" fontId="23" fillId="0" borderId="0" xfId="97" applyNumberFormat="1">
      <alignment/>
      <protection/>
    </xf>
    <xf numFmtId="3" fontId="23" fillId="0" borderId="19" xfId="97" applyNumberFormat="1" applyBorder="1">
      <alignment/>
      <protection/>
    </xf>
    <xf numFmtId="3" fontId="23" fillId="0" borderId="19" xfId="97" applyNumberFormat="1" applyBorder="1" applyAlignment="1">
      <alignment horizontal="justify" vertical="justify" wrapText="1"/>
      <protection/>
    </xf>
    <xf numFmtId="3" fontId="23" fillId="0" borderId="19" xfId="97" applyNumberFormat="1" applyBorder="1" applyAlignment="1">
      <alignment horizontal="left" vertical="justify" wrapText="1"/>
      <protection/>
    </xf>
    <xf numFmtId="3" fontId="23" fillId="0" borderId="19" xfId="97" applyNumberFormat="1" applyBorder="1" applyAlignment="1">
      <alignment horizontal="justify" vertical="center" wrapText="1"/>
      <protection/>
    </xf>
    <xf numFmtId="3" fontId="28" fillId="0" borderId="19" xfId="97" applyNumberFormat="1" applyFont="1" applyBorder="1">
      <alignment/>
      <protection/>
    </xf>
    <xf numFmtId="3" fontId="35" fillId="0" borderId="19" xfId="97" applyNumberFormat="1" applyFont="1" applyBorder="1">
      <alignment/>
      <protection/>
    </xf>
    <xf numFmtId="3" fontId="35" fillId="0" borderId="0" xfId="97" applyNumberFormat="1" applyFont="1">
      <alignment/>
      <protection/>
    </xf>
    <xf numFmtId="0" fontId="35" fillId="0" borderId="0" xfId="97" applyFont="1">
      <alignment/>
      <protection/>
    </xf>
    <xf numFmtId="3" fontId="23" fillId="0" borderId="19" xfId="97" applyNumberFormat="1" applyBorder="1" applyAlignment="1">
      <alignment horizontal="justify" vertical="distributed" wrapText="1"/>
      <protection/>
    </xf>
    <xf numFmtId="3" fontId="35" fillId="0" borderId="19" xfId="97" applyNumberFormat="1" applyFont="1" applyBorder="1">
      <alignment/>
      <protection/>
    </xf>
    <xf numFmtId="3" fontId="23" fillId="0" borderId="19" xfId="97" applyNumberFormat="1" applyFont="1" applyBorder="1">
      <alignment/>
      <protection/>
    </xf>
    <xf numFmtId="3" fontId="2" fillId="0" borderId="19" xfId="97" applyNumberFormat="1" applyFont="1" applyBorder="1" applyAlignment="1">
      <alignment horizontal="left"/>
      <protection/>
    </xf>
    <xf numFmtId="3" fontId="35" fillId="0" borderId="30" xfId="97" applyNumberFormat="1" applyFont="1" applyBorder="1" applyAlignment="1">
      <alignment horizontal="center"/>
      <protection/>
    </xf>
    <xf numFmtId="3" fontId="35" fillId="0" borderId="31" xfId="97" applyNumberFormat="1" applyFont="1" applyBorder="1">
      <alignment/>
      <protection/>
    </xf>
    <xf numFmtId="3" fontId="35" fillId="0" borderId="34" xfId="97" applyNumberFormat="1" applyFont="1" applyBorder="1">
      <alignment/>
      <protection/>
    </xf>
    <xf numFmtId="3" fontId="23" fillId="0" borderId="0" xfId="97" applyNumberFormat="1" applyFont="1">
      <alignment/>
      <protection/>
    </xf>
    <xf numFmtId="3" fontId="28" fillId="0" borderId="30" xfId="97" applyNumberFormat="1" applyFont="1" applyBorder="1" applyAlignment="1">
      <alignment horizontal="center" vertical="center"/>
      <protection/>
    </xf>
    <xf numFmtId="3" fontId="28" fillId="0" borderId="31" xfId="97" applyNumberFormat="1" applyFont="1" applyBorder="1" applyAlignment="1">
      <alignment horizontal="center" vertical="center"/>
      <protection/>
    </xf>
    <xf numFmtId="3" fontId="28" fillId="0" borderId="34" xfId="97" applyNumberFormat="1" applyFont="1" applyBorder="1" applyAlignment="1">
      <alignment horizontal="center" vertical="center"/>
      <protection/>
    </xf>
    <xf numFmtId="3" fontId="2" fillId="0" borderId="19" xfId="97" applyNumberFormat="1" applyFont="1" applyBorder="1" applyAlignment="1">
      <alignment vertical="center" wrapText="1"/>
      <protection/>
    </xf>
    <xf numFmtId="3" fontId="23" fillId="0" borderId="19" xfId="97" applyNumberFormat="1" applyBorder="1" applyAlignment="1">
      <alignment vertical="center" wrapText="1"/>
      <protection/>
    </xf>
    <xf numFmtId="3" fontId="29" fillId="0" borderId="30" xfId="97" applyNumberFormat="1" applyFont="1" applyBorder="1">
      <alignment/>
      <protection/>
    </xf>
    <xf numFmtId="3" fontId="29" fillId="0" borderId="31" xfId="97" applyNumberFormat="1" applyFont="1" applyBorder="1">
      <alignment/>
      <protection/>
    </xf>
    <xf numFmtId="3" fontId="24" fillId="0" borderId="0" xfId="97" applyNumberFormat="1" applyFont="1">
      <alignment/>
      <protection/>
    </xf>
    <xf numFmtId="0" fontId="24" fillId="0" borderId="0" xfId="97" applyFont="1">
      <alignment/>
      <protection/>
    </xf>
    <xf numFmtId="0" fontId="24" fillId="0" borderId="0" xfId="94" applyFont="1" applyAlignment="1">
      <alignment horizontal="left"/>
      <protection/>
    </xf>
    <xf numFmtId="0" fontId="26" fillId="0" borderId="0" xfId="94" applyFont="1" applyAlignment="1">
      <alignment horizontal="left"/>
      <protection/>
    </xf>
    <xf numFmtId="0" fontId="25" fillId="0" borderId="0" xfId="94" applyFont="1" applyAlignment="1">
      <alignment horizontal="left"/>
      <protection/>
    </xf>
    <xf numFmtId="0" fontId="29" fillId="0" borderId="36" xfId="94" applyFont="1" applyBorder="1" applyAlignment="1">
      <alignment horizontal="center" vertical="center" wrapText="1"/>
      <protection/>
    </xf>
    <xf numFmtId="0" fontId="29" fillId="0" borderId="34" xfId="94" applyFont="1" applyBorder="1" applyAlignment="1">
      <alignment horizontal="center"/>
      <protection/>
    </xf>
    <xf numFmtId="0" fontId="29" fillId="0" borderId="34" xfId="94" applyFont="1" applyBorder="1" applyAlignment="1">
      <alignment/>
      <protection/>
    </xf>
    <xf numFmtId="3" fontId="29" fillId="0" borderId="34" xfId="94" applyNumberFormat="1" applyFont="1" applyBorder="1" applyAlignment="1">
      <alignment/>
      <protection/>
    </xf>
    <xf numFmtId="0" fontId="29" fillId="0" borderId="22" xfId="94" applyFont="1" applyBorder="1" applyAlignment="1">
      <alignment horizontal="center"/>
      <protection/>
    </xf>
    <xf numFmtId="0" fontId="24" fillId="0" borderId="0" xfId="94" applyFont="1" applyBorder="1" applyAlignment="1">
      <alignment horizontal="center"/>
      <protection/>
    </xf>
    <xf numFmtId="3" fontId="2" fillId="0" borderId="27" xfId="94" applyNumberFormat="1" applyFont="1" applyBorder="1" applyAlignment="1">
      <alignment/>
      <protection/>
    </xf>
    <xf numFmtId="3" fontId="2" fillId="0" borderId="37" xfId="94" applyNumberFormat="1" applyFont="1" applyBorder="1" applyAlignment="1">
      <alignment/>
      <protection/>
    </xf>
    <xf numFmtId="0" fontId="23" fillId="0" borderId="22" xfId="94" applyFont="1" applyBorder="1" applyAlignment="1">
      <alignment horizontal="center"/>
      <protection/>
    </xf>
    <xf numFmtId="0" fontId="23" fillId="0" borderId="0" xfId="94" applyFont="1" applyBorder="1" applyAlignment="1">
      <alignment horizontal="center"/>
      <protection/>
    </xf>
    <xf numFmtId="0" fontId="24" fillId="0" borderId="22" xfId="94" applyFont="1" applyBorder="1" applyAlignment="1">
      <alignment horizontal="center"/>
      <protection/>
    </xf>
    <xf numFmtId="49" fontId="23" fillId="0" borderId="0" xfId="94" applyNumberFormat="1" applyFont="1" applyBorder="1" applyAlignment="1">
      <alignment horizontal="center"/>
      <protection/>
    </xf>
    <xf numFmtId="3" fontId="2" fillId="0" borderId="21" xfId="94" applyNumberFormat="1" applyFont="1" applyBorder="1">
      <alignment/>
      <protection/>
    </xf>
    <xf numFmtId="49" fontId="2" fillId="0" borderId="0" xfId="94" applyNumberFormat="1" applyFont="1" applyBorder="1" applyAlignment="1">
      <alignment horizontal="center"/>
      <protection/>
    </xf>
    <xf numFmtId="0" fontId="2" fillId="0" borderId="0" xfId="94" applyFont="1" applyBorder="1" applyAlignment="1">
      <alignment horizontal="center"/>
      <protection/>
    </xf>
    <xf numFmtId="49" fontId="2" fillId="0" borderId="0" xfId="94" applyNumberFormat="1" applyFont="1" applyFill="1" applyBorder="1">
      <alignment/>
      <protection/>
    </xf>
    <xf numFmtId="3" fontId="2" fillId="0" borderId="38" xfId="94" applyNumberFormat="1" applyFont="1" applyBorder="1">
      <alignment/>
      <protection/>
    </xf>
    <xf numFmtId="3" fontId="2" fillId="0" borderId="39" xfId="94" applyNumberFormat="1" applyFont="1" applyBorder="1">
      <alignment/>
      <protection/>
    </xf>
    <xf numFmtId="0" fontId="23" fillId="0" borderId="0" xfId="94" applyFont="1" applyBorder="1">
      <alignment/>
      <protection/>
    </xf>
    <xf numFmtId="49" fontId="23" fillId="0" borderId="0" xfId="94" applyNumberFormat="1" applyFont="1" applyBorder="1">
      <alignment/>
      <protection/>
    </xf>
    <xf numFmtId="49" fontId="23" fillId="0" borderId="0" xfId="94" applyNumberFormat="1" applyFont="1" applyBorder="1" applyAlignment="1">
      <alignment/>
      <protection/>
    </xf>
    <xf numFmtId="3" fontId="2" fillId="0" borderId="27" xfId="94" applyNumberFormat="1" applyFont="1" applyBorder="1">
      <alignment/>
      <protection/>
    </xf>
    <xf numFmtId="3" fontId="2" fillId="0" borderId="37" xfId="94" applyNumberFormat="1" applyFont="1" applyBorder="1">
      <alignment/>
      <protection/>
    </xf>
    <xf numFmtId="3" fontId="2" fillId="0" borderId="40" xfId="94" applyNumberFormat="1" applyFont="1" applyBorder="1">
      <alignment/>
      <protection/>
    </xf>
    <xf numFmtId="0" fontId="29" fillId="0" borderId="34" xfId="94" applyFont="1" applyBorder="1" applyAlignment="1">
      <alignment horizontal="center" vertical="center"/>
      <protection/>
    </xf>
    <xf numFmtId="3" fontId="29" fillId="0" borderId="34" xfId="94" applyNumberFormat="1" applyFont="1" applyBorder="1" applyAlignment="1">
      <alignment horizontal="right" vertical="center"/>
      <protection/>
    </xf>
    <xf numFmtId="3" fontId="29" fillId="0" borderId="34" xfId="94" applyNumberFormat="1" applyFont="1" applyBorder="1">
      <alignment/>
      <protection/>
    </xf>
    <xf numFmtId="3" fontId="2" fillId="0" borderId="32" xfId="94" applyNumberFormat="1" applyFont="1" applyBorder="1">
      <alignment/>
      <protection/>
    </xf>
    <xf numFmtId="3" fontId="29" fillId="39" borderId="34" xfId="94" applyNumberFormat="1" applyFont="1" applyFill="1" applyBorder="1" applyAlignment="1">
      <alignment vertical="center"/>
      <protection/>
    </xf>
    <xf numFmtId="0" fontId="29" fillId="0" borderId="34" xfId="94" applyFont="1" applyBorder="1" applyAlignment="1">
      <alignment horizontal="center" vertical="center" wrapText="1"/>
      <protection/>
    </xf>
    <xf numFmtId="3" fontId="2" fillId="0" borderId="32" xfId="94" applyNumberFormat="1" applyFont="1" applyBorder="1" applyAlignment="1">
      <alignment/>
      <protection/>
    </xf>
    <xf numFmtId="3" fontId="2" fillId="0" borderId="38" xfId="94" applyNumberFormat="1" applyFont="1" applyBorder="1" applyAlignment="1">
      <alignment/>
      <protection/>
    </xf>
    <xf numFmtId="3" fontId="2" fillId="0" borderId="40" xfId="94" applyNumberFormat="1" applyFont="1" applyBorder="1" applyAlignment="1">
      <alignment/>
      <protection/>
    </xf>
    <xf numFmtId="3" fontId="2" fillId="0" borderId="39" xfId="94" applyNumberFormat="1" applyFont="1" applyBorder="1" applyAlignment="1">
      <alignment/>
      <protection/>
    </xf>
    <xf numFmtId="0" fontId="29" fillId="0" borderId="34" xfId="94" applyFont="1" applyBorder="1" applyAlignment="1">
      <alignment horizontal="center"/>
      <protection/>
    </xf>
    <xf numFmtId="3" fontId="29" fillId="0" borderId="34" xfId="94" applyNumberFormat="1" applyFont="1" applyBorder="1" applyAlignment="1">
      <alignment/>
      <protection/>
    </xf>
    <xf numFmtId="3" fontId="29" fillId="0" borderId="34" xfId="94" applyNumberFormat="1" applyFont="1" applyBorder="1">
      <alignment/>
      <protection/>
    </xf>
    <xf numFmtId="0" fontId="27" fillId="0" borderId="22" xfId="94" applyFont="1" applyBorder="1" applyAlignment="1">
      <alignment horizontal="center"/>
      <protection/>
    </xf>
    <xf numFmtId="0" fontId="27" fillId="0" borderId="0" xfId="94" applyFont="1" applyBorder="1">
      <alignment/>
      <protection/>
    </xf>
    <xf numFmtId="0" fontId="27" fillId="0" borderId="41" xfId="94" applyFont="1" applyBorder="1" applyAlignment="1">
      <alignment horizontal="center"/>
      <protection/>
    </xf>
    <xf numFmtId="0" fontId="27" fillId="0" borderId="42" xfId="94" applyFont="1" applyBorder="1">
      <alignment/>
      <protection/>
    </xf>
    <xf numFmtId="0" fontId="27" fillId="0" borderId="34" xfId="94" applyFont="1" applyBorder="1" applyAlignment="1">
      <alignment horizontal="center"/>
      <protection/>
    </xf>
    <xf numFmtId="3" fontId="2" fillId="0" borderId="29" xfId="94" applyNumberFormat="1" applyFont="1" applyBorder="1">
      <alignment/>
      <protection/>
    </xf>
    <xf numFmtId="3" fontId="2" fillId="0" borderId="43" xfId="94" applyNumberFormat="1" applyFont="1" applyBorder="1">
      <alignment/>
      <protection/>
    </xf>
    <xf numFmtId="3" fontId="2" fillId="0" borderId="44" xfId="94" applyNumberFormat="1" applyFont="1" applyBorder="1">
      <alignment/>
      <protection/>
    </xf>
    <xf numFmtId="3" fontId="29" fillId="39" borderId="34" xfId="94" applyNumberFormat="1" applyFont="1" applyFill="1" applyBorder="1" applyAlignment="1">
      <alignment vertical="center"/>
      <protection/>
    </xf>
    <xf numFmtId="3" fontId="22" fillId="0" borderId="30" xfId="95" applyNumberFormat="1" applyFont="1" applyFill="1" applyBorder="1" applyAlignment="1">
      <alignment horizontal="center" vertical="center" wrapText="1"/>
      <protection/>
    </xf>
    <xf numFmtId="3" fontId="22" fillId="0" borderId="31" xfId="95" applyNumberFormat="1" applyFont="1" applyFill="1" applyBorder="1" applyAlignment="1">
      <alignment horizontal="center" vertical="center" wrapText="1"/>
      <protection/>
    </xf>
    <xf numFmtId="3" fontId="22" fillId="0" borderId="19" xfId="98" applyNumberFormat="1" applyFont="1" applyFill="1" applyBorder="1" applyAlignment="1">
      <alignment horizontal="center" vertical="center" wrapText="1"/>
      <protection/>
    </xf>
    <xf numFmtId="3" fontId="3" fillId="0" borderId="19" xfId="98" applyNumberFormat="1" applyFont="1" applyFill="1" applyBorder="1" applyAlignment="1">
      <alignment horizontal="center" vertical="center" wrapText="1"/>
      <protection/>
    </xf>
    <xf numFmtId="3" fontId="3" fillId="10" borderId="19" xfId="98" applyNumberFormat="1" applyFont="1" applyFill="1" applyBorder="1" applyAlignment="1">
      <alignment horizontal="center" vertical="center" wrapText="1"/>
      <protection/>
    </xf>
    <xf numFmtId="3" fontId="22" fillId="0" borderId="19" xfId="98" applyNumberFormat="1" applyFont="1" applyBorder="1" applyAlignment="1">
      <alignment horizontal="center" vertical="center"/>
      <protection/>
    </xf>
    <xf numFmtId="3" fontId="3" fillId="0" borderId="19" xfId="98" applyNumberFormat="1" applyFont="1" applyBorder="1" applyAlignment="1">
      <alignment horizontal="center" vertical="center"/>
      <protection/>
    </xf>
    <xf numFmtId="3" fontId="3" fillId="10" borderId="19" xfId="98" applyNumberFormat="1" applyFont="1" applyFill="1" applyBorder="1" applyAlignment="1">
      <alignment horizontal="center" vertical="center"/>
      <protection/>
    </xf>
    <xf numFmtId="11" fontId="27" fillId="0" borderId="30" xfId="96" applyNumberFormat="1" applyFont="1" applyBorder="1" applyAlignment="1">
      <alignment horizontal="center" vertical="center" wrapText="1"/>
      <protection/>
    </xf>
    <xf numFmtId="0" fontId="27" fillId="0" borderId="30" xfId="96" applyFont="1" applyBorder="1" applyAlignment="1">
      <alignment horizontal="center" vertical="center"/>
      <protection/>
    </xf>
    <xf numFmtId="0" fontId="27" fillId="0" borderId="45" xfId="96" applyFont="1" applyBorder="1" applyAlignment="1">
      <alignment horizontal="center" vertical="center"/>
      <protection/>
    </xf>
    <xf numFmtId="0" fontId="35" fillId="0" borderId="30" xfId="96" applyFont="1" applyBorder="1" applyAlignment="1">
      <alignment horizontal="left"/>
      <protection/>
    </xf>
    <xf numFmtId="0" fontId="2" fillId="0" borderId="46" xfId="94" applyFont="1" applyBorder="1" applyAlignment="1">
      <alignment/>
      <protection/>
    </xf>
    <xf numFmtId="3" fontId="2" fillId="0" borderId="31" xfId="94" applyNumberFormat="1" applyFont="1" applyBorder="1" applyAlignment="1">
      <alignment/>
      <protection/>
    </xf>
    <xf numFmtId="3" fontId="2" fillId="0" borderId="47" xfId="94" applyNumberFormat="1" applyFont="1" applyBorder="1" applyAlignment="1">
      <alignment/>
      <protection/>
    </xf>
    <xf numFmtId="3" fontId="22" fillId="0" borderId="30" xfId="100" applyNumberFormat="1" applyFont="1" applyFill="1" applyBorder="1" applyAlignment="1">
      <alignment horizontal="center" vertical="center" wrapText="1"/>
      <protection/>
    </xf>
    <xf numFmtId="3" fontId="22" fillId="0" borderId="31" xfId="100" applyNumberFormat="1" applyFont="1" applyFill="1" applyBorder="1" applyAlignment="1">
      <alignment horizontal="center" vertical="center" wrapText="1"/>
      <protection/>
    </xf>
    <xf numFmtId="0" fontId="2" fillId="0" borderId="0" xfId="100" applyFont="1" applyFill="1">
      <alignment/>
      <protection/>
    </xf>
    <xf numFmtId="3" fontId="22" fillId="0" borderId="19" xfId="100" applyNumberFormat="1" applyFont="1" applyFill="1" applyBorder="1" applyAlignment="1">
      <alignment horizontal="center" vertical="center" wrapText="1"/>
      <protection/>
    </xf>
    <xf numFmtId="3" fontId="22" fillId="0" borderId="19" xfId="100" applyNumberFormat="1" applyFont="1" applyFill="1" applyBorder="1" applyAlignment="1">
      <alignment vertical="center" wrapText="1"/>
      <protection/>
    </xf>
    <xf numFmtId="0" fontId="36" fillId="0" borderId="0" xfId="100" applyFont="1" applyFill="1">
      <alignment/>
      <protection/>
    </xf>
    <xf numFmtId="3" fontId="3" fillId="0" borderId="19" xfId="100" applyNumberFormat="1" applyFont="1" applyFill="1" applyBorder="1" applyAlignment="1">
      <alignment vertical="center" wrapText="1"/>
      <protection/>
    </xf>
    <xf numFmtId="3" fontId="3" fillId="0" borderId="19" xfId="100" applyNumberFormat="1" applyFont="1" applyFill="1" applyBorder="1" applyAlignment="1">
      <alignment horizontal="center" vertical="center" wrapText="1"/>
      <protection/>
    </xf>
    <xf numFmtId="3" fontId="22" fillId="10" borderId="19" xfId="100" applyNumberFormat="1" applyFont="1" applyFill="1" applyBorder="1" applyAlignment="1">
      <alignment horizontal="center" vertical="center" wrapText="1"/>
      <protection/>
    </xf>
    <xf numFmtId="3" fontId="22" fillId="10" borderId="19" xfId="100" applyNumberFormat="1" applyFont="1" applyFill="1" applyBorder="1" applyAlignment="1">
      <alignment vertical="center" wrapText="1"/>
      <protection/>
    </xf>
    <xf numFmtId="0" fontId="36" fillId="0" borderId="0" xfId="100" applyFont="1">
      <alignment/>
      <protection/>
    </xf>
    <xf numFmtId="0" fontId="2" fillId="0" borderId="0" xfId="100" applyFont="1">
      <alignment/>
      <protection/>
    </xf>
    <xf numFmtId="3" fontId="3" fillId="10" borderId="19" xfId="100" applyNumberFormat="1" applyFont="1" applyFill="1" applyBorder="1" applyAlignment="1">
      <alignment horizontal="center" vertical="center" wrapText="1"/>
      <protection/>
    </xf>
    <xf numFmtId="3" fontId="3" fillId="0" borderId="38" xfId="100" applyNumberFormat="1" applyFont="1" applyFill="1" applyBorder="1" applyAlignment="1">
      <alignment horizontal="center" vertical="center" wrapText="1"/>
      <protection/>
    </xf>
    <xf numFmtId="3" fontId="3" fillId="0" borderId="38" xfId="100" applyNumberFormat="1" applyFont="1" applyFill="1" applyBorder="1" applyAlignment="1">
      <alignment vertical="center" wrapText="1"/>
      <protection/>
    </xf>
    <xf numFmtId="3" fontId="2" fillId="0" borderId="0" xfId="100" applyNumberFormat="1" applyFont="1" applyAlignment="1">
      <alignment horizontal="center" vertical="center" wrapText="1"/>
      <protection/>
    </xf>
    <xf numFmtId="3" fontId="2" fillId="0" borderId="0" xfId="100" applyNumberFormat="1" applyFont="1" applyAlignment="1">
      <alignment vertical="center" wrapText="1"/>
      <protection/>
    </xf>
    <xf numFmtId="0" fontId="23" fillId="0" borderId="0" xfId="94" applyFont="1" applyBorder="1" applyAlignment="1">
      <alignment/>
      <protection/>
    </xf>
    <xf numFmtId="0" fontId="23" fillId="0" borderId="28" xfId="94" applyFont="1" applyBorder="1" applyAlignment="1">
      <alignment/>
      <protection/>
    </xf>
    <xf numFmtId="0" fontId="2" fillId="0" borderId="0" xfId="94" applyFont="1" applyBorder="1" applyAlignment="1">
      <alignment/>
      <protection/>
    </xf>
    <xf numFmtId="0" fontId="2" fillId="0" borderId="28" xfId="94" applyFont="1" applyBorder="1" applyAlignment="1">
      <alignment/>
      <protection/>
    </xf>
    <xf numFmtId="0" fontId="24" fillId="0" borderId="0" xfId="94" applyFont="1" applyBorder="1" applyAlignment="1">
      <alignment/>
      <protection/>
    </xf>
    <xf numFmtId="0" fontId="24" fillId="0" borderId="28" xfId="94" applyFont="1" applyBorder="1" applyAlignment="1">
      <alignment/>
      <protection/>
    </xf>
    <xf numFmtId="0" fontId="29" fillId="0" borderId="34" xfId="94" applyFont="1" applyBorder="1" applyAlignment="1">
      <alignment horizontal="left" vertical="top" wrapText="1"/>
      <protection/>
    </xf>
    <xf numFmtId="0" fontId="1" fillId="0" borderId="34" xfId="0" applyFont="1" applyBorder="1" applyAlignment="1">
      <alignment horizontal="left" vertical="top" wrapText="1"/>
    </xf>
    <xf numFmtId="0" fontId="23" fillId="0" borderId="0" xfId="94" applyFont="1" applyBorder="1" applyAlignment="1">
      <alignment horizontal="right"/>
      <protection/>
    </xf>
    <xf numFmtId="0" fontId="23" fillId="0" borderId="0" xfId="94" applyAlignment="1">
      <alignment/>
      <protection/>
    </xf>
    <xf numFmtId="0" fontId="29" fillId="0" borderId="36" xfId="94" applyFont="1" applyBorder="1" applyAlignment="1">
      <alignment horizontal="center" vertical="center"/>
      <protection/>
    </xf>
    <xf numFmtId="0" fontId="1" fillId="0" borderId="36" xfId="0" applyFont="1" applyBorder="1" applyAlignment="1">
      <alignment/>
    </xf>
    <xf numFmtId="0" fontId="29" fillId="0" borderId="34" xfId="94" applyFont="1" applyBorder="1" applyAlignment="1">
      <alignment/>
      <protection/>
    </xf>
    <xf numFmtId="0" fontId="23" fillId="0" borderId="34" xfId="94" applyBorder="1" applyAlignment="1">
      <alignment/>
      <protection/>
    </xf>
    <xf numFmtId="0" fontId="24" fillId="0" borderId="48" xfId="94" applyFont="1" applyBorder="1" applyAlignment="1">
      <alignment/>
      <protection/>
    </xf>
    <xf numFmtId="0" fontId="24" fillId="0" borderId="49" xfId="94" applyFont="1" applyBorder="1" applyAlignment="1">
      <alignment/>
      <protection/>
    </xf>
    <xf numFmtId="3" fontId="29" fillId="0" borderId="36" xfId="94" applyNumberFormat="1" applyFont="1" applyBorder="1" applyAlignment="1">
      <alignment vertical="center"/>
      <protection/>
    </xf>
    <xf numFmtId="0" fontId="0" fillId="0" borderId="50" xfId="0" applyBorder="1" applyAlignment="1">
      <alignment vertical="center"/>
    </xf>
    <xf numFmtId="0" fontId="24" fillId="0" borderId="42" xfId="94" applyFont="1" applyBorder="1" applyAlignment="1">
      <alignment/>
      <protection/>
    </xf>
    <xf numFmtId="0" fontId="24" fillId="0" borderId="51" xfId="94" applyFont="1" applyBorder="1" applyAlignment="1">
      <alignment/>
      <protection/>
    </xf>
    <xf numFmtId="0" fontId="1" fillId="0" borderId="34" xfId="0" applyFont="1" applyBorder="1" applyAlignment="1">
      <alignment/>
    </xf>
    <xf numFmtId="0" fontId="23" fillId="0" borderId="0" xfId="94" applyFont="1" applyAlignment="1">
      <alignment horizontal="right"/>
      <protection/>
    </xf>
    <xf numFmtId="0" fontId="24" fillId="0" borderId="0" xfId="94" applyFont="1" applyAlignment="1">
      <alignment horizontal="right"/>
      <protection/>
    </xf>
    <xf numFmtId="0" fontId="26" fillId="0" borderId="0" xfId="94" applyFont="1" applyAlignment="1">
      <alignment horizontal="center"/>
      <protection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50" xfId="0" applyBorder="1" applyAlignment="1">
      <alignment horizontal="center" vertical="center"/>
    </xf>
    <xf numFmtId="0" fontId="29" fillId="0" borderId="48" xfId="94" applyFont="1" applyBorder="1" applyAlignment="1">
      <alignment horizontal="fill" vertical="justify" wrapText="1"/>
      <protection/>
    </xf>
    <xf numFmtId="0" fontId="0" fillId="0" borderId="48" xfId="0" applyBorder="1" applyAlignment="1">
      <alignment horizontal="fill" vertical="justify" wrapText="1"/>
    </xf>
    <xf numFmtId="0" fontId="0" fillId="0" borderId="52" xfId="0" applyBorder="1" applyAlignment="1">
      <alignment horizontal="fill" vertical="justify" wrapText="1"/>
    </xf>
    <xf numFmtId="0" fontId="29" fillId="0" borderId="41" xfId="94" applyFont="1" applyBorder="1" applyAlignment="1">
      <alignment horizontal="fill" vertical="justify" wrapText="1"/>
      <protection/>
    </xf>
    <xf numFmtId="0" fontId="0" fillId="0" borderId="42" xfId="0" applyBorder="1" applyAlignment="1">
      <alignment horizontal="fill" vertical="justify" wrapText="1"/>
    </xf>
    <xf numFmtId="0" fontId="0" fillId="0" borderId="53" xfId="0" applyBorder="1" applyAlignment="1">
      <alignment horizontal="fill" vertical="justify" wrapText="1"/>
    </xf>
    <xf numFmtId="0" fontId="29" fillId="39" borderId="46" xfId="94" applyFont="1" applyFill="1" applyBorder="1" applyAlignment="1">
      <alignment vertical="center"/>
      <protection/>
    </xf>
    <xf numFmtId="0" fontId="0" fillId="39" borderId="54" xfId="0" applyFill="1" applyBorder="1" applyAlignment="1">
      <alignment vertical="center"/>
    </xf>
    <xf numFmtId="0" fontId="0" fillId="39" borderId="55" xfId="0" applyFill="1" applyBorder="1" applyAlignment="1">
      <alignment vertical="center"/>
    </xf>
    <xf numFmtId="0" fontId="29" fillId="0" borderId="34" xfId="94" applyFont="1" applyBorder="1" applyAlignment="1">
      <alignment horizontal="center" vertical="center"/>
      <protection/>
    </xf>
    <xf numFmtId="0" fontId="20" fillId="0" borderId="34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29" fillId="0" borderId="34" xfId="94" applyFont="1" applyBorder="1" applyAlignment="1">
      <alignment/>
      <protection/>
    </xf>
    <xf numFmtId="0" fontId="29" fillId="0" borderId="48" xfId="94" applyFont="1" applyBorder="1" applyAlignment="1">
      <alignment/>
      <protection/>
    </xf>
    <xf numFmtId="0" fontId="29" fillId="39" borderId="34" xfId="94" applyFont="1" applyFill="1" applyBorder="1" applyAlignment="1">
      <alignment vertical="center"/>
      <protection/>
    </xf>
    <xf numFmtId="0" fontId="24" fillId="39" borderId="34" xfId="94" applyFont="1" applyFill="1" applyBorder="1" applyAlignment="1">
      <alignment vertical="center"/>
      <protection/>
    </xf>
    <xf numFmtId="0" fontId="24" fillId="0" borderId="54" xfId="94" applyFont="1" applyBorder="1" applyAlignment="1">
      <alignment/>
      <protection/>
    </xf>
    <xf numFmtId="0" fontId="1" fillId="0" borderId="54" xfId="0" applyFont="1" applyBorder="1" applyAlignment="1">
      <alignment/>
    </xf>
    <xf numFmtId="0" fontId="1" fillId="0" borderId="56" xfId="0" applyFont="1" applyBorder="1" applyAlignment="1">
      <alignment/>
    </xf>
    <xf numFmtId="0" fontId="23" fillId="0" borderId="42" xfId="96" applyFont="1" applyBorder="1" applyAlignment="1">
      <alignment horizontal="right"/>
      <protection/>
    </xf>
    <xf numFmtId="0" fontId="23" fillId="0" borderId="0" xfId="96" applyFont="1" applyAlignment="1">
      <alignment horizontal="right"/>
      <protection/>
    </xf>
    <xf numFmtId="0" fontId="26" fillId="0" borderId="0" xfId="96" applyFont="1" applyAlignment="1">
      <alignment horizontal="center"/>
      <protection/>
    </xf>
    <xf numFmtId="0" fontId="26" fillId="0" borderId="0" xfId="96" applyFont="1" applyAlignment="1">
      <alignment horizontal="center" vertical="justify"/>
      <protection/>
    </xf>
    <xf numFmtId="0" fontId="23" fillId="0" borderId="0" xfId="97" applyAlignment="1">
      <alignment horizontal="right"/>
      <protection/>
    </xf>
    <xf numFmtId="0" fontId="26" fillId="0" borderId="0" xfId="97" applyFont="1" applyAlignment="1">
      <alignment horizontal="center"/>
      <protection/>
    </xf>
    <xf numFmtId="0" fontId="23" fillId="0" borderId="0" xfId="97" applyAlignment="1">
      <alignment horizontal="center"/>
      <protection/>
    </xf>
    <xf numFmtId="0" fontId="26" fillId="0" borderId="0" xfId="97" applyFont="1" applyAlignment="1">
      <alignment horizontal="center"/>
      <protection/>
    </xf>
    <xf numFmtId="0" fontId="0" fillId="0" borderId="0" xfId="0" applyAlignment="1">
      <alignment horizontal="center"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3" xfId="94"/>
    <cellStyle name="Normál 4" xfId="95"/>
    <cellStyle name="Normál_05" xfId="96"/>
    <cellStyle name="Normál_06" xfId="97"/>
    <cellStyle name="Normál_ÖKIADELÖ" xfId="98"/>
    <cellStyle name="Normal_tanusitv" xfId="99"/>
    <cellStyle name="Normál_Xl0000021" xfId="100"/>
    <cellStyle name="Normál_Xl0000022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Százalék 2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4"/>
  <sheetViews>
    <sheetView zoomScalePageLayoutView="0" workbookViewId="0" topLeftCell="A15">
      <selection activeCell="J65" sqref="J65"/>
    </sheetView>
  </sheetViews>
  <sheetFormatPr defaultColWidth="9.140625" defaultRowHeight="15"/>
  <cols>
    <col min="1" max="1" width="4.7109375" style="1" customWidth="1"/>
    <col min="2" max="2" width="3.8515625" style="1" customWidth="1"/>
    <col min="3" max="3" width="3.7109375" style="1" customWidth="1"/>
    <col min="4" max="4" width="4.7109375" style="1" customWidth="1"/>
    <col min="5" max="5" width="6.140625" style="1" customWidth="1"/>
    <col min="6" max="6" width="9.140625" style="1" customWidth="1"/>
    <col min="7" max="7" width="30.7109375" style="1" customWidth="1"/>
    <col min="8" max="8" width="11.7109375" style="1" customWidth="1"/>
    <col min="9" max="11" width="11.7109375" style="3" customWidth="1"/>
    <col min="12" max="16384" width="9.140625" style="1" customWidth="1"/>
  </cols>
  <sheetData>
    <row r="1" spans="1:11" ht="14.25">
      <c r="A1" s="3"/>
      <c r="C1" s="110"/>
      <c r="D1" s="110"/>
      <c r="E1" s="110"/>
      <c r="F1" s="110"/>
      <c r="G1" s="110"/>
      <c r="H1" s="110"/>
      <c r="I1" s="1"/>
      <c r="J1" s="212" t="s">
        <v>105</v>
      </c>
      <c r="K1" s="213"/>
    </row>
    <row r="2" spans="1:11" s="4" customFormat="1" ht="15.75">
      <c r="A2" s="214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4" customFormat="1" ht="15.75">
      <c r="A3" s="214" t="s">
        <v>41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4" customFormat="1" ht="15" customHeight="1">
      <c r="A4" s="214" t="s">
        <v>106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8" s="4" customFormat="1" ht="15" customHeight="1">
      <c r="A5" s="6"/>
      <c r="C5" s="111"/>
      <c r="D5" s="112"/>
      <c r="E5" s="112"/>
      <c r="F5" s="111"/>
      <c r="G5" s="112"/>
      <c r="H5" s="112"/>
    </row>
    <row r="6" spans="1:11" ht="28.5" customHeight="1" thickBot="1">
      <c r="A6" s="3"/>
      <c r="C6" s="110"/>
      <c r="D6" s="110"/>
      <c r="E6" s="110"/>
      <c r="F6" s="2"/>
      <c r="G6" s="2"/>
      <c r="H6" s="2"/>
      <c r="I6" s="199" t="s">
        <v>104</v>
      </c>
      <c r="J6" s="199"/>
      <c r="K6" s="200"/>
    </row>
    <row r="7" spans="1:11" ht="45" customHeight="1" thickBot="1">
      <c r="A7" s="201" t="s">
        <v>5</v>
      </c>
      <c r="B7" s="202"/>
      <c r="C7" s="202"/>
      <c r="D7" s="202"/>
      <c r="E7" s="202"/>
      <c r="F7" s="202"/>
      <c r="G7" s="202"/>
      <c r="H7" s="113" t="s">
        <v>107</v>
      </c>
      <c r="I7" s="113" t="s">
        <v>216</v>
      </c>
      <c r="J7" s="113" t="s">
        <v>215</v>
      </c>
      <c r="K7" s="113" t="s">
        <v>108</v>
      </c>
    </row>
    <row r="8" spans="1:11" s="8" customFormat="1" ht="15.75" customHeight="1" thickBot="1">
      <c r="A8" s="114" t="s">
        <v>21</v>
      </c>
      <c r="B8" s="203" t="s">
        <v>109</v>
      </c>
      <c r="C8" s="204"/>
      <c r="D8" s="204"/>
      <c r="E8" s="204"/>
      <c r="F8" s="204"/>
      <c r="G8" s="204"/>
      <c r="H8" s="116">
        <f>SUM(H9,H10,H14)</f>
        <v>9124</v>
      </c>
      <c r="I8" s="116">
        <f>SUM(I9,I10,I14)</f>
        <v>9124</v>
      </c>
      <c r="J8" s="116">
        <f>SUM(J9,J10,J14)</f>
        <v>150</v>
      </c>
      <c r="K8" s="116">
        <f>SUM(K9,K10,K14)</f>
        <v>9274</v>
      </c>
    </row>
    <row r="9" spans="1:11" s="8" customFormat="1" ht="14.25" customHeight="1">
      <c r="A9" s="117"/>
      <c r="B9" s="118"/>
      <c r="C9" s="205" t="s">
        <v>110</v>
      </c>
      <c r="D9" s="205"/>
      <c r="E9" s="205"/>
      <c r="F9" s="205"/>
      <c r="G9" s="206"/>
      <c r="H9" s="119">
        <v>0</v>
      </c>
      <c r="I9" s="120">
        <v>0</v>
      </c>
      <c r="J9" s="119">
        <v>0</v>
      </c>
      <c r="K9" s="120">
        <v>0</v>
      </c>
    </row>
    <row r="10" spans="1:11" s="9" customFormat="1" ht="14.25" customHeight="1">
      <c r="A10" s="121"/>
      <c r="B10" s="122" t="s">
        <v>24</v>
      </c>
      <c r="C10" s="195" t="s">
        <v>111</v>
      </c>
      <c r="D10" s="195"/>
      <c r="E10" s="195"/>
      <c r="F10" s="195"/>
      <c r="G10" s="196"/>
      <c r="H10" s="10">
        <f>SUM(H11:H13)</f>
        <v>730</v>
      </c>
      <c r="I10" s="14">
        <f>SUM(I11:I13)</f>
        <v>730</v>
      </c>
      <c r="J10" s="10">
        <f>SUM(J11:J13)</f>
        <v>150</v>
      </c>
      <c r="K10" s="14">
        <f>SUM(K11:K13)</f>
        <v>880</v>
      </c>
    </row>
    <row r="11" spans="1:11" s="9" customFormat="1" ht="14.25" customHeight="1">
      <c r="A11" s="123"/>
      <c r="B11" s="118"/>
      <c r="C11" s="124" t="s">
        <v>112</v>
      </c>
      <c r="D11" s="191" t="s">
        <v>113</v>
      </c>
      <c r="E11" s="191"/>
      <c r="F11" s="191"/>
      <c r="G11" s="192"/>
      <c r="H11" s="15">
        <v>230</v>
      </c>
      <c r="I11" s="125">
        <v>230</v>
      </c>
      <c r="J11" s="15">
        <v>150</v>
      </c>
      <c r="K11" s="125">
        <v>380</v>
      </c>
    </row>
    <row r="12" spans="1:11" ht="14.25" customHeight="1">
      <c r="A12" s="123"/>
      <c r="B12" s="118"/>
      <c r="C12" s="124" t="s">
        <v>114</v>
      </c>
      <c r="D12" s="191" t="s">
        <v>115</v>
      </c>
      <c r="E12" s="191"/>
      <c r="F12" s="191"/>
      <c r="G12" s="192"/>
      <c r="H12" s="15">
        <v>0</v>
      </c>
      <c r="I12" s="125">
        <v>0</v>
      </c>
      <c r="J12" s="15"/>
      <c r="K12" s="125">
        <v>0</v>
      </c>
    </row>
    <row r="13" spans="1:11" ht="14.25" customHeight="1">
      <c r="A13" s="123"/>
      <c r="B13" s="118"/>
      <c r="C13" s="124" t="s">
        <v>116</v>
      </c>
      <c r="D13" s="191" t="s">
        <v>117</v>
      </c>
      <c r="E13" s="191"/>
      <c r="F13" s="191"/>
      <c r="G13" s="192"/>
      <c r="H13" s="15">
        <v>500</v>
      </c>
      <c r="I13" s="125">
        <v>500</v>
      </c>
      <c r="J13" s="15"/>
      <c r="K13" s="125">
        <v>500</v>
      </c>
    </row>
    <row r="14" spans="1:11" ht="14.25" customHeight="1">
      <c r="A14" s="123"/>
      <c r="B14" s="118" t="s">
        <v>25</v>
      </c>
      <c r="C14" s="195" t="s">
        <v>118</v>
      </c>
      <c r="D14" s="195"/>
      <c r="E14" s="195"/>
      <c r="F14" s="195"/>
      <c r="G14" s="196"/>
      <c r="H14" s="10">
        <f>SUM(H15,H16,H20,H23)</f>
        <v>8394</v>
      </c>
      <c r="I14" s="14">
        <f>SUM(I15,I16,I20,I23)</f>
        <v>8394</v>
      </c>
      <c r="J14" s="10">
        <f>SUM(J15,J16,J20,J23)</f>
        <v>0</v>
      </c>
      <c r="K14" s="14">
        <f>SUM(K15,K16,K20,K23)</f>
        <v>8394</v>
      </c>
    </row>
    <row r="15" spans="1:11" ht="14.25" customHeight="1">
      <c r="A15" s="123"/>
      <c r="B15" s="118"/>
      <c r="C15" s="124" t="s">
        <v>119</v>
      </c>
      <c r="D15" s="191" t="s">
        <v>209</v>
      </c>
      <c r="E15" s="191"/>
      <c r="F15" s="191"/>
      <c r="G15" s="192"/>
      <c r="H15" s="15">
        <v>10</v>
      </c>
      <c r="I15" s="125">
        <v>10</v>
      </c>
      <c r="J15" s="15"/>
      <c r="K15" s="125">
        <v>10</v>
      </c>
    </row>
    <row r="16" spans="1:11" ht="14.25" customHeight="1">
      <c r="A16" s="123"/>
      <c r="B16" s="118"/>
      <c r="C16" s="124" t="s">
        <v>120</v>
      </c>
      <c r="D16" s="191" t="s">
        <v>121</v>
      </c>
      <c r="E16" s="191"/>
      <c r="F16" s="191"/>
      <c r="G16" s="192"/>
      <c r="H16" s="10">
        <f>SUM(H17,H19)</f>
        <v>8284</v>
      </c>
      <c r="I16" s="14">
        <f>SUM(I17,I19)</f>
        <v>8284</v>
      </c>
      <c r="J16" s="10">
        <f>SUM(J17,J19)</f>
        <v>0</v>
      </c>
      <c r="K16" s="14">
        <f>SUM(K17,K19)</f>
        <v>8284</v>
      </c>
    </row>
    <row r="17" spans="1:11" ht="14.25" customHeight="1">
      <c r="A17" s="123"/>
      <c r="B17" s="118"/>
      <c r="C17" s="126"/>
      <c r="D17" s="126" t="s">
        <v>122</v>
      </c>
      <c r="E17" s="193" t="s">
        <v>123</v>
      </c>
      <c r="F17" s="193"/>
      <c r="G17" s="194"/>
      <c r="H17" s="15">
        <v>6784</v>
      </c>
      <c r="I17" s="125">
        <v>6784</v>
      </c>
      <c r="J17" s="15">
        <v>-1600</v>
      </c>
      <c r="K17" s="125">
        <v>5184</v>
      </c>
    </row>
    <row r="18" spans="1:11" ht="14.25" customHeight="1">
      <c r="A18" s="123"/>
      <c r="B18" s="118"/>
      <c r="C18" s="126"/>
      <c r="D18" s="127"/>
      <c r="E18" s="127" t="s">
        <v>124</v>
      </c>
      <c r="F18" s="193" t="s">
        <v>125</v>
      </c>
      <c r="G18" s="194"/>
      <c r="H18" s="15">
        <v>0</v>
      </c>
      <c r="I18" s="125">
        <v>0</v>
      </c>
      <c r="J18" s="15"/>
      <c r="K18" s="125">
        <v>0</v>
      </c>
    </row>
    <row r="19" spans="1:11" ht="14.25" customHeight="1">
      <c r="A19" s="123"/>
      <c r="B19" s="118"/>
      <c r="C19" s="126"/>
      <c r="D19" s="126" t="s">
        <v>126</v>
      </c>
      <c r="E19" s="193" t="s">
        <v>127</v>
      </c>
      <c r="F19" s="193"/>
      <c r="G19" s="194"/>
      <c r="H19" s="15">
        <v>1500</v>
      </c>
      <c r="I19" s="125">
        <v>1500</v>
      </c>
      <c r="J19" s="15">
        <v>1600</v>
      </c>
      <c r="K19" s="125">
        <v>3100</v>
      </c>
    </row>
    <row r="20" spans="1:11" ht="14.25" customHeight="1">
      <c r="A20" s="123"/>
      <c r="B20" s="118"/>
      <c r="C20" s="124" t="s">
        <v>128</v>
      </c>
      <c r="D20" s="191" t="s">
        <v>129</v>
      </c>
      <c r="E20" s="191"/>
      <c r="F20" s="191"/>
      <c r="G20" s="192"/>
      <c r="H20" s="10">
        <f>SUM(H21:H22)</f>
        <v>100</v>
      </c>
      <c r="I20" s="14">
        <f>SUM(I21:I22)</f>
        <v>100</v>
      </c>
      <c r="J20" s="10">
        <f>SUM(J21:J22)</f>
        <v>0</v>
      </c>
      <c r="K20" s="14">
        <f>SUM(K21:K22)</f>
        <v>100</v>
      </c>
    </row>
    <row r="21" spans="1:11" ht="14.25" customHeight="1">
      <c r="A21" s="123"/>
      <c r="B21" s="118"/>
      <c r="C21" s="126"/>
      <c r="D21" s="128" t="s">
        <v>130</v>
      </c>
      <c r="E21" s="193" t="s">
        <v>131</v>
      </c>
      <c r="F21" s="193"/>
      <c r="G21" s="194"/>
      <c r="H21" s="15">
        <v>100</v>
      </c>
      <c r="I21" s="125">
        <v>100</v>
      </c>
      <c r="J21" s="15"/>
      <c r="K21" s="125">
        <v>100</v>
      </c>
    </row>
    <row r="22" spans="1:11" ht="14.25" customHeight="1">
      <c r="A22" s="123"/>
      <c r="B22" s="118"/>
      <c r="C22" s="126"/>
      <c r="D22" s="128" t="s">
        <v>132</v>
      </c>
      <c r="E22" s="193" t="s">
        <v>133</v>
      </c>
      <c r="F22" s="193"/>
      <c r="G22" s="194"/>
      <c r="H22" s="15">
        <v>0</v>
      </c>
      <c r="I22" s="125">
        <v>0</v>
      </c>
      <c r="J22" s="15"/>
      <c r="K22" s="125">
        <v>0</v>
      </c>
    </row>
    <row r="23" spans="1:11" ht="14.25" customHeight="1" thickBot="1">
      <c r="A23" s="123"/>
      <c r="B23" s="118"/>
      <c r="C23" s="124" t="s">
        <v>134</v>
      </c>
      <c r="D23" s="191" t="s">
        <v>135</v>
      </c>
      <c r="E23" s="191"/>
      <c r="F23" s="191"/>
      <c r="G23" s="192"/>
      <c r="H23" s="129">
        <v>0</v>
      </c>
      <c r="I23" s="130">
        <v>0</v>
      </c>
      <c r="J23" s="129"/>
      <c r="K23" s="130">
        <v>0</v>
      </c>
    </row>
    <row r="24" spans="1:11" ht="15.75" customHeight="1" thickBot="1">
      <c r="A24" s="114" t="s">
        <v>2</v>
      </c>
      <c r="B24" s="203" t="s">
        <v>136</v>
      </c>
      <c r="C24" s="216"/>
      <c r="D24" s="216"/>
      <c r="E24" s="216"/>
      <c r="F24" s="216"/>
      <c r="G24" s="216"/>
      <c r="H24" s="116">
        <f>H25</f>
        <v>13221</v>
      </c>
      <c r="I24" s="116">
        <f>I25</f>
        <v>13601</v>
      </c>
      <c r="J24" s="116">
        <f>J25</f>
        <v>228</v>
      </c>
      <c r="K24" s="116">
        <f>K25</f>
        <v>13829</v>
      </c>
    </row>
    <row r="25" spans="1:11" ht="14.25">
      <c r="A25" s="123"/>
      <c r="B25" s="118" t="s">
        <v>24</v>
      </c>
      <c r="C25" s="205" t="s">
        <v>137</v>
      </c>
      <c r="D25" s="205"/>
      <c r="E25" s="205"/>
      <c r="F25" s="205"/>
      <c r="G25" s="206"/>
      <c r="H25" s="119">
        <f>SUM(H26:H34)</f>
        <v>13221</v>
      </c>
      <c r="I25" s="120">
        <f>SUM(I26:I34)</f>
        <v>13601</v>
      </c>
      <c r="J25" s="119">
        <f>SUM(J26:J34)</f>
        <v>228</v>
      </c>
      <c r="K25" s="120">
        <f>SUM(K26:K34)</f>
        <v>13829</v>
      </c>
    </row>
    <row r="26" spans="1:11" ht="14.25">
      <c r="A26" s="121"/>
      <c r="B26" s="131"/>
      <c r="C26" s="132" t="s">
        <v>112</v>
      </c>
      <c r="D26" s="191" t="s">
        <v>211</v>
      </c>
      <c r="E26" s="191"/>
      <c r="F26" s="191"/>
      <c r="G26" s="192"/>
      <c r="H26" s="15">
        <v>12896</v>
      </c>
      <c r="I26" s="125">
        <v>13275</v>
      </c>
      <c r="J26" s="15"/>
      <c r="K26" s="125">
        <v>13275</v>
      </c>
    </row>
    <row r="27" spans="1:11" ht="14.25">
      <c r="A27" s="121"/>
      <c r="B27" s="131"/>
      <c r="C27" s="132" t="s">
        <v>114</v>
      </c>
      <c r="D27" s="191" t="s">
        <v>138</v>
      </c>
      <c r="E27" s="191"/>
      <c r="F27" s="191"/>
      <c r="G27" s="192"/>
      <c r="H27" s="15">
        <v>0</v>
      </c>
      <c r="I27" s="125">
        <v>0</v>
      </c>
      <c r="J27" s="15"/>
      <c r="K27" s="125">
        <v>0</v>
      </c>
    </row>
    <row r="28" spans="1:11" ht="14.25">
      <c r="A28" s="121"/>
      <c r="B28" s="131"/>
      <c r="C28" s="132" t="s">
        <v>139</v>
      </c>
      <c r="D28" s="191" t="s">
        <v>140</v>
      </c>
      <c r="E28" s="191"/>
      <c r="F28" s="191"/>
      <c r="G28" s="192"/>
      <c r="H28" s="15">
        <v>0</v>
      </c>
      <c r="I28" s="125">
        <v>0</v>
      </c>
      <c r="J28" s="15"/>
      <c r="K28" s="125">
        <v>0</v>
      </c>
    </row>
    <row r="29" spans="1:11" s="9" customFormat="1" ht="15">
      <c r="A29" s="121"/>
      <c r="B29" s="131"/>
      <c r="C29" s="132" t="s">
        <v>116</v>
      </c>
      <c r="D29" s="191" t="s">
        <v>141</v>
      </c>
      <c r="E29" s="191"/>
      <c r="F29" s="191"/>
      <c r="G29" s="192"/>
      <c r="H29" s="15">
        <v>0</v>
      </c>
      <c r="I29" s="125">
        <v>0</v>
      </c>
      <c r="J29" s="15"/>
      <c r="K29" s="125">
        <v>0</v>
      </c>
    </row>
    <row r="30" spans="1:11" ht="14.25">
      <c r="A30" s="121"/>
      <c r="B30" s="131"/>
      <c r="C30" s="133" t="s">
        <v>142</v>
      </c>
      <c r="D30" s="191" t="s">
        <v>143</v>
      </c>
      <c r="E30" s="191"/>
      <c r="F30" s="191"/>
      <c r="G30" s="192"/>
      <c r="H30" s="15">
        <v>325</v>
      </c>
      <c r="I30" s="125">
        <v>326</v>
      </c>
      <c r="J30" s="15">
        <v>228</v>
      </c>
      <c r="K30" s="125">
        <v>554</v>
      </c>
    </row>
    <row r="31" spans="1:11" ht="14.25">
      <c r="A31" s="121"/>
      <c r="B31" s="131"/>
      <c r="C31" s="132" t="s">
        <v>144</v>
      </c>
      <c r="D31" s="191" t="s">
        <v>145</v>
      </c>
      <c r="E31" s="191"/>
      <c r="F31" s="191"/>
      <c r="G31" s="192"/>
      <c r="H31" s="15">
        <v>0</v>
      </c>
      <c r="I31" s="125">
        <v>0</v>
      </c>
      <c r="J31" s="15"/>
      <c r="K31" s="125">
        <v>0</v>
      </c>
    </row>
    <row r="32" spans="1:11" ht="14.25">
      <c r="A32" s="121"/>
      <c r="B32" s="131"/>
      <c r="C32" s="132" t="s">
        <v>146</v>
      </c>
      <c r="D32" s="191" t="s">
        <v>147</v>
      </c>
      <c r="E32" s="191"/>
      <c r="F32" s="191"/>
      <c r="G32" s="192"/>
      <c r="H32" s="15">
        <v>0</v>
      </c>
      <c r="I32" s="125">
        <v>0</v>
      </c>
      <c r="J32" s="15"/>
      <c r="K32" s="125">
        <v>0</v>
      </c>
    </row>
    <row r="33" spans="1:11" ht="14.25">
      <c r="A33" s="121"/>
      <c r="B33" s="131"/>
      <c r="C33" s="132" t="s">
        <v>148</v>
      </c>
      <c r="D33" s="191" t="s">
        <v>149</v>
      </c>
      <c r="E33" s="191"/>
      <c r="F33" s="191"/>
      <c r="G33" s="192"/>
      <c r="H33" s="15">
        <v>0</v>
      </c>
      <c r="I33" s="125">
        <v>0</v>
      </c>
      <c r="J33" s="15"/>
      <c r="K33" s="125">
        <v>0</v>
      </c>
    </row>
    <row r="34" spans="1:11" ht="15" thickBot="1">
      <c r="A34" s="121"/>
      <c r="B34" s="131"/>
      <c r="C34" s="133" t="s">
        <v>150</v>
      </c>
      <c r="D34" s="191" t="s">
        <v>151</v>
      </c>
      <c r="E34" s="191"/>
      <c r="F34" s="191"/>
      <c r="G34" s="192"/>
      <c r="H34" s="129">
        <v>0</v>
      </c>
      <c r="I34" s="130">
        <v>0</v>
      </c>
      <c r="J34" s="129"/>
      <c r="K34" s="130">
        <v>0</v>
      </c>
    </row>
    <row r="35" spans="1:11" ht="15.75" thickBot="1">
      <c r="A35" s="114" t="s">
        <v>22</v>
      </c>
      <c r="B35" s="203" t="s">
        <v>152</v>
      </c>
      <c r="C35" s="211"/>
      <c r="D35" s="211"/>
      <c r="E35" s="211"/>
      <c r="F35" s="211"/>
      <c r="G35" s="211"/>
      <c r="H35" s="116">
        <f>SUM(H36:H39)</f>
        <v>0</v>
      </c>
      <c r="I35" s="116">
        <f>SUM(I36:I39)</f>
        <v>0</v>
      </c>
      <c r="J35" s="116">
        <f>SUM(J36:J39)</f>
        <v>0</v>
      </c>
      <c r="K35" s="116">
        <f>SUM(K36:K39)</f>
        <v>0</v>
      </c>
    </row>
    <row r="36" spans="1:11" s="7" customFormat="1" ht="14.25">
      <c r="A36" s="18"/>
      <c r="B36" s="118" t="s">
        <v>24</v>
      </c>
      <c r="C36" s="205" t="s">
        <v>153</v>
      </c>
      <c r="D36" s="205"/>
      <c r="E36" s="205"/>
      <c r="F36" s="205"/>
      <c r="G36" s="206"/>
      <c r="H36" s="134">
        <v>0</v>
      </c>
      <c r="I36" s="135">
        <v>0</v>
      </c>
      <c r="J36" s="134"/>
      <c r="K36" s="135">
        <v>0</v>
      </c>
    </row>
    <row r="37" spans="1:11" s="7" customFormat="1" ht="14.25">
      <c r="A37" s="18"/>
      <c r="B37" s="118" t="s">
        <v>25</v>
      </c>
      <c r="C37" s="195" t="s">
        <v>154</v>
      </c>
      <c r="D37" s="195"/>
      <c r="E37" s="195"/>
      <c r="F37" s="195"/>
      <c r="G37" s="196"/>
      <c r="H37" s="15">
        <v>0</v>
      </c>
      <c r="I37" s="125">
        <v>0</v>
      </c>
      <c r="J37" s="15"/>
      <c r="K37" s="125">
        <v>0</v>
      </c>
    </row>
    <row r="38" spans="1:11" s="7" customFormat="1" ht="15">
      <c r="A38" s="18"/>
      <c r="B38" s="118" t="s">
        <v>3</v>
      </c>
      <c r="C38" s="195" t="s">
        <v>212</v>
      </c>
      <c r="D38" s="217"/>
      <c r="E38" s="217"/>
      <c r="F38" s="217"/>
      <c r="G38" s="218"/>
      <c r="H38" s="15">
        <v>0</v>
      </c>
      <c r="I38" s="125">
        <v>0</v>
      </c>
      <c r="J38" s="15"/>
      <c r="K38" s="125">
        <v>0</v>
      </c>
    </row>
    <row r="39" spans="1:11" s="7" customFormat="1" ht="15.75" thickBot="1">
      <c r="A39" s="18"/>
      <c r="B39" s="118" t="s">
        <v>28</v>
      </c>
      <c r="C39" s="195" t="s">
        <v>4</v>
      </c>
      <c r="D39" s="217"/>
      <c r="E39" s="217"/>
      <c r="F39" s="217"/>
      <c r="G39" s="218"/>
      <c r="H39" s="129">
        <v>0</v>
      </c>
      <c r="I39" s="130">
        <v>0</v>
      </c>
      <c r="J39" s="129"/>
      <c r="K39" s="130">
        <v>0</v>
      </c>
    </row>
    <row r="40" spans="1:11" s="9" customFormat="1" ht="15">
      <c r="A40" s="201" t="s">
        <v>11</v>
      </c>
      <c r="B40" s="220" t="s">
        <v>155</v>
      </c>
      <c r="C40" s="221"/>
      <c r="D40" s="221"/>
      <c r="E40" s="221"/>
      <c r="F40" s="221"/>
      <c r="G40" s="222"/>
      <c r="H40" s="207">
        <f>SUM(H42,H45,H48)</f>
        <v>170</v>
      </c>
      <c r="I40" s="207">
        <f>SUM(I42,I45,I48)</f>
        <v>674</v>
      </c>
      <c r="J40" s="207">
        <f>SUM(J42,J45,J48)</f>
        <v>402</v>
      </c>
      <c r="K40" s="207">
        <f>SUM(K42,K45,K48)</f>
        <v>1076</v>
      </c>
    </row>
    <row r="41" spans="1:11" ht="15.75" thickBot="1">
      <c r="A41" s="219"/>
      <c r="B41" s="223" t="s">
        <v>156</v>
      </c>
      <c r="C41" s="224"/>
      <c r="D41" s="224"/>
      <c r="E41" s="224"/>
      <c r="F41" s="224"/>
      <c r="G41" s="225"/>
      <c r="H41" s="208"/>
      <c r="I41" s="208"/>
      <c r="J41" s="208"/>
      <c r="K41" s="208"/>
    </row>
    <row r="42" spans="1:11" ht="13.5" customHeight="1">
      <c r="A42" s="18"/>
      <c r="B42" s="118" t="s">
        <v>24</v>
      </c>
      <c r="C42" s="195" t="s">
        <v>157</v>
      </c>
      <c r="D42" s="195"/>
      <c r="E42" s="195"/>
      <c r="F42" s="195"/>
      <c r="G42" s="196"/>
      <c r="H42" s="119">
        <f>SUM(H43:H44)</f>
        <v>170</v>
      </c>
      <c r="I42" s="120">
        <f>SUM(I43:I44)</f>
        <v>674</v>
      </c>
      <c r="J42" s="119">
        <f>SUM(J43:J44)</f>
        <v>402</v>
      </c>
      <c r="K42" s="120">
        <f>SUM(K43:K44)</f>
        <v>1076</v>
      </c>
    </row>
    <row r="43" spans="1:11" ht="13.5" customHeight="1">
      <c r="A43" s="18"/>
      <c r="B43" s="11"/>
      <c r="C43" s="132" t="s">
        <v>112</v>
      </c>
      <c r="D43" s="191" t="s">
        <v>158</v>
      </c>
      <c r="E43" s="191"/>
      <c r="F43" s="191"/>
      <c r="G43" s="192"/>
      <c r="H43" s="15">
        <v>170</v>
      </c>
      <c r="I43" s="125">
        <v>674</v>
      </c>
      <c r="J43" s="16">
        <v>402</v>
      </c>
      <c r="K43" s="125">
        <v>1076</v>
      </c>
    </row>
    <row r="44" spans="1:11" ht="13.5" customHeight="1">
      <c r="A44" s="18"/>
      <c r="B44" s="11"/>
      <c r="C44" s="132" t="s">
        <v>114</v>
      </c>
      <c r="D44" s="191" t="s">
        <v>159</v>
      </c>
      <c r="E44" s="191"/>
      <c r="F44" s="191"/>
      <c r="G44" s="192"/>
      <c r="H44" s="15">
        <v>0</v>
      </c>
      <c r="I44" s="125">
        <v>0</v>
      </c>
      <c r="J44" s="16"/>
      <c r="K44" s="125">
        <v>0</v>
      </c>
    </row>
    <row r="45" spans="1:11" ht="13.5" customHeight="1">
      <c r="A45" s="18"/>
      <c r="B45" s="118" t="s">
        <v>25</v>
      </c>
      <c r="C45" s="195" t="s">
        <v>160</v>
      </c>
      <c r="D45" s="195"/>
      <c r="E45" s="195"/>
      <c r="F45" s="195"/>
      <c r="G45" s="196"/>
      <c r="H45" s="15">
        <f>SUM(H46:H47)</f>
        <v>0</v>
      </c>
      <c r="I45" s="125">
        <f>SUM(I46:I47)</f>
        <v>0</v>
      </c>
      <c r="J45" s="15">
        <f>SUM(J46:J47)</f>
        <v>0</v>
      </c>
      <c r="K45" s="125">
        <f>SUM(K46:K47)</f>
        <v>0</v>
      </c>
    </row>
    <row r="46" spans="1:11" ht="13.5" customHeight="1">
      <c r="A46" s="18"/>
      <c r="B46" s="11"/>
      <c r="C46" s="132" t="s">
        <v>119</v>
      </c>
      <c r="D46" s="191" t="s">
        <v>161</v>
      </c>
      <c r="E46" s="191"/>
      <c r="F46" s="191"/>
      <c r="G46" s="192"/>
      <c r="H46" s="15">
        <v>0</v>
      </c>
      <c r="I46" s="125">
        <v>0</v>
      </c>
      <c r="J46" s="16"/>
      <c r="K46" s="125">
        <v>0</v>
      </c>
    </row>
    <row r="47" spans="1:11" ht="13.5" customHeight="1">
      <c r="A47" s="18"/>
      <c r="B47" s="11"/>
      <c r="C47" s="132" t="s">
        <v>120</v>
      </c>
      <c r="D47" s="191" t="s">
        <v>162</v>
      </c>
      <c r="E47" s="191"/>
      <c r="F47" s="191"/>
      <c r="G47" s="192"/>
      <c r="H47" s="15">
        <v>0</v>
      </c>
      <c r="I47" s="125">
        <v>0</v>
      </c>
      <c r="J47" s="16"/>
      <c r="K47" s="125">
        <v>0</v>
      </c>
    </row>
    <row r="48" spans="1:11" ht="13.5" customHeight="1" thickBot="1">
      <c r="A48" s="18"/>
      <c r="B48" s="118" t="s">
        <v>3</v>
      </c>
      <c r="C48" s="195" t="s">
        <v>163</v>
      </c>
      <c r="D48" s="195"/>
      <c r="E48" s="195"/>
      <c r="F48" s="195"/>
      <c r="G48" s="196"/>
      <c r="H48" s="129">
        <v>0</v>
      </c>
      <c r="I48" s="130">
        <v>0</v>
      </c>
      <c r="J48" s="136">
        <v>0</v>
      </c>
      <c r="K48" s="130">
        <v>0</v>
      </c>
    </row>
    <row r="49" spans="1:11" ht="15.75" customHeight="1" thickBot="1">
      <c r="A49" s="137" t="s">
        <v>6</v>
      </c>
      <c r="B49" s="197" t="s">
        <v>164</v>
      </c>
      <c r="C49" s="198"/>
      <c r="D49" s="198"/>
      <c r="E49" s="198"/>
      <c r="F49" s="198"/>
      <c r="G49" s="198"/>
      <c r="H49" s="138">
        <f>SUM(H50:H51)</f>
        <v>0</v>
      </c>
      <c r="I49" s="138">
        <f>SUM(I50:I51)</f>
        <v>0</v>
      </c>
      <c r="J49" s="138">
        <f>SUM(J50:J51)</f>
        <v>0</v>
      </c>
      <c r="K49" s="138">
        <f>SUM(K50:K51)</f>
        <v>0</v>
      </c>
    </row>
    <row r="50" spans="1:11" ht="14.25" customHeight="1">
      <c r="A50" s="18"/>
      <c r="B50" s="118" t="s">
        <v>24</v>
      </c>
      <c r="C50" s="205" t="s">
        <v>165</v>
      </c>
      <c r="D50" s="205"/>
      <c r="E50" s="205"/>
      <c r="F50" s="205"/>
      <c r="G50" s="206"/>
      <c r="H50" s="15">
        <v>0</v>
      </c>
      <c r="I50" s="125">
        <v>0</v>
      </c>
      <c r="J50" s="16">
        <v>0</v>
      </c>
      <c r="K50" s="125">
        <v>0</v>
      </c>
    </row>
    <row r="51" spans="1:11" ht="14.25" customHeight="1" thickBot="1">
      <c r="A51" s="18"/>
      <c r="B51" s="118" t="s">
        <v>25</v>
      </c>
      <c r="C51" s="195" t="s">
        <v>166</v>
      </c>
      <c r="D51" s="195"/>
      <c r="E51" s="195"/>
      <c r="F51" s="195"/>
      <c r="G51" s="196"/>
      <c r="H51" s="129">
        <v>0</v>
      </c>
      <c r="I51" s="130">
        <v>0</v>
      </c>
      <c r="J51" s="136">
        <v>0</v>
      </c>
      <c r="K51" s="130">
        <v>0</v>
      </c>
    </row>
    <row r="52" spans="1:11" ht="15.75" customHeight="1" thickBot="1">
      <c r="A52" s="115" t="s">
        <v>7</v>
      </c>
      <c r="B52" s="203" t="s">
        <v>167</v>
      </c>
      <c r="C52" s="211"/>
      <c r="D52" s="211"/>
      <c r="E52" s="211"/>
      <c r="F52" s="211"/>
      <c r="G52" s="211"/>
      <c r="H52" s="139">
        <f>SUM(H53:H54)</f>
        <v>11000</v>
      </c>
      <c r="I52" s="139">
        <f>SUM(I53:I54)</f>
        <v>11965</v>
      </c>
      <c r="J52" s="139">
        <f>SUM(J53:J54)</f>
        <v>0</v>
      </c>
      <c r="K52" s="139">
        <f>SUM(K53:K54)</f>
        <v>11965</v>
      </c>
    </row>
    <row r="53" spans="1:11" ht="14.25" customHeight="1">
      <c r="A53" s="18"/>
      <c r="B53" s="118" t="s">
        <v>24</v>
      </c>
      <c r="C53" s="205" t="s">
        <v>168</v>
      </c>
      <c r="D53" s="205"/>
      <c r="E53" s="205"/>
      <c r="F53" s="205"/>
      <c r="G53" s="206"/>
      <c r="H53" s="134">
        <v>11000</v>
      </c>
      <c r="I53" s="135">
        <v>11965</v>
      </c>
      <c r="J53" s="140">
        <v>0</v>
      </c>
      <c r="K53" s="135">
        <v>11965</v>
      </c>
    </row>
    <row r="54" spans="1:11" s="8" customFormat="1" ht="14.25" customHeight="1" thickBot="1">
      <c r="A54" s="18"/>
      <c r="B54" s="118" t="s">
        <v>25</v>
      </c>
      <c r="C54" s="195" t="s">
        <v>169</v>
      </c>
      <c r="D54" s="195"/>
      <c r="E54" s="195"/>
      <c r="F54" s="195"/>
      <c r="G54" s="196"/>
      <c r="H54" s="129">
        <v>0</v>
      </c>
      <c r="I54" s="130">
        <v>0</v>
      </c>
      <c r="J54" s="136">
        <v>0</v>
      </c>
      <c r="K54" s="130">
        <v>0</v>
      </c>
    </row>
    <row r="55" spans="1:11" s="8" customFormat="1" ht="15.75" customHeight="1" thickBot="1">
      <c r="A55" s="114"/>
      <c r="B55" s="203" t="s">
        <v>170</v>
      </c>
      <c r="C55" s="203"/>
      <c r="D55" s="203"/>
      <c r="E55" s="203"/>
      <c r="F55" s="203"/>
      <c r="G55" s="203"/>
      <c r="H55" s="116">
        <f>SUM(H8,H24,H35,H40,H49,H52)</f>
        <v>33515</v>
      </c>
      <c r="I55" s="116">
        <f>SUM(I8,I24,I35,I40,I49,I52)</f>
        <v>35364</v>
      </c>
      <c r="J55" s="116">
        <f>SUM(J8,J24,J35,J40,J49,J52)</f>
        <v>780</v>
      </c>
      <c r="K55" s="116">
        <f>SUM(K8,K24,K35,K40,K49,K52)</f>
        <v>36144</v>
      </c>
    </row>
    <row r="56" spans="1:11" s="9" customFormat="1" ht="15.75" customHeight="1" thickBot="1">
      <c r="A56" s="114" t="s">
        <v>8</v>
      </c>
      <c r="B56" s="203" t="s">
        <v>171</v>
      </c>
      <c r="C56" s="211"/>
      <c r="D56" s="211"/>
      <c r="E56" s="211"/>
      <c r="F56" s="211"/>
      <c r="G56" s="211"/>
      <c r="H56" s="139">
        <f>SUM(H57,H59)</f>
        <v>0</v>
      </c>
      <c r="I56" s="139">
        <f>SUM(I57,I59)</f>
        <v>0</v>
      </c>
      <c r="J56" s="139">
        <f>SUM(J57,J59)</f>
        <v>0</v>
      </c>
      <c r="K56" s="139">
        <f>SUM(K57,K59)</f>
        <v>0</v>
      </c>
    </row>
    <row r="57" spans="1:11" ht="14.25">
      <c r="A57" s="18"/>
      <c r="B57" s="118" t="s">
        <v>24</v>
      </c>
      <c r="C57" s="205" t="s">
        <v>172</v>
      </c>
      <c r="D57" s="205"/>
      <c r="E57" s="205"/>
      <c r="F57" s="205"/>
      <c r="G57" s="206"/>
      <c r="H57" s="134">
        <v>0</v>
      </c>
      <c r="I57" s="135">
        <v>0</v>
      </c>
      <c r="J57" s="140">
        <v>0</v>
      </c>
      <c r="K57" s="135">
        <v>0</v>
      </c>
    </row>
    <row r="58" spans="1:11" ht="14.25">
      <c r="A58" s="18"/>
      <c r="B58" s="127"/>
      <c r="C58" s="124" t="s">
        <v>114</v>
      </c>
      <c r="D58" s="191" t="s">
        <v>173</v>
      </c>
      <c r="E58" s="191"/>
      <c r="F58" s="191"/>
      <c r="G58" s="192"/>
      <c r="H58" s="15">
        <v>0</v>
      </c>
      <c r="I58" s="125">
        <v>0</v>
      </c>
      <c r="J58" s="16"/>
      <c r="K58" s="125">
        <v>0</v>
      </c>
    </row>
    <row r="59" spans="1:11" ht="14.25">
      <c r="A59" s="18"/>
      <c r="B59" s="118" t="s">
        <v>25</v>
      </c>
      <c r="C59" s="195" t="s">
        <v>174</v>
      </c>
      <c r="D59" s="195"/>
      <c r="E59" s="195"/>
      <c r="F59" s="195"/>
      <c r="G59" s="196"/>
      <c r="H59" s="15">
        <v>0</v>
      </c>
      <c r="I59" s="125">
        <v>0</v>
      </c>
      <c r="J59" s="16">
        <v>0</v>
      </c>
      <c r="K59" s="125">
        <v>0</v>
      </c>
    </row>
    <row r="60" spans="1:11" ht="15" thickBot="1">
      <c r="A60" s="18"/>
      <c r="B60" s="11"/>
      <c r="C60" s="209" t="s">
        <v>175</v>
      </c>
      <c r="D60" s="209"/>
      <c r="E60" s="209"/>
      <c r="F60" s="209"/>
      <c r="G60" s="210"/>
      <c r="H60" s="129">
        <v>0</v>
      </c>
      <c r="I60" s="130">
        <v>0</v>
      </c>
      <c r="J60" s="136">
        <v>0</v>
      </c>
      <c r="K60" s="130">
        <v>0</v>
      </c>
    </row>
    <row r="61" spans="1:11" ht="15.75" thickBot="1">
      <c r="A61" s="226" t="s">
        <v>176</v>
      </c>
      <c r="B61" s="227"/>
      <c r="C61" s="227"/>
      <c r="D61" s="227"/>
      <c r="E61" s="227"/>
      <c r="F61" s="227"/>
      <c r="G61" s="228"/>
      <c r="H61" s="141">
        <f>SUM(H55:H56)</f>
        <v>33515</v>
      </c>
      <c r="I61" s="141">
        <f>SUM(I55:I56)</f>
        <v>35364</v>
      </c>
      <c r="J61" s="141">
        <f>SUM(J55:J56)</f>
        <v>780</v>
      </c>
      <c r="K61" s="141">
        <f>SUM(K55:K56)</f>
        <v>36144</v>
      </c>
    </row>
    <row r="62" spans="1:11" ht="48.75" customHeight="1" thickBot="1">
      <c r="A62" s="229" t="s">
        <v>5</v>
      </c>
      <c r="B62" s="211"/>
      <c r="C62" s="211"/>
      <c r="D62" s="211"/>
      <c r="E62" s="211"/>
      <c r="F62" s="211"/>
      <c r="G62" s="211"/>
      <c r="H62" s="142" t="s">
        <v>107</v>
      </c>
      <c r="I62" s="113" t="s">
        <v>216</v>
      </c>
      <c r="J62" s="113" t="s">
        <v>215</v>
      </c>
      <c r="K62" s="142" t="s">
        <v>108</v>
      </c>
    </row>
    <row r="63" spans="1:11" ht="15.75" thickBot="1">
      <c r="A63" s="114" t="s">
        <v>21</v>
      </c>
      <c r="B63" s="203" t="s">
        <v>177</v>
      </c>
      <c r="C63" s="230"/>
      <c r="D63" s="230"/>
      <c r="E63" s="230"/>
      <c r="F63" s="230"/>
      <c r="G63" s="230"/>
      <c r="H63" s="116">
        <v>5073</v>
      </c>
      <c r="I63" s="116">
        <v>5400</v>
      </c>
      <c r="J63" s="116">
        <v>980</v>
      </c>
      <c r="K63" s="116">
        <v>6380</v>
      </c>
    </row>
    <row r="64" spans="1:11" ht="15.75" thickBot="1">
      <c r="A64" s="114" t="s">
        <v>2</v>
      </c>
      <c r="B64" s="203" t="s">
        <v>10</v>
      </c>
      <c r="C64" s="230"/>
      <c r="D64" s="230"/>
      <c r="E64" s="230"/>
      <c r="F64" s="230"/>
      <c r="G64" s="230"/>
      <c r="H64" s="116">
        <v>1268</v>
      </c>
      <c r="I64" s="116">
        <v>1388</v>
      </c>
      <c r="J64" s="116">
        <v>220</v>
      </c>
      <c r="K64" s="116">
        <v>1608</v>
      </c>
    </row>
    <row r="65" spans="1:11" s="17" customFormat="1" ht="15.75" thickBot="1">
      <c r="A65" s="114" t="s">
        <v>22</v>
      </c>
      <c r="B65" s="203" t="s">
        <v>178</v>
      </c>
      <c r="C65" s="230"/>
      <c r="D65" s="230"/>
      <c r="E65" s="230"/>
      <c r="F65" s="230"/>
      <c r="G65" s="230"/>
      <c r="H65" s="116">
        <v>8992</v>
      </c>
      <c r="I65" s="116">
        <v>9748</v>
      </c>
      <c r="J65" s="116">
        <v>1</v>
      </c>
      <c r="K65" s="116">
        <v>9749</v>
      </c>
    </row>
    <row r="66" spans="1:11" s="9" customFormat="1" ht="15.75" thickBot="1">
      <c r="A66" s="114" t="s">
        <v>11</v>
      </c>
      <c r="B66" s="203" t="s">
        <v>179</v>
      </c>
      <c r="C66" s="230"/>
      <c r="D66" s="230"/>
      <c r="E66" s="230"/>
      <c r="F66" s="230"/>
      <c r="G66" s="230"/>
      <c r="H66" s="116">
        <v>0</v>
      </c>
      <c r="I66" s="116">
        <v>0</v>
      </c>
      <c r="J66" s="116">
        <v>0</v>
      </c>
      <c r="K66" s="116">
        <v>0</v>
      </c>
    </row>
    <row r="67" spans="1:11" s="9" customFormat="1" ht="15.75" thickBot="1">
      <c r="A67" s="114" t="s">
        <v>6</v>
      </c>
      <c r="B67" s="203" t="s">
        <v>180</v>
      </c>
      <c r="C67" s="230"/>
      <c r="D67" s="230"/>
      <c r="E67" s="230"/>
      <c r="F67" s="230"/>
      <c r="G67" s="230"/>
      <c r="H67" s="116">
        <f>SUM(H68:H70)</f>
        <v>2632</v>
      </c>
      <c r="I67" s="116">
        <f>SUM(I68:I70)</f>
        <v>3278</v>
      </c>
      <c r="J67" s="116">
        <f>SUM(J68:J70)</f>
        <v>379</v>
      </c>
      <c r="K67" s="116">
        <f>SUM(K68:K70)</f>
        <v>3657</v>
      </c>
    </row>
    <row r="68" spans="1:11" ht="14.25" customHeight="1">
      <c r="A68" s="18"/>
      <c r="B68" s="118" t="s">
        <v>24</v>
      </c>
      <c r="C68" s="205" t="s">
        <v>181</v>
      </c>
      <c r="D68" s="231"/>
      <c r="E68" s="231"/>
      <c r="F68" s="231"/>
      <c r="G68" s="232"/>
      <c r="H68" s="119">
        <v>930</v>
      </c>
      <c r="I68" s="120">
        <v>1576</v>
      </c>
      <c r="J68" s="143">
        <v>0</v>
      </c>
      <c r="K68" s="120">
        <v>1576</v>
      </c>
    </row>
    <row r="69" spans="1:11" ht="14.25" customHeight="1">
      <c r="A69" s="18"/>
      <c r="B69" s="118" t="s">
        <v>25</v>
      </c>
      <c r="C69" s="195" t="s">
        <v>182</v>
      </c>
      <c r="D69" s="217"/>
      <c r="E69" s="217"/>
      <c r="F69" s="217"/>
      <c r="G69" s="218"/>
      <c r="H69" s="10">
        <v>0</v>
      </c>
      <c r="I69" s="14">
        <v>0</v>
      </c>
      <c r="J69" s="12">
        <v>0</v>
      </c>
      <c r="K69" s="14">
        <v>0</v>
      </c>
    </row>
    <row r="70" spans="1:11" s="9" customFormat="1" ht="14.25" customHeight="1" thickBot="1">
      <c r="A70" s="18"/>
      <c r="B70" s="118" t="s">
        <v>3</v>
      </c>
      <c r="C70" s="195" t="s">
        <v>183</v>
      </c>
      <c r="D70" s="217"/>
      <c r="E70" s="217"/>
      <c r="F70" s="217"/>
      <c r="G70" s="218"/>
      <c r="H70" s="144">
        <v>1702</v>
      </c>
      <c r="I70" s="146">
        <v>1702</v>
      </c>
      <c r="J70" s="145">
        <v>379</v>
      </c>
      <c r="K70" s="146">
        <v>2081</v>
      </c>
    </row>
    <row r="71" spans="1:11" ht="15.75" thickBot="1">
      <c r="A71" s="147"/>
      <c r="B71" s="233" t="s">
        <v>184</v>
      </c>
      <c r="C71" s="233"/>
      <c r="D71" s="233"/>
      <c r="E71" s="233"/>
      <c r="F71" s="233"/>
      <c r="G71" s="233"/>
      <c r="H71" s="148">
        <f>SUM(H63:H67)</f>
        <v>17965</v>
      </c>
      <c r="I71" s="148">
        <f>SUM(I63:I67)</f>
        <v>19814</v>
      </c>
      <c r="J71" s="148">
        <f>SUM(J63:J67)</f>
        <v>1580</v>
      </c>
      <c r="K71" s="148">
        <f>SUM(K63:K67)</f>
        <v>21394</v>
      </c>
    </row>
    <row r="72" spans="1:11" ht="15.75" thickBot="1">
      <c r="A72" s="147" t="s">
        <v>12</v>
      </c>
      <c r="B72" s="233" t="s">
        <v>13</v>
      </c>
      <c r="C72" s="233"/>
      <c r="D72" s="233"/>
      <c r="E72" s="233"/>
      <c r="F72" s="233"/>
      <c r="G72" s="233"/>
      <c r="H72" s="149">
        <v>15550</v>
      </c>
      <c r="I72" s="149">
        <v>14550</v>
      </c>
      <c r="J72" s="149">
        <v>-2800</v>
      </c>
      <c r="K72" s="149">
        <v>11750</v>
      </c>
    </row>
    <row r="73" spans="1:11" s="9" customFormat="1" ht="14.25" customHeight="1" thickBot="1">
      <c r="A73" s="147" t="s">
        <v>14</v>
      </c>
      <c r="B73" s="233" t="s">
        <v>15</v>
      </c>
      <c r="C73" s="233"/>
      <c r="D73" s="233"/>
      <c r="E73" s="233"/>
      <c r="F73" s="233"/>
      <c r="G73" s="233"/>
      <c r="H73" s="149">
        <v>0</v>
      </c>
      <c r="I73" s="149">
        <v>1000</v>
      </c>
      <c r="J73" s="149">
        <v>2000</v>
      </c>
      <c r="K73" s="149">
        <v>3000</v>
      </c>
    </row>
    <row r="74" spans="1:11" s="9" customFormat="1" ht="15.75" thickBot="1">
      <c r="A74" s="147" t="s">
        <v>16</v>
      </c>
      <c r="B74" s="233" t="s">
        <v>17</v>
      </c>
      <c r="C74" s="233"/>
      <c r="D74" s="233"/>
      <c r="E74" s="233"/>
      <c r="F74" s="233"/>
      <c r="G74" s="233"/>
      <c r="H74" s="149">
        <v>0</v>
      </c>
      <c r="I74" s="149">
        <v>0</v>
      </c>
      <c r="J74" s="149">
        <v>0</v>
      </c>
      <c r="K74" s="149">
        <v>0</v>
      </c>
    </row>
    <row r="75" spans="1:11" ht="14.25">
      <c r="A75" s="18"/>
      <c r="B75" s="118" t="s">
        <v>24</v>
      </c>
      <c r="C75" s="205" t="s">
        <v>185</v>
      </c>
      <c r="D75" s="205"/>
      <c r="E75" s="205"/>
      <c r="F75" s="205"/>
      <c r="G75" s="206"/>
      <c r="H75" s="134">
        <v>0</v>
      </c>
      <c r="I75" s="135">
        <v>0</v>
      </c>
      <c r="J75" s="140">
        <v>0</v>
      </c>
      <c r="K75" s="135">
        <v>0</v>
      </c>
    </row>
    <row r="76" spans="1:11" ht="15" thickBot="1">
      <c r="A76" s="18"/>
      <c r="B76" s="118" t="s">
        <v>25</v>
      </c>
      <c r="C76" s="195" t="s">
        <v>186</v>
      </c>
      <c r="D76" s="195"/>
      <c r="E76" s="195"/>
      <c r="F76" s="195"/>
      <c r="G76" s="196"/>
      <c r="H76" s="129">
        <v>0</v>
      </c>
      <c r="I76" s="130">
        <v>0</v>
      </c>
      <c r="J76" s="136">
        <v>0</v>
      </c>
      <c r="K76" s="130">
        <v>0</v>
      </c>
    </row>
    <row r="77" spans="1:11" ht="15.75" thickBot="1">
      <c r="A77" s="114"/>
      <c r="B77" s="203" t="s">
        <v>187</v>
      </c>
      <c r="C77" s="203"/>
      <c r="D77" s="203"/>
      <c r="E77" s="203"/>
      <c r="F77" s="203"/>
      <c r="G77" s="203"/>
      <c r="H77" s="116">
        <f>SUM(H72:H74)</f>
        <v>15550</v>
      </c>
      <c r="I77" s="116">
        <f>SUM(I72:I74)</f>
        <v>15550</v>
      </c>
      <c r="J77" s="116">
        <f>SUM(J72:J74)</f>
        <v>-800</v>
      </c>
      <c r="K77" s="116">
        <f>SUM(K72:K74)</f>
        <v>14750</v>
      </c>
    </row>
    <row r="78" spans="1:11" s="5" customFormat="1" ht="15.75">
      <c r="A78" s="150"/>
      <c r="B78" s="151"/>
      <c r="C78" s="205" t="s">
        <v>19</v>
      </c>
      <c r="D78" s="205"/>
      <c r="E78" s="205"/>
      <c r="F78" s="205"/>
      <c r="G78" s="206"/>
      <c r="H78" s="134">
        <v>0</v>
      </c>
      <c r="I78" s="135">
        <v>0</v>
      </c>
      <c r="J78" s="140">
        <v>0</v>
      </c>
      <c r="K78" s="135">
        <v>0</v>
      </c>
    </row>
    <row r="79" spans="1:11" s="7" customFormat="1" ht="15" thickBot="1">
      <c r="A79" s="152"/>
      <c r="B79" s="153"/>
      <c r="C79" s="209" t="s">
        <v>188</v>
      </c>
      <c r="D79" s="209"/>
      <c r="E79" s="209"/>
      <c r="F79" s="209"/>
      <c r="G79" s="210"/>
      <c r="H79" s="129">
        <v>0</v>
      </c>
      <c r="I79" s="130">
        <v>0</v>
      </c>
      <c r="J79" s="136">
        <v>0</v>
      </c>
      <c r="K79" s="130">
        <v>0</v>
      </c>
    </row>
    <row r="80" spans="1:11" ht="15.75" thickBot="1">
      <c r="A80" s="114"/>
      <c r="B80" s="203" t="s">
        <v>189</v>
      </c>
      <c r="C80" s="203"/>
      <c r="D80" s="203"/>
      <c r="E80" s="203"/>
      <c r="F80" s="203"/>
      <c r="G80" s="203"/>
      <c r="H80" s="116">
        <f>SUM(H77,H71)</f>
        <v>33515</v>
      </c>
      <c r="I80" s="116">
        <f>SUM(I77,I71)</f>
        <v>35364</v>
      </c>
      <c r="J80" s="116">
        <f>SUM(J77,J71)</f>
        <v>780</v>
      </c>
      <c r="K80" s="116">
        <f>SUM(K77,K71)</f>
        <v>36144</v>
      </c>
    </row>
    <row r="81" spans="1:11" ht="15.75" thickBot="1">
      <c r="A81" s="114" t="s">
        <v>18</v>
      </c>
      <c r="B81" s="203" t="s">
        <v>190</v>
      </c>
      <c r="C81" s="230"/>
      <c r="D81" s="230"/>
      <c r="E81" s="230"/>
      <c r="F81" s="230"/>
      <c r="G81" s="230"/>
      <c r="H81" s="139">
        <v>0</v>
      </c>
      <c r="I81" s="139">
        <v>0</v>
      </c>
      <c r="J81" s="139">
        <v>0</v>
      </c>
      <c r="K81" s="139">
        <v>0</v>
      </c>
    </row>
    <row r="82" spans="1:11" ht="15.75" thickBot="1">
      <c r="A82" s="114" t="s">
        <v>191</v>
      </c>
      <c r="B82" s="203" t="s">
        <v>192</v>
      </c>
      <c r="C82" s="230"/>
      <c r="D82" s="230"/>
      <c r="E82" s="230"/>
      <c r="F82" s="230"/>
      <c r="G82" s="230"/>
      <c r="H82" s="139">
        <v>0</v>
      </c>
      <c r="I82" s="139">
        <v>0</v>
      </c>
      <c r="J82" s="139">
        <v>0</v>
      </c>
      <c r="K82" s="139">
        <v>0</v>
      </c>
    </row>
    <row r="83" spans="1:11" ht="15.75" thickBot="1">
      <c r="A83" s="154"/>
      <c r="B83" s="203" t="s">
        <v>193</v>
      </c>
      <c r="C83" s="211"/>
      <c r="D83" s="211"/>
      <c r="E83" s="211"/>
      <c r="F83" s="211"/>
      <c r="G83" s="211"/>
      <c r="H83" s="139">
        <f>SUM(H81:H82)</f>
        <v>0</v>
      </c>
      <c r="I83" s="139">
        <f>SUM(I81:I82)</f>
        <v>0</v>
      </c>
      <c r="J83" s="139">
        <f>SUM(J81:J82)</f>
        <v>0</v>
      </c>
      <c r="K83" s="139">
        <f>SUM(K81:K82)</f>
        <v>0</v>
      </c>
    </row>
    <row r="84" spans="1:11" ht="15.75" thickBot="1">
      <c r="A84" s="150"/>
      <c r="B84" s="151"/>
      <c r="C84" s="205" t="s">
        <v>194</v>
      </c>
      <c r="D84" s="234"/>
      <c r="E84" s="205"/>
      <c r="F84" s="205"/>
      <c r="G84" s="206"/>
      <c r="H84" s="155">
        <v>0</v>
      </c>
      <c r="I84" s="157">
        <v>0</v>
      </c>
      <c r="J84" s="156">
        <v>0</v>
      </c>
      <c r="K84" s="157">
        <v>0</v>
      </c>
    </row>
    <row r="85" spans="1:11" ht="15.75" thickBot="1">
      <c r="A85" s="235" t="s">
        <v>195</v>
      </c>
      <c r="B85" s="236"/>
      <c r="C85" s="236"/>
      <c r="D85" s="236"/>
      <c r="E85" s="236"/>
      <c r="F85" s="236"/>
      <c r="G85" s="236"/>
      <c r="H85" s="158">
        <f>SUM(H80,H81,H83,H84)</f>
        <v>33515</v>
      </c>
      <c r="I85" s="158">
        <f>SUM(I80,I81,I83,I84)</f>
        <v>35364</v>
      </c>
      <c r="J85" s="158">
        <f>SUM(J80,J81,J83,J84)</f>
        <v>780</v>
      </c>
      <c r="K85" s="158">
        <f>SUM(K80,K81,K83,K84)</f>
        <v>36144</v>
      </c>
    </row>
    <row r="86" spans="1:11" ht="15.75" thickBot="1">
      <c r="A86" s="171"/>
      <c r="B86" s="237" t="s">
        <v>20</v>
      </c>
      <c r="C86" s="238"/>
      <c r="D86" s="238"/>
      <c r="E86" s="238"/>
      <c r="F86" s="238"/>
      <c r="G86" s="239"/>
      <c r="H86" s="172">
        <v>4</v>
      </c>
      <c r="I86" s="173">
        <v>3</v>
      </c>
      <c r="J86" s="172">
        <v>0</v>
      </c>
      <c r="K86" s="173">
        <v>3</v>
      </c>
    </row>
    <row r="87" spans="1:11" ht="14.25">
      <c r="A87" s="19"/>
      <c r="B87" s="19"/>
      <c r="C87" s="19"/>
      <c r="D87" s="19"/>
      <c r="E87" s="19"/>
      <c r="F87" s="19"/>
      <c r="G87" s="19"/>
      <c r="H87" s="19"/>
      <c r="I87" s="20"/>
      <c r="J87" s="20"/>
      <c r="K87" s="20"/>
    </row>
    <row r="88" spans="9:11" ht="14.25">
      <c r="I88" s="13"/>
      <c r="J88" s="13"/>
      <c r="K88" s="13"/>
    </row>
    <row r="89" spans="9:11" ht="14.25">
      <c r="I89" s="21"/>
      <c r="J89" s="21"/>
      <c r="K89" s="21"/>
    </row>
    <row r="90" spans="9:11" ht="14.25">
      <c r="I90" s="21"/>
      <c r="J90" s="21"/>
      <c r="K90" s="21"/>
    </row>
    <row r="91" spans="9:11" ht="14.25">
      <c r="I91" s="21"/>
      <c r="J91" s="21"/>
      <c r="K91" s="21"/>
    </row>
    <row r="92" spans="9:11" ht="14.25">
      <c r="I92" s="21"/>
      <c r="J92" s="21"/>
      <c r="K92" s="21"/>
    </row>
    <row r="93" spans="9:11" ht="14.25">
      <c r="I93" s="21"/>
      <c r="J93" s="21"/>
      <c r="K93" s="21"/>
    </row>
    <row r="94" spans="9:11" ht="14.25">
      <c r="I94" s="21"/>
      <c r="J94" s="21"/>
      <c r="K94" s="21"/>
    </row>
    <row r="95" spans="9:11" ht="14.25">
      <c r="I95" s="21"/>
      <c r="J95" s="21"/>
      <c r="K95" s="21"/>
    </row>
    <row r="96" spans="9:11" ht="14.25">
      <c r="I96" s="21"/>
      <c r="J96" s="21"/>
      <c r="K96" s="21"/>
    </row>
    <row r="97" spans="9:11" ht="14.25">
      <c r="I97" s="21"/>
      <c r="J97" s="21"/>
      <c r="K97" s="21"/>
    </row>
    <row r="98" spans="9:11" ht="14.25">
      <c r="I98" s="21"/>
      <c r="J98" s="21"/>
      <c r="K98" s="21"/>
    </row>
    <row r="99" spans="9:11" ht="14.25">
      <c r="I99" s="21"/>
      <c r="J99" s="21"/>
      <c r="K99" s="21"/>
    </row>
    <row r="100" spans="9:11" ht="14.25">
      <c r="I100" s="21"/>
      <c r="J100" s="21"/>
      <c r="K100" s="21"/>
    </row>
    <row r="101" spans="9:11" ht="14.25">
      <c r="I101" s="21"/>
      <c r="J101" s="21"/>
      <c r="K101" s="21"/>
    </row>
    <row r="102" spans="9:11" ht="14.25">
      <c r="I102" s="21"/>
      <c r="J102" s="21"/>
      <c r="K102" s="21"/>
    </row>
    <row r="103" spans="9:11" ht="14.25">
      <c r="I103" s="21"/>
      <c r="J103" s="21"/>
      <c r="K103" s="21"/>
    </row>
    <row r="104" spans="9:11" ht="14.25">
      <c r="I104" s="21"/>
      <c r="J104" s="21"/>
      <c r="K104" s="21"/>
    </row>
    <row r="105" spans="9:11" ht="14.25">
      <c r="I105" s="21"/>
      <c r="J105" s="21"/>
      <c r="K105" s="21"/>
    </row>
    <row r="106" spans="9:11" ht="14.25">
      <c r="I106" s="21"/>
      <c r="J106" s="21"/>
      <c r="K106" s="21"/>
    </row>
    <row r="107" spans="9:11" ht="14.25">
      <c r="I107" s="21"/>
      <c r="J107" s="21"/>
      <c r="K107" s="21"/>
    </row>
    <row r="108" spans="9:11" ht="14.25">
      <c r="I108" s="21"/>
      <c r="J108" s="21"/>
      <c r="K108" s="21"/>
    </row>
    <row r="109" spans="9:11" ht="14.25">
      <c r="I109" s="21"/>
      <c r="J109" s="21"/>
      <c r="K109" s="21"/>
    </row>
    <row r="110" spans="9:11" ht="14.25">
      <c r="I110" s="21"/>
      <c r="J110" s="21"/>
      <c r="K110" s="21"/>
    </row>
    <row r="111" spans="9:11" ht="14.25">
      <c r="I111" s="21"/>
      <c r="J111" s="21"/>
      <c r="K111" s="21"/>
    </row>
    <row r="112" spans="9:11" ht="14.25">
      <c r="I112" s="21"/>
      <c r="J112" s="21"/>
      <c r="K112" s="21"/>
    </row>
    <row r="113" spans="9:11" ht="14.25">
      <c r="I113" s="21"/>
      <c r="J113" s="21"/>
      <c r="K113" s="21"/>
    </row>
    <row r="114" spans="9:11" ht="14.25">
      <c r="I114" s="21"/>
      <c r="J114" s="21"/>
      <c r="K114" s="21"/>
    </row>
    <row r="115" spans="9:11" ht="14.25">
      <c r="I115" s="21"/>
      <c r="J115" s="21"/>
      <c r="K115" s="21"/>
    </row>
    <row r="116" spans="9:11" ht="14.25">
      <c r="I116" s="21"/>
      <c r="J116" s="21"/>
      <c r="K116" s="21"/>
    </row>
    <row r="117" spans="9:11" ht="14.25">
      <c r="I117" s="21"/>
      <c r="J117" s="21"/>
      <c r="K117" s="21"/>
    </row>
    <row r="118" spans="9:11" ht="14.25">
      <c r="I118" s="21"/>
      <c r="J118" s="21"/>
      <c r="K118" s="21"/>
    </row>
    <row r="119" spans="9:11" ht="14.25">
      <c r="I119" s="21"/>
      <c r="J119" s="21"/>
      <c r="K119" s="21"/>
    </row>
    <row r="120" spans="9:11" ht="14.25">
      <c r="I120" s="21"/>
      <c r="J120" s="21"/>
      <c r="K120" s="21"/>
    </row>
    <row r="121" spans="9:11" ht="14.25">
      <c r="I121" s="21"/>
      <c r="J121" s="21"/>
      <c r="K121" s="21"/>
    </row>
    <row r="122" spans="9:11" ht="14.25">
      <c r="I122" s="21"/>
      <c r="J122" s="21"/>
      <c r="K122" s="21"/>
    </row>
    <row r="123" spans="9:11" ht="14.25">
      <c r="I123" s="21"/>
      <c r="J123" s="21"/>
      <c r="K123" s="21"/>
    </row>
    <row r="124" spans="9:11" ht="14.25">
      <c r="I124" s="21"/>
      <c r="J124" s="21"/>
      <c r="K124" s="21"/>
    </row>
    <row r="125" spans="9:11" ht="14.25">
      <c r="I125" s="21"/>
      <c r="J125" s="21"/>
      <c r="K125" s="21"/>
    </row>
    <row r="126" spans="9:11" ht="14.25">
      <c r="I126" s="21"/>
      <c r="J126" s="21"/>
      <c r="K126" s="21"/>
    </row>
    <row r="127" spans="9:11" ht="14.25">
      <c r="I127" s="21"/>
      <c r="J127" s="21"/>
      <c r="K127" s="21"/>
    </row>
    <row r="128" spans="9:11" ht="14.25">
      <c r="I128" s="21"/>
      <c r="J128" s="21"/>
      <c r="K128" s="21"/>
    </row>
    <row r="129" spans="9:11" ht="14.25">
      <c r="I129" s="21"/>
      <c r="J129" s="21"/>
      <c r="K129" s="21"/>
    </row>
    <row r="130" spans="9:11" ht="14.25">
      <c r="I130" s="21"/>
      <c r="J130" s="21"/>
      <c r="K130" s="21"/>
    </row>
    <row r="131" spans="9:11" ht="14.25">
      <c r="I131" s="21"/>
      <c r="J131" s="21"/>
      <c r="K131" s="21"/>
    </row>
    <row r="132" spans="9:11" ht="14.25">
      <c r="I132" s="21"/>
      <c r="J132" s="21"/>
      <c r="K132" s="21"/>
    </row>
    <row r="133" spans="9:11" ht="14.25">
      <c r="I133" s="21"/>
      <c r="J133" s="21"/>
      <c r="K133" s="21"/>
    </row>
    <row r="134" spans="9:11" ht="14.25">
      <c r="I134" s="21"/>
      <c r="J134" s="21"/>
      <c r="K134" s="21"/>
    </row>
    <row r="135" spans="9:11" ht="14.25">
      <c r="I135" s="21"/>
      <c r="J135" s="21"/>
      <c r="K135" s="21"/>
    </row>
    <row r="136" spans="9:11" ht="14.25">
      <c r="I136" s="21"/>
      <c r="J136" s="21"/>
      <c r="K136" s="21"/>
    </row>
    <row r="137" spans="9:11" ht="14.25">
      <c r="I137" s="21"/>
      <c r="J137" s="21"/>
      <c r="K137" s="21"/>
    </row>
    <row r="138" spans="9:11" ht="14.25">
      <c r="I138" s="21"/>
      <c r="J138" s="21"/>
      <c r="K138" s="21"/>
    </row>
    <row r="139" spans="9:11" ht="14.25">
      <c r="I139" s="21"/>
      <c r="J139" s="21"/>
      <c r="K139" s="21"/>
    </row>
    <row r="140" spans="9:11" ht="14.25">
      <c r="I140" s="21"/>
      <c r="J140" s="21"/>
      <c r="K140" s="21"/>
    </row>
    <row r="141" spans="9:11" ht="14.25">
      <c r="I141" s="21"/>
      <c r="J141" s="21"/>
      <c r="K141" s="21"/>
    </row>
    <row r="142" spans="9:11" ht="14.25">
      <c r="I142" s="21"/>
      <c r="J142" s="21"/>
      <c r="K142" s="21"/>
    </row>
    <row r="143" spans="9:11" ht="14.25">
      <c r="I143" s="21"/>
      <c r="J143" s="21"/>
      <c r="K143" s="21"/>
    </row>
    <row r="144" spans="9:11" ht="14.25">
      <c r="I144" s="21"/>
      <c r="J144" s="21"/>
      <c r="K144" s="21"/>
    </row>
    <row r="145" spans="9:11" ht="14.25">
      <c r="I145" s="21"/>
      <c r="J145" s="21"/>
      <c r="K145" s="21"/>
    </row>
    <row r="146" spans="9:11" ht="14.25">
      <c r="I146" s="21"/>
      <c r="J146" s="21"/>
      <c r="K146" s="21"/>
    </row>
    <row r="147" spans="9:11" ht="14.25">
      <c r="I147" s="21"/>
      <c r="J147" s="21"/>
      <c r="K147" s="21"/>
    </row>
    <row r="148" spans="9:11" ht="14.25">
      <c r="I148" s="21"/>
      <c r="J148" s="21"/>
      <c r="K148" s="21"/>
    </row>
    <row r="149" spans="9:11" ht="14.25">
      <c r="I149" s="21"/>
      <c r="J149" s="21"/>
      <c r="K149" s="21"/>
    </row>
    <row r="150" spans="9:11" ht="14.25">
      <c r="I150" s="21"/>
      <c r="J150" s="21"/>
      <c r="K150" s="21"/>
    </row>
    <row r="151" spans="9:11" ht="14.25">
      <c r="I151" s="21"/>
      <c r="J151" s="21"/>
      <c r="K151" s="21"/>
    </row>
    <row r="152" spans="9:11" ht="14.25">
      <c r="I152" s="21"/>
      <c r="J152" s="21"/>
      <c r="K152" s="21"/>
    </row>
    <row r="153" spans="9:11" ht="14.25">
      <c r="I153" s="21"/>
      <c r="J153" s="21"/>
      <c r="K153" s="21"/>
    </row>
    <row r="154" spans="9:11" ht="14.25">
      <c r="I154" s="21"/>
      <c r="J154" s="21"/>
      <c r="K154" s="21"/>
    </row>
    <row r="155" spans="9:11" ht="14.25">
      <c r="I155" s="21"/>
      <c r="J155" s="21"/>
      <c r="K155" s="21"/>
    </row>
    <row r="156" spans="9:11" ht="14.25">
      <c r="I156" s="21"/>
      <c r="J156" s="21"/>
      <c r="K156" s="21"/>
    </row>
    <row r="157" spans="9:11" ht="14.25">
      <c r="I157" s="21"/>
      <c r="J157" s="21"/>
      <c r="K157" s="21"/>
    </row>
    <row r="158" spans="9:11" ht="14.25">
      <c r="I158" s="21"/>
      <c r="J158" s="21"/>
      <c r="K158" s="21"/>
    </row>
    <row r="159" spans="9:11" ht="14.25">
      <c r="I159" s="21"/>
      <c r="J159" s="21"/>
      <c r="K159" s="21"/>
    </row>
    <row r="160" spans="9:11" ht="14.25">
      <c r="I160" s="21"/>
      <c r="J160" s="21"/>
      <c r="K160" s="21"/>
    </row>
    <row r="161" spans="9:11" ht="14.25">
      <c r="I161" s="21"/>
      <c r="J161" s="21"/>
      <c r="K161" s="21"/>
    </row>
    <row r="162" spans="9:11" ht="14.25">
      <c r="I162" s="21"/>
      <c r="J162" s="21"/>
      <c r="K162" s="21"/>
    </row>
    <row r="163" spans="9:11" ht="14.25">
      <c r="I163" s="21"/>
      <c r="J163" s="21"/>
      <c r="K163" s="21"/>
    </row>
    <row r="164" spans="9:11" ht="14.25">
      <c r="I164" s="21"/>
      <c r="J164" s="21"/>
      <c r="K164" s="21"/>
    </row>
    <row r="165" spans="9:11" ht="14.25">
      <c r="I165" s="21"/>
      <c r="J165" s="21"/>
      <c r="K165" s="21"/>
    </row>
    <row r="166" spans="9:11" ht="14.25">
      <c r="I166" s="21"/>
      <c r="J166" s="21"/>
      <c r="K166" s="21"/>
    </row>
    <row r="167" spans="9:11" ht="14.25">
      <c r="I167" s="21"/>
      <c r="J167" s="21"/>
      <c r="K167" s="21"/>
    </row>
    <row r="168" spans="9:11" ht="14.25">
      <c r="I168" s="21"/>
      <c r="J168" s="21"/>
      <c r="K168" s="21"/>
    </row>
    <row r="169" spans="9:11" ht="14.25">
      <c r="I169" s="21"/>
      <c r="J169" s="21"/>
      <c r="K169" s="21"/>
    </row>
    <row r="170" spans="9:11" ht="14.25">
      <c r="I170" s="21"/>
      <c r="J170" s="21"/>
      <c r="K170" s="21"/>
    </row>
    <row r="171" spans="9:11" ht="14.25">
      <c r="I171" s="21"/>
      <c r="J171" s="21"/>
      <c r="K171" s="21"/>
    </row>
    <row r="172" spans="9:11" ht="14.25">
      <c r="I172" s="21"/>
      <c r="J172" s="21"/>
      <c r="K172" s="21"/>
    </row>
    <row r="173" spans="9:11" ht="14.25">
      <c r="I173" s="21"/>
      <c r="J173" s="21"/>
      <c r="K173" s="21"/>
    </row>
    <row r="174" spans="9:11" ht="14.25">
      <c r="I174" s="21"/>
      <c r="J174" s="21"/>
      <c r="K174" s="21"/>
    </row>
    <row r="175" spans="9:11" ht="14.25">
      <c r="I175" s="21"/>
      <c r="J175" s="21"/>
      <c r="K175" s="21"/>
    </row>
    <row r="176" spans="9:11" ht="14.25">
      <c r="I176" s="21"/>
      <c r="J176" s="21"/>
      <c r="K176" s="21"/>
    </row>
    <row r="177" spans="9:11" ht="14.25">
      <c r="I177" s="21"/>
      <c r="J177" s="21"/>
      <c r="K177" s="21"/>
    </row>
    <row r="178" spans="9:11" ht="14.25">
      <c r="I178" s="21"/>
      <c r="J178" s="21"/>
      <c r="K178" s="21"/>
    </row>
    <row r="179" spans="9:11" ht="14.25">
      <c r="I179" s="21"/>
      <c r="J179" s="21"/>
      <c r="K179" s="21"/>
    </row>
    <row r="180" spans="9:11" ht="14.25">
      <c r="I180" s="21"/>
      <c r="J180" s="21"/>
      <c r="K180" s="21"/>
    </row>
    <row r="181" spans="9:11" ht="14.25">
      <c r="I181" s="21"/>
      <c r="J181" s="21"/>
      <c r="K181" s="21"/>
    </row>
    <row r="182" spans="9:11" ht="14.25">
      <c r="I182" s="21"/>
      <c r="J182" s="21"/>
      <c r="K182" s="21"/>
    </row>
    <row r="183" spans="9:11" ht="14.25">
      <c r="I183" s="21"/>
      <c r="J183" s="21"/>
      <c r="K183" s="21"/>
    </row>
    <row r="184" spans="9:11" ht="14.25">
      <c r="I184" s="21"/>
      <c r="J184" s="21"/>
      <c r="K184" s="21"/>
    </row>
    <row r="185" spans="9:11" ht="14.25">
      <c r="I185" s="21"/>
      <c r="J185" s="21"/>
      <c r="K185" s="21"/>
    </row>
    <row r="186" spans="9:11" ht="14.25">
      <c r="I186" s="21"/>
      <c r="J186" s="21"/>
      <c r="K186" s="21"/>
    </row>
    <row r="187" spans="9:11" ht="14.25">
      <c r="I187" s="21"/>
      <c r="J187" s="21"/>
      <c r="K187" s="21"/>
    </row>
    <row r="188" spans="9:11" ht="14.25">
      <c r="I188" s="21"/>
      <c r="J188" s="21"/>
      <c r="K188" s="21"/>
    </row>
    <row r="189" spans="9:11" ht="14.25">
      <c r="I189" s="21"/>
      <c r="J189" s="21"/>
      <c r="K189" s="21"/>
    </row>
    <row r="190" spans="9:11" ht="14.25">
      <c r="I190" s="21"/>
      <c r="J190" s="21"/>
      <c r="K190" s="21"/>
    </row>
    <row r="191" spans="9:11" ht="14.25">
      <c r="I191" s="21"/>
      <c r="J191" s="21"/>
      <c r="K191" s="21"/>
    </row>
    <row r="192" spans="9:11" ht="14.25">
      <c r="I192" s="21"/>
      <c r="J192" s="21"/>
      <c r="K192" s="21"/>
    </row>
    <row r="193" spans="9:11" ht="14.25">
      <c r="I193" s="21"/>
      <c r="J193" s="21"/>
      <c r="K193" s="21"/>
    </row>
    <row r="194" spans="9:11" ht="14.25">
      <c r="I194" s="21"/>
      <c r="J194" s="21"/>
      <c r="K194" s="21"/>
    </row>
    <row r="195" spans="9:11" ht="14.25">
      <c r="I195" s="21"/>
      <c r="J195" s="21"/>
      <c r="K195" s="21"/>
    </row>
    <row r="196" spans="9:11" ht="14.25">
      <c r="I196" s="21"/>
      <c r="J196" s="21"/>
      <c r="K196" s="21"/>
    </row>
    <row r="197" spans="9:11" ht="14.25">
      <c r="I197" s="21"/>
      <c r="J197" s="21"/>
      <c r="K197" s="21"/>
    </row>
    <row r="198" spans="9:11" ht="14.25">
      <c r="I198" s="21"/>
      <c r="J198" s="21"/>
      <c r="K198" s="21"/>
    </row>
    <row r="199" spans="9:11" ht="14.25">
      <c r="I199" s="21"/>
      <c r="J199" s="21"/>
      <c r="K199" s="21"/>
    </row>
    <row r="200" spans="9:11" ht="14.25">
      <c r="I200" s="21"/>
      <c r="J200" s="21"/>
      <c r="K200" s="21"/>
    </row>
    <row r="201" spans="9:11" ht="14.25">
      <c r="I201" s="21"/>
      <c r="J201" s="21"/>
      <c r="K201" s="21"/>
    </row>
    <row r="202" spans="9:11" ht="14.25">
      <c r="I202" s="21"/>
      <c r="J202" s="21"/>
      <c r="K202" s="21"/>
    </row>
    <row r="203" spans="9:11" ht="14.25">
      <c r="I203" s="21"/>
      <c r="J203" s="21"/>
      <c r="K203" s="21"/>
    </row>
    <row r="204" spans="9:11" ht="14.25">
      <c r="I204" s="21"/>
      <c r="J204" s="21"/>
      <c r="K204" s="21"/>
    </row>
    <row r="205" spans="9:11" ht="14.25">
      <c r="I205" s="21"/>
      <c r="J205" s="21"/>
      <c r="K205" s="21"/>
    </row>
    <row r="206" spans="9:11" ht="14.25">
      <c r="I206" s="21"/>
      <c r="J206" s="21"/>
      <c r="K206" s="21"/>
    </row>
    <row r="207" spans="9:11" ht="14.25">
      <c r="I207" s="21"/>
      <c r="J207" s="21"/>
      <c r="K207" s="21"/>
    </row>
    <row r="208" spans="9:11" ht="14.25">
      <c r="I208" s="21"/>
      <c r="J208" s="21"/>
      <c r="K208" s="21"/>
    </row>
    <row r="209" spans="9:11" ht="14.25">
      <c r="I209" s="21"/>
      <c r="J209" s="21"/>
      <c r="K209" s="21"/>
    </row>
    <row r="210" spans="9:11" ht="14.25">
      <c r="I210" s="21"/>
      <c r="J210" s="21"/>
      <c r="K210" s="21"/>
    </row>
    <row r="211" spans="9:11" ht="14.25">
      <c r="I211" s="21"/>
      <c r="J211" s="21"/>
      <c r="K211" s="21"/>
    </row>
    <row r="212" spans="9:11" ht="14.25">
      <c r="I212" s="21"/>
      <c r="J212" s="21"/>
      <c r="K212" s="21"/>
    </row>
    <row r="213" spans="9:11" ht="14.25">
      <c r="I213" s="21"/>
      <c r="J213" s="21"/>
      <c r="K213" s="21"/>
    </row>
    <row r="214" spans="9:11" ht="14.25">
      <c r="I214" s="21"/>
      <c r="J214" s="21"/>
      <c r="K214" s="21"/>
    </row>
    <row r="215" spans="9:11" ht="14.25">
      <c r="I215" s="21"/>
      <c r="J215" s="21"/>
      <c r="K215" s="21"/>
    </row>
    <row r="216" spans="9:11" ht="14.25">
      <c r="I216" s="21"/>
      <c r="J216" s="21"/>
      <c r="K216" s="21"/>
    </row>
    <row r="217" spans="9:11" ht="14.25">
      <c r="I217" s="21"/>
      <c r="J217" s="21"/>
      <c r="K217" s="21"/>
    </row>
    <row r="218" spans="9:11" ht="14.25">
      <c r="I218" s="21"/>
      <c r="J218" s="21"/>
      <c r="K218" s="21"/>
    </row>
    <row r="219" spans="9:11" ht="14.25">
      <c r="I219" s="21"/>
      <c r="J219" s="21"/>
      <c r="K219" s="21"/>
    </row>
    <row r="220" spans="9:11" ht="14.25">
      <c r="I220" s="21"/>
      <c r="J220" s="21"/>
      <c r="K220" s="21"/>
    </row>
    <row r="221" spans="9:11" ht="14.25">
      <c r="I221" s="21"/>
      <c r="J221" s="21"/>
      <c r="K221" s="21"/>
    </row>
    <row r="222" spans="9:11" ht="14.25">
      <c r="I222" s="21"/>
      <c r="J222" s="21"/>
      <c r="K222" s="21"/>
    </row>
    <row r="223" spans="9:11" ht="14.25">
      <c r="I223" s="21"/>
      <c r="J223" s="21"/>
      <c r="K223" s="21"/>
    </row>
    <row r="224" spans="9:11" ht="14.25">
      <c r="I224" s="21"/>
      <c r="J224" s="21"/>
      <c r="K224" s="21"/>
    </row>
    <row r="225" spans="9:11" ht="14.25">
      <c r="I225" s="21"/>
      <c r="J225" s="21"/>
      <c r="K225" s="21"/>
    </row>
    <row r="226" spans="9:11" ht="14.25">
      <c r="I226" s="21"/>
      <c r="J226" s="21"/>
      <c r="K226" s="21"/>
    </row>
    <row r="227" spans="9:11" ht="14.25">
      <c r="I227" s="21"/>
      <c r="J227" s="21"/>
      <c r="K227" s="21"/>
    </row>
    <row r="228" spans="9:11" ht="14.25">
      <c r="I228" s="21"/>
      <c r="J228" s="21"/>
      <c r="K228" s="21"/>
    </row>
    <row r="229" spans="9:11" ht="14.25">
      <c r="I229" s="21"/>
      <c r="J229" s="21"/>
      <c r="K229" s="21"/>
    </row>
    <row r="230" spans="9:11" ht="14.25">
      <c r="I230" s="21"/>
      <c r="J230" s="21"/>
      <c r="K230" s="21"/>
    </row>
    <row r="231" spans="9:11" ht="14.25">
      <c r="I231" s="21"/>
      <c r="J231" s="21"/>
      <c r="K231" s="21"/>
    </row>
    <row r="232" spans="9:11" ht="14.25">
      <c r="I232" s="21"/>
      <c r="J232" s="21"/>
      <c r="K232" s="21"/>
    </row>
    <row r="233" spans="9:11" ht="14.25">
      <c r="I233" s="21"/>
      <c r="J233" s="21"/>
      <c r="K233" s="21"/>
    </row>
    <row r="234" spans="9:11" ht="14.25">
      <c r="I234" s="21"/>
      <c r="J234" s="21"/>
      <c r="K234" s="21"/>
    </row>
    <row r="235" spans="9:11" ht="14.25">
      <c r="I235" s="21"/>
      <c r="J235" s="21"/>
      <c r="K235" s="21"/>
    </row>
    <row r="236" spans="9:11" ht="14.25">
      <c r="I236" s="21"/>
      <c r="J236" s="21"/>
      <c r="K236" s="21"/>
    </row>
    <row r="237" spans="9:11" ht="14.25">
      <c r="I237" s="21"/>
      <c r="J237" s="21"/>
      <c r="K237" s="21"/>
    </row>
    <row r="238" spans="9:11" ht="14.25">
      <c r="I238" s="21"/>
      <c r="J238" s="21"/>
      <c r="K238" s="21"/>
    </row>
    <row r="239" spans="9:11" ht="14.25">
      <c r="I239" s="21"/>
      <c r="J239" s="21"/>
      <c r="K239" s="21"/>
    </row>
    <row r="240" spans="9:11" ht="14.25">
      <c r="I240" s="21"/>
      <c r="J240" s="21"/>
      <c r="K240" s="21"/>
    </row>
    <row r="241" spans="9:11" ht="14.25">
      <c r="I241" s="21"/>
      <c r="J241" s="21"/>
      <c r="K241" s="21"/>
    </row>
    <row r="242" spans="9:11" ht="14.25">
      <c r="I242" s="21"/>
      <c r="J242" s="21"/>
      <c r="K242" s="21"/>
    </row>
    <row r="243" spans="9:11" ht="14.25">
      <c r="I243" s="21"/>
      <c r="J243" s="21"/>
      <c r="K243" s="21"/>
    </row>
    <row r="244" spans="9:11" ht="14.25">
      <c r="I244" s="21"/>
      <c r="J244" s="21"/>
      <c r="K244" s="21"/>
    </row>
    <row r="245" spans="9:11" ht="14.25">
      <c r="I245" s="21"/>
      <c r="J245" s="21"/>
      <c r="K245" s="21"/>
    </row>
    <row r="246" spans="9:11" ht="14.25">
      <c r="I246" s="21"/>
      <c r="J246" s="21"/>
      <c r="K246" s="21"/>
    </row>
    <row r="247" spans="9:11" ht="14.25">
      <c r="I247" s="21"/>
      <c r="J247" s="21"/>
      <c r="K247" s="21"/>
    </row>
    <row r="248" spans="9:11" ht="14.25">
      <c r="I248" s="21"/>
      <c r="J248" s="21"/>
      <c r="K248" s="21"/>
    </row>
    <row r="249" spans="9:11" ht="14.25">
      <c r="I249" s="21"/>
      <c r="J249" s="21"/>
      <c r="K249" s="21"/>
    </row>
    <row r="250" spans="9:11" ht="14.25">
      <c r="I250" s="21"/>
      <c r="J250" s="21"/>
      <c r="K250" s="21"/>
    </row>
    <row r="251" spans="9:11" ht="14.25">
      <c r="I251" s="21"/>
      <c r="J251" s="21"/>
      <c r="K251" s="21"/>
    </row>
    <row r="252" spans="9:11" ht="14.25">
      <c r="I252" s="21"/>
      <c r="J252" s="21"/>
      <c r="K252" s="21"/>
    </row>
    <row r="253" spans="9:11" ht="14.25">
      <c r="I253" s="21"/>
      <c r="J253" s="21"/>
      <c r="K253" s="21"/>
    </row>
    <row r="254" spans="9:11" ht="14.25">
      <c r="I254" s="21"/>
      <c r="J254" s="21"/>
      <c r="K254" s="21"/>
    </row>
    <row r="255" spans="9:11" ht="14.25">
      <c r="I255" s="21"/>
      <c r="J255" s="21"/>
      <c r="K255" s="21"/>
    </row>
    <row r="256" spans="9:11" ht="14.25">
      <c r="I256" s="21"/>
      <c r="J256" s="21"/>
      <c r="K256" s="21"/>
    </row>
    <row r="257" spans="9:11" ht="14.25">
      <c r="I257" s="21"/>
      <c r="J257" s="21"/>
      <c r="K257" s="21"/>
    </row>
    <row r="258" spans="9:11" ht="14.25">
      <c r="I258" s="21"/>
      <c r="J258" s="21"/>
      <c r="K258" s="21"/>
    </row>
    <row r="259" spans="9:11" ht="14.25">
      <c r="I259" s="21"/>
      <c r="J259" s="21"/>
      <c r="K259" s="21"/>
    </row>
    <row r="260" spans="9:11" ht="14.25">
      <c r="I260" s="21"/>
      <c r="J260" s="21"/>
      <c r="K260" s="21"/>
    </row>
    <row r="261" spans="9:11" ht="14.25">
      <c r="I261" s="21"/>
      <c r="J261" s="21"/>
      <c r="K261" s="21"/>
    </row>
    <row r="262" spans="9:11" ht="14.25">
      <c r="I262" s="21"/>
      <c r="J262" s="21"/>
      <c r="K262" s="21"/>
    </row>
    <row r="263" spans="9:11" ht="14.25">
      <c r="I263" s="21"/>
      <c r="J263" s="21"/>
      <c r="K263" s="21"/>
    </row>
    <row r="264" spans="9:11" ht="14.25">
      <c r="I264" s="21"/>
      <c r="J264" s="21"/>
      <c r="K264" s="21"/>
    </row>
    <row r="265" spans="9:11" ht="14.25">
      <c r="I265" s="21"/>
      <c r="J265" s="21"/>
      <c r="K265" s="21"/>
    </row>
    <row r="266" spans="9:11" ht="14.25">
      <c r="I266" s="21"/>
      <c r="J266" s="21"/>
      <c r="K266" s="21"/>
    </row>
    <row r="267" spans="9:11" ht="14.25">
      <c r="I267" s="21"/>
      <c r="J267" s="21"/>
      <c r="K267" s="21"/>
    </row>
    <row r="268" spans="9:11" ht="14.25">
      <c r="I268" s="21"/>
      <c r="J268" s="21"/>
      <c r="K268" s="21"/>
    </row>
    <row r="269" spans="9:11" ht="14.25">
      <c r="I269" s="21"/>
      <c r="J269" s="21"/>
      <c r="K269" s="21"/>
    </row>
    <row r="270" spans="9:11" ht="14.25">
      <c r="I270" s="21"/>
      <c r="J270" s="21"/>
      <c r="K270" s="21"/>
    </row>
    <row r="271" spans="9:11" ht="14.25">
      <c r="I271" s="21"/>
      <c r="J271" s="21"/>
      <c r="K271" s="21"/>
    </row>
    <row r="272" spans="9:11" ht="14.25">
      <c r="I272" s="21"/>
      <c r="J272" s="21"/>
      <c r="K272" s="21"/>
    </row>
    <row r="273" spans="9:11" ht="14.25">
      <c r="I273" s="21"/>
      <c r="J273" s="21"/>
      <c r="K273" s="21"/>
    </row>
    <row r="274" spans="9:11" ht="14.25">
      <c r="I274" s="21"/>
      <c r="J274" s="21"/>
      <c r="K274" s="21"/>
    </row>
    <row r="275" spans="9:11" ht="14.25">
      <c r="I275" s="21"/>
      <c r="J275" s="21"/>
      <c r="K275" s="21"/>
    </row>
    <row r="276" spans="9:11" ht="14.25">
      <c r="I276" s="21"/>
      <c r="J276" s="21"/>
      <c r="K276" s="21"/>
    </row>
    <row r="277" spans="9:11" ht="14.25">
      <c r="I277" s="21"/>
      <c r="J277" s="21"/>
      <c r="K277" s="21"/>
    </row>
    <row r="278" spans="9:11" ht="14.25">
      <c r="I278" s="21"/>
      <c r="J278" s="21"/>
      <c r="K278" s="21"/>
    </row>
    <row r="279" spans="9:11" ht="14.25">
      <c r="I279" s="21"/>
      <c r="J279" s="21"/>
      <c r="K279" s="21"/>
    </row>
    <row r="280" spans="9:11" ht="14.25">
      <c r="I280" s="21"/>
      <c r="J280" s="21"/>
      <c r="K280" s="21"/>
    </row>
    <row r="281" spans="9:11" ht="14.25">
      <c r="I281" s="21"/>
      <c r="J281" s="21"/>
      <c r="K281" s="21"/>
    </row>
    <row r="282" spans="9:11" ht="14.25">
      <c r="I282" s="21"/>
      <c r="J282" s="21"/>
      <c r="K282" s="21"/>
    </row>
    <row r="283" spans="9:11" ht="14.25">
      <c r="I283" s="21"/>
      <c r="J283" s="21"/>
      <c r="K283" s="21"/>
    </row>
    <row r="284" spans="9:11" ht="14.25">
      <c r="I284" s="21"/>
      <c r="J284" s="21"/>
      <c r="K284" s="21"/>
    </row>
    <row r="285" spans="9:11" ht="14.25">
      <c r="I285" s="21"/>
      <c r="J285" s="21"/>
      <c r="K285" s="21"/>
    </row>
    <row r="286" spans="9:11" ht="14.25">
      <c r="I286" s="21"/>
      <c r="J286" s="21"/>
      <c r="K286" s="21"/>
    </row>
    <row r="287" spans="9:11" ht="14.25">
      <c r="I287" s="21"/>
      <c r="J287" s="21"/>
      <c r="K287" s="21"/>
    </row>
    <row r="288" spans="9:11" ht="14.25">
      <c r="I288" s="21"/>
      <c r="J288" s="21"/>
      <c r="K288" s="21"/>
    </row>
    <row r="289" spans="9:11" ht="14.25">
      <c r="I289" s="21"/>
      <c r="J289" s="21"/>
      <c r="K289" s="21"/>
    </row>
    <row r="290" spans="9:11" ht="14.25">
      <c r="I290" s="21"/>
      <c r="J290" s="21"/>
      <c r="K290" s="21"/>
    </row>
    <row r="291" spans="9:11" ht="14.25">
      <c r="I291" s="21"/>
      <c r="J291" s="21"/>
      <c r="K291" s="21"/>
    </row>
    <row r="292" spans="9:11" ht="14.25">
      <c r="I292" s="21"/>
      <c r="J292" s="21"/>
      <c r="K292" s="21"/>
    </row>
    <row r="293" spans="9:11" ht="14.25">
      <c r="I293" s="21"/>
      <c r="J293" s="21"/>
      <c r="K293" s="21"/>
    </row>
    <row r="294" spans="9:11" ht="14.25">
      <c r="I294" s="21"/>
      <c r="J294" s="21"/>
      <c r="K294" s="21"/>
    </row>
    <row r="295" spans="9:11" ht="14.25">
      <c r="I295" s="21"/>
      <c r="J295" s="21"/>
      <c r="K295" s="21"/>
    </row>
    <row r="296" spans="9:11" ht="14.25">
      <c r="I296" s="21"/>
      <c r="J296" s="21"/>
      <c r="K296" s="21"/>
    </row>
    <row r="297" spans="9:11" ht="14.25">
      <c r="I297" s="21"/>
      <c r="J297" s="21"/>
      <c r="K297" s="21"/>
    </row>
    <row r="298" spans="9:11" ht="14.25">
      <c r="I298" s="21"/>
      <c r="J298" s="21"/>
      <c r="K298" s="21"/>
    </row>
    <row r="299" spans="9:11" ht="14.25">
      <c r="I299" s="21"/>
      <c r="J299" s="21"/>
      <c r="K299" s="21"/>
    </row>
    <row r="300" spans="9:11" ht="14.25">
      <c r="I300" s="21"/>
      <c r="J300" s="21"/>
      <c r="K300" s="21"/>
    </row>
    <row r="301" spans="9:11" ht="14.25">
      <c r="I301" s="21"/>
      <c r="J301" s="21"/>
      <c r="K301" s="21"/>
    </row>
    <row r="302" spans="9:11" ht="14.25">
      <c r="I302" s="21"/>
      <c r="J302" s="21"/>
      <c r="K302" s="21"/>
    </row>
    <row r="303" spans="9:11" ht="14.25">
      <c r="I303" s="21"/>
      <c r="J303" s="21"/>
      <c r="K303" s="21"/>
    </row>
    <row r="304" spans="9:11" ht="14.25">
      <c r="I304" s="21"/>
      <c r="J304" s="21"/>
      <c r="K304" s="21"/>
    </row>
    <row r="305" spans="9:11" ht="14.25">
      <c r="I305" s="21"/>
      <c r="J305" s="21"/>
      <c r="K305" s="21"/>
    </row>
    <row r="306" spans="9:11" ht="14.25">
      <c r="I306" s="21"/>
      <c r="J306" s="21"/>
      <c r="K306" s="21"/>
    </row>
    <row r="307" spans="9:11" ht="14.25">
      <c r="I307" s="21"/>
      <c r="J307" s="21"/>
      <c r="K307" s="21"/>
    </row>
    <row r="308" spans="9:11" ht="14.25">
      <c r="I308" s="21"/>
      <c r="J308" s="21"/>
      <c r="K308" s="21"/>
    </row>
    <row r="309" spans="9:11" ht="14.25">
      <c r="I309" s="21"/>
      <c r="J309" s="21"/>
      <c r="K309" s="21"/>
    </row>
    <row r="310" spans="9:11" ht="14.25">
      <c r="I310" s="21"/>
      <c r="J310" s="21"/>
      <c r="K310" s="21"/>
    </row>
    <row r="311" spans="9:11" ht="14.25">
      <c r="I311" s="21"/>
      <c r="J311" s="21"/>
      <c r="K311" s="21"/>
    </row>
    <row r="312" spans="9:11" ht="14.25">
      <c r="I312" s="21"/>
      <c r="J312" s="21"/>
      <c r="K312" s="21"/>
    </row>
    <row r="313" spans="9:11" ht="14.25">
      <c r="I313" s="21"/>
      <c r="J313" s="21"/>
      <c r="K313" s="21"/>
    </row>
    <row r="314" spans="9:11" ht="14.25">
      <c r="I314" s="21"/>
      <c r="J314" s="21"/>
      <c r="K314" s="21"/>
    </row>
    <row r="315" spans="9:11" ht="14.25">
      <c r="I315" s="21"/>
      <c r="J315" s="21"/>
      <c r="K315" s="21"/>
    </row>
    <row r="316" spans="9:11" ht="14.25">
      <c r="I316" s="21"/>
      <c r="J316" s="21"/>
      <c r="K316" s="21"/>
    </row>
    <row r="317" spans="9:11" ht="14.25">
      <c r="I317" s="21"/>
      <c r="J317" s="21"/>
      <c r="K317" s="21"/>
    </row>
    <row r="318" spans="9:11" ht="14.25">
      <c r="I318" s="21"/>
      <c r="J318" s="21"/>
      <c r="K318" s="21"/>
    </row>
    <row r="319" spans="9:11" ht="14.25">
      <c r="I319" s="21"/>
      <c r="J319" s="21"/>
      <c r="K319" s="21"/>
    </row>
    <row r="320" spans="9:11" ht="14.25">
      <c r="I320" s="21"/>
      <c r="J320" s="21"/>
      <c r="K320" s="21"/>
    </row>
    <row r="321" spans="9:11" ht="14.25">
      <c r="I321" s="21"/>
      <c r="J321" s="21"/>
      <c r="K321" s="21"/>
    </row>
    <row r="322" spans="9:11" ht="14.25">
      <c r="I322" s="21"/>
      <c r="J322" s="21"/>
      <c r="K322" s="21"/>
    </row>
    <row r="323" spans="9:11" ht="14.25">
      <c r="I323" s="21"/>
      <c r="J323" s="21"/>
      <c r="K323" s="21"/>
    </row>
    <row r="324" spans="9:11" ht="14.25">
      <c r="I324" s="21"/>
      <c r="J324" s="21"/>
      <c r="K324" s="21"/>
    </row>
    <row r="325" spans="9:11" ht="14.25">
      <c r="I325" s="21"/>
      <c r="J325" s="21"/>
      <c r="K325" s="21"/>
    </row>
    <row r="326" spans="9:11" ht="14.25">
      <c r="I326" s="21"/>
      <c r="J326" s="21"/>
      <c r="K326" s="21"/>
    </row>
    <row r="327" spans="9:11" ht="14.25">
      <c r="I327" s="21"/>
      <c r="J327" s="21"/>
      <c r="K327" s="21"/>
    </row>
    <row r="328" spans="9:11" ht="14.25">
      <c r="I328" s="21"/>
      <c r="J328" s="21"/>
      <c r="K328" s="21"/>
    </row>
    <row r="329" spans="9:11" ht="14.25">
      <c r="I329" s="21"/>
      <c r="J329" s="21"/>
      <c r="K329" s="21"/>
    </row>
    <row r="330" spans="9:11" ht="14.25">
      <c r="I330" s="21"/>
      <c r="J330" s="21"/>
      <c r="K330" s="21"/>
    </row>
    <row r="331" spans="9:11" ht="14.25">
      <c r="I331" s="21"/>
      <c r="J331" s="21"/>
      <c r="K331" s="21"/>
    </row>
    <row r="332" spans="9:11" ht="14.25">
      <c r="I332" s="21"/>
      <c r="J332" s="21"/>
      <c r="K332" s="21"/>
    </row>
    <row r="333" spans="9:11" ht="14.25">
      <c r="I333" s="21"/>
      <c r="J333" s="21"/>
      <c r="K333" s="21"/>
    </row>
    <row r="334" spans="9:11" ht="14.25">
      <c r="I334" s="21"/>
      <c r="J334" s="21"/>
      <c r="K334" s="21"/>
    </row>
    <row r="335" spans="9:11" ht="14.25">
      <c r="I335" s="21"/>
      <c r="J335" s="21"/>
      <c r="K335" s="21"/>
    </row>
    <row r="336" spans="9:11" ht="14.25">
      <c r="I336" s="21"/>
      <c r="J336" s="21"/>
      <c r="K336" s="21"/>
    </row>
    <row r="337" spans="9:11" ht="14.25">
      <c r="I337" s="21"/>
      <c r="J337" s="21"/>
      <c r="K337" s="21"/>
    </row>
    <row r="338" spans="9:11" ht="14.25">
      <c r="I338" s="21"/>
      <c r="J338" s="21"/>
      <c r="K338" s="21"/>
    </row>
    <row r="339" spans="9:11" ht="14.25">
      <c r="I339" s="21"/>
      <c r="J339" s="21"/>
      <c r="K339" s="21"/>
    </row>
    <row r="340" spans="9:11" ht="14.25">
      <c r="I340" s="21"/>
      <c r="J340" s="21"/>
      <c r="K340" s="21"/>
    </row>
    <row r="341" spans="9:11" ht="14.25">
      <c r="I341" s="21"/>
      <c r="J341" s="21"/>
      <c r="K341" s="21"/>
    </row>
    <row r="342" spans="9:11" ht="14.25">
      <c r="I342" s="21"/>
      <c r="J342" s="21"/>
      <c r="K342" s="21"/>
    </row>
    <row r="343" spans="9:11" ht="14.25">
      <c r="I343" s="21"/>
      <c r="J343" s="21"/>
      <c r="K343" s="21"/>
    </row>
    <row r="344" spans="9:11" ht="14.25">
      <c r="I344" s="21"/>
      <c r="J344" s="21"/>
      <c r="K344" s="21"/>
    </row>
    <row r="345" spans="9:11" ht="14.25">
      <c r="I345" s="21"/>
      <c r="J345" s="21"/>
      <c r="K345" s="21"/>
    </row>
    <row r="346" spans="9:11" ht="14.25">
      <c r="I346" s="21"/>
      <c r="J346" s="21"/>
      <c r="K346" s="21"/>
    </row>
    <row r="347" spans="9:11" ht="14.25">
      <c r="I347" s="21"/>
      <c r="J347" s="21"/>
      <c r="K347" s="21"/>
    </row>
    <row r="348" spans="9:11" ht="14.25">
      <c r="I348" s="21"/>
      <c r="J348" s="21"/>
      <c r="K348" s="21"/>
    </row>
    <row r="349" spans="9:11" ht="14.25">
      <c r="I349" s="21"/>
      <c r="J349" s="21"/>
      <c r="K349" s="21"/>
    </row>
    <row r="350" spans="9:11" ht="14.25">
      <c r="I350" s="21"/>
      <c r="J350" s="21"/>
      <c r="K350" s="21"/>
    </row>
    <row r="351" spans="9:11" ht="14.25">
      <c r="I351" s="21"/>
      <c r="J351" s="21"/>
      <c r="K351" s="21"/>
    </row>
    <row r="352" spans="9:11" ht="14.25">
      <c r="I352" s="21"/>
      <c r="J352" s="21"/>
      <c r="K352" s="21"/>
    </row>
    <row r="353" spans="9:11" ht="14.25">
      <c r="I353" s="21"/>
      <c r="J353" s="21"/>
      <c r="K353" s="21"/>
    </row>
    <row r="354" spans="9:11" ht="14.25">
      <c r="I354" s="21"/>
      <c r="J354" s="21"/>
      <c r="K354" s="21"/>
    </row>
    <row r="355" spans="9:11" ht="14.25">
      <c r="I355" s="21"/>
      <c r="J355" s="21"/>
      <c r="K355" s="21"/>
    </row>
    <row r="356" spans="9:11" ht="14.25">
      <c r="I356" s="21"/>
      <c r="J356" s="21"/>
      <c r="K356" s="21"/>
    </row>
    <row r="357" spans="9:11" ht="14.25">
      <c r="I357" s="21"/>
      <c r="J357" s="21"/>
      <c r="K357" s="21"/>
    </row>
    <row r="358" spans="9:11" ht="14.25">
      <c r="I358" s="21"/>
      <c r="J358" s="21"/>
      <c r="K358" s="21"/>
    </row>
    <row r="359" spans="9:11" ht="14.25">
      <c r="I359" s="21"/>
      <c r="J359" s="21"/>
      <c r="K359" s="21"/>
    </row>
    <row r="360" spans="9:11" ht="14.25">
      <c r="I360" s="21"/>
      <c r="J360" s="21"/>
      <c r="K360" s="21"/>
    </row>
    <row r="361" spans="9:11" ht="14.25">
      <c r="I361" s="21"/>
      <c r="J361" s="21"/>
      <c r="K361" s="21"/>
    </row>
    <row r="362" spans="9:11" ht="14.25">
      <c r="I362" s="21"/>
      <c r="J362" s="21"/>
      <c r="K362" s="21"/>
    </row>
    <row r="363" spans="9:11" ht="14.25">
      <c r="I363" s="21"/>
      <c r="J363" s="21"/>
      <c r="K363" s="21"/>
    </row>
    <row r="364" spans="9:11" ht="14.25">
      <c r="I364" s="21"/>
      <c r="J364" s="21"/>
      <c r="K364" s="21"/>
    </row>
    <row r="365" spans="9:11" ht="14.25">
      <c r="I365" s="21"/>
      <c r="J365" s="21"/>
      <c r="K365" s="21"/>
    </row>
    <row r="366" spans="9:11" ht="14.25">
      <c r="I366" s="21"/>
      <c r="J366" s="21"/>
      <c r="K366" s="21"/>
    </row>
    <row r="367" spans="9:11" ht="14.25">
      <c r="I367" s="21"/>
      <c r="J367" s="21"/>
      <c r="K367" s="21"/>
    </row>
    <row r="368" spans="9:11" ht="14.25">
      <c r="I368" s="21"/>
      <c r="J368" s="21"/>
      <c r="K368" s="21"/>
    </row>
    <row r="369" spans="9:11" ht="14.25">
      <c r="I369" s="21"/>
      <c r="J369" s="21"/>
      <c r="K369" s="21"/>
    </row>
    <row r="370" spans="9:11" ht="14.25">
      <c r="I370" s="21"/>
      <c r="J370" s="21"/>
      <c r="K370" s="21"/>
    </row>
    <row r="371" spans="9:11" ht="14.25">
      <c r="I371" s="21"/>
      <c r="J371" s="21"/>
      <c r="K371" s="21"/>
    </row>
    <row r="372" spans="9:11" ht="14.25">
      <c r="I372" s="21"/>
      <c r="J372" s="21"/>
      <c r="K372" s="21"/>
    </row>
    <row r="373" spans="9:11" ht="14.25">
      <c r="I373" s="21"/>
      <c r="J373" s="21"/>
      <c r="K373" s="21"/>
    </row>
    <row r="374" spans="9:11" ht="14.25">
      <c r="I374" s="21"/>
      <c r="J374" s="21"/>
      <c r="K374" s="21"/>
    </row>
    <row r="375" spans="9:11" ht="14.25">
      <c r="I375" s="21"/>
      <c r="J375" s="21"/>
      <c r="K375" s="21"/>
    </row>
    <row r="376" spans="9:11" ht="14.25">
      <c r="I376" s="21"/>
      <c r="J376" s="21"/>
      <c r="K376" s="21"/>
    </row>
    <row r="377" spans="9:11" ht="14.25">
      <c r="I377" s="21"/>
      <c r="J377" s="21"/>
      <c r="K377" s="21"/>
    </row>
    <row r="378" spans="9:11" ht="14.25">
      <c r="I378" s="21"/>
      <c r="J378" s="21"/>
      <c r="K378" s="21"/>
    </row>
    <row r="379" spans="9:11" ht="14.25">
      <c r="I379" s="21"/>
      <c r="J379" s="21"/>
      <c r="K379" s="21"/>
    </row>
    <row r="380" spans="9:11" ht="14.25">
      <c r="I380" s="21"/>
      <c r="J380" s="21"/>
      <c r="K380" s="21"/>
    </row>
    <row r="381" spans="9:11" ht="14.25">
      <c r="I381" s="21"/>
      <c r="J381" s="21"/>
      <c r="K381" s="21"/>
    </row>
    <row r="382" spans="9:11" ht="14.25">
      <c r="I382" s="21"/>
      <c r="J382" s="21"/>
      <c r="K382" s="21"/>
    </row>
    <row r="383" spans="9:11" ht="14.25">
      <c r="I383" s="21"/>
      <c r="J383" s="21"/>
      <c r="K383" s="21"/>
    </row>
    <row r="384" spans="9:11" ht="14.25">
      <c r="I384" s="21"/>
      <c r="J384" s="21"/>
      <c r="K384" s="21"/>
    </row>
    <row r="385" spans="9:11" ht="14.25">
      <c r="I385" s="21"/>
      <c r="J385" s="21"/>
      <c r="K385" s="21"/>
    </row>
    <row r="386" spans="9:11" ht="14.25">
      <c r="I386" s="21"/>
      <c r="J386" s="21"/>
      <c r="K386" s="21"/>
    </row>
    <row r="387" spans="9:11" ht="14.25">
      <c r="I387" s="21"/>
      <c r="J387" s="21"/>
      <c r="K387" s="21"/>
    </row>
    <row r="388" spans="9:11" ht="14.25">
      <c r="I388" s="21"/>
      <c r="J388" s="21"/>
      <c r="K388" s="21"/>
    </row>
    <row r="389" spans="9:11" ht="14.25">
      <c r="I389" s="21"/>
      <c r="J389" s="21"/>
      <c r="K389" s="21"/>
    </row>
    <row r="390" spans="9:11" ht="14.25">
      <c r="I390" s="21"/>
      <c r="J390" s="21"/>
      <c r="K390" s="21"/>
    </row>
    <row r="391" spans="9:11" ht="14.25">
      <c r="I391" s="21"/>
      <c r="J391" s="21"/>
      <c r="K391" s="21"/>
    </row>
    <row r="392" spans="9:11" ht="14.25">
      <c r="I392" s="21"/>
      <c r="J392" s="21"/>
      <c r="K392" s="21"/>
    </row>
    <row r="393" spans="9:11" ht="14.25">
      <c r="I393" s="21"/>
      <c r="J393" s="21"/>
      <c r="K393" s="21"/>
    </row>
    <row r="394" spans="9:11" ht="14.25">
      <c r="I394" s="21"/>
      <c r="J394" s="21"/>
      <c r="K394" s="21"/>
    </row>
    <row r="395" spans="9:11" ht="14.25">
      <c r="I395" s="21"/>
      <c r="J395" s="21"/>
      <c r="K395" s="21"/>
    </row>
    <row r="396" spans="9:11" ht="14.25">
      <c r="I396" s="21"/>
      <c r="J396" s="21"/>
      <c r="K396" s="21"/>
    </row>
    <row r="397" spans="9:11" ht="14.25">
      <c r="I397" s="21"/>
      <c r="J397" s="21"/>
      <c r="K397" s="21"/>
    </row>
    <row r="398" spans="9:11" ht="14.25">
      <c r="I398" s="21"/>
      <c r="J398" s="21"/>
      <c r="K398" s="21"/>
    </row>
    <row r="399" spans="9:11" ht="14.25">
      <c r="I399" s="21"/>
      <c r="J399" s="21"/>
      <c r="K399" s="21"/>
    </row>
    <row r="400" spans="9:11" ht="14.25">
      <c r="I400" s="21"/>
      <c r="J400" s="21"/>
      <c r="K400" s="21"/>
    </row>
    <row r="401" spans="9:11" ht="14.25">
      <c r="I401" s="21"/>
      <c r="J401" s="21"/>
      <c r="K401" s="21"/>
    </row>
    <row r="402" spans="9:11" ht="14.25">
      <c r="I402" s="21"/>
      <c r="J402" s="21"/>
      <c r="K402" s="21"/>
    </row>
    <row r="403" spans="9:11" ht="14.25">
      <c r="I403" s="21"/>
      <c r="J403" s="21"/>
      <c r="K403" s="21"/>
    </row>
    <row r="404" spans="9:11" ht="14.25">
      <c r="I404" s="21"/>
      <c r="J404" s="21"/>
      <c r="K404" s="21"/>
    </row>
    <row r="405" spans="9:11" ht="14.25">
      <c r="I405" s="21"/>
      <c r="J405" s="21"/>
      <c r="K405" s="21"/>
    </row>
    <row r="406" spans="9:11" ht="14.25">
      <c r="I406" s="21"/>
      <c r="J406" s="21"/>
      <c r="K406" s="21"/>
    </row>
    <row r="407" spans="9:11" ht="14.25">
      <c r="I407" s="21"/>
      <c r="J407" s="21"/>
      <c r="K407" s="21"/>
    </row>
    <row r="408" spans="9:11" ht="14.25">
      <c r="I408" s="21"/>
      <c r="J408" s="21"/>
      <c r="K408" s="21"/>
    </row>
    <row r="409" spans="9:11" ht="14.25">
      <c r="I409" s="21"/>
      <c r="J409" s="21"/>
      <c r="K409" s="21"/>
    </row>
    <row r="410" spans="9:11" ht="14.25">
      <c r="I410" s="21"/>
      <c r="J410" s="21"/>
      <c r="K410" s="21"/>
    </row>
    <row r="411" spans="9:11" ht="14.25">
      <c r="I411" s="21"/>
      <c r="J411" s="21"/>
      <c r="K411" s="21"/>
    </row>
    <row r="412" spans="9:11" ht="14.25">
      <c r="I412" s="21"/>
      <c r="J412" s="21"/>
      <c r="K412" s="21"/>
    </row>
    <row r="413" spans="9:11" ht="14.25">
      <c r="I413" s="21"/>
      <c r="J413" s="21"/>
      <c r="K413" s="21"/>
    </row>
    <row r="414" spans="9:11" ht="14.25">
      <c r="I414" s="21"/>
      <c r="J414" s="21"/>
      <c r="K414" s="21"/>
    </row>
    <row r="415" spans="9:11" ht="14.25">
      <c r="I415" s="21"/>
      <c r="J415" s="21"/>
      <c r="K415" s="21"/>
    </row>
    <row r="416" spans="9:11" ht="14.25">
      <c r="I416" s="21"/>
      <c r="J416" s="21"/>
      <c r="K416" s="21"/>
    </row>
    <row r="417" spans="9:11" ht="14.25">
      <c r="I417" s="21"/>
      <c r="J417" s="21"/>
      <c r="K417" s="21"/>
    </row>
    <row r="418" spans="9:11" ht="14.25">
      <c r="I418" s="21"/>
      <c r="J418" s="21"/>
      <c r="K418" s="21"/>
    </row>
    <row r="419" spans="9:11" ht="14.25">
      <c r="I419" s="21"/>
      <c r="J419" s="21"/>
      <c r="K419" s="21"/>
    </row>
    <row r="420" spans="9:11" ht="14.25">
      <c r="I420" s="21"/>
      <c r="J420" s="21"/>
      <c r="K420" s="21"/>
    </row>
    <row r="421" spans="9:11" ht="14.25">
      <c r="I421" s="21"/>
      <c r="J421" s="21"/>
      <c r="K421" s="21"/>
    </row>
    <row r="422" spans="9:11" ht="14.25">
      <c r="I422" s="21"/>
      <c r="J422" s="21"/>
      <c r="K422" s="21"/>
    </row>
    <row r="423" spans="9:11" ht="14.25">
      <c r="I423" s="21"/>
      <c r="J423" s="21"/>
      <c r="K423" s="21"/>
    </row>
    <row r="424" spans="9:11" ht="14.25">
      <c r="I424" s="21"/>
      <c r="J424" s="21"/>
      <c r="K424" s="21"/>
    </row>
    <row r="425" spans="9:11" ht="14.25">
      <c r="I425" s="21"/>
      <c r="J425" s="21"/>
      <c r="K425" s="21"/>
    </row>
    <row r="426" spans="9:11" ht="14.25">
      <c r="I426" s="21"/>
      <c r="J426" s="21"/>
      <c r="K426" s="21"/>
    </row>
    <row r="427" spans="9:11" ht="14.25">
      <c r="I427" s="21"/>
      <c r="J427" s="21"/>
      <c r="K427" s="21"/>
    </row>
    <row r="428" spans="9:11" ht="14.25">
      <c r="I428" s="21"/>
      <c r="J428" s="21"/>
      <c r="K428" s="21"/>
    </row>
    <row r="429" spans="9:11" ht="14.25">
      <c r="I429" s="21"/>
      <c r="J429" s="21"/>
      <c r="K429" s="21"/>
    </row>
    <row r="430" spans="9:11" ht="14.25">
      <c r="I430" s="21"/>
      <c r="J430" s="21"/>
      <c r="K430" s="21"/>
    </row>
    <row r="431" spans="9:11" ht="14.25">
      <c r="I431" s="21"/>
      <c r="J431" s="21"/>
      <c r="K431" s="21"/>
    </row>
    <row r="432" spans="9:11" ht="14.25">
      <c r="I432" s="21"/>
      <c r="J432" s="21"/>
      <c r="K432" s="21"/>
    </row>
    <row r="433" spans="9:11" ht="14.25">
      <c r="I433" s="21"/>
      <c r="J433" s="21"/>
      <c r="K433" s="21"/>
    </row>
    <row r="434" spans="9:11" ht="14.25">
      <c r="I434" s="21"/>
      <c r="J434" s="21"/>
      <c r="K434" s="21"/>
    </row>
    <row r="435" spans="9:11" ht="14.25">
      <c r="I435" s="21"/>
      <c r="J435" s="21"/>
      <c r="K435" s="21"/>
    </row>
    <row r="436" spans="9:11" ht="14.25">
      <c r="I436" s="21"/>
      <c r="J436" s="21"/>
      <c r="K436" s="21"/>
    </row>
    <row r="437" spans="9:11" ht="14.25">
      <c r="I437" s="21"/>
      <c r="J437" s="21"/>
      <c r="K437" s="21"/>
    </row>
    <row r="438" spans="9:11" ht="14.25">
      <c r="I438" s="21"/>
      <c r="J438" s="21"/>
      <c r="K438" s="21"/>
    </row>
    <row r="439" spans="9:11" ht="14.25">
      <c r="I439" s="21"/>
      <c r="J439" s="21"/>
      <c r="K439" s="21"/>
    </row>
    <row r="440" spans="9:11" ht="14.25">
      <c r="I440" s="21"/>
      <c r="J440" s="21"/>
      <c r="K440" s="21"/>
    </row>
    <row r="441" spans="9:11" ht="14.25">
      <c r="I441" s="21"/>
      <c r="J441" s="21"/>
      <c r="K441" s="21"/>
    </row>
    <row r="442" spans="9:11" ht="14.25">
      <c r="I442" s="21"/>
      <c r="J442" s="21"/>
      <c r="K442" s="21"/>
    </row>
    <row r="443" spans="9:11" ht="14.25">
      <c r="I443" s="21"/>
      <c r="J443" s="21"/>
      <c r="K443" s="21"/>
    </row>
    <row r="444" spans="9:11" ht="14.25">
      <c r="I444" s="21"/>
      <c r="J444" s="21"/>
      <c r="K444" s="21"/>
    </row>
    <row r="445" spans="9:11" ht="14.25">
      <c r="I445" s="21"/>
      <c r="J445" s="21"/>
      <c r="K445" s="21"/>
    </row>
    <row r="446" spans="9:11" ht="14.25">
      <c r="I446" s="21"/>
      <c r="J446" s="21"/>
      <c r="K446" s="21"/>
    </row>
    <row r="447" spans="9:11" ht="14.25">
      <c r="I447" s="21"/>
      <c r="J447" s="21"/>
      <c r="K447" s="21"/>
    </row>
    <row r="448" spans="9:11" ht="14.25">
      <c r="I448" s="21"/>
      <c r="J448" s="21"/>
      <c r="K448" s="21"/>
    </row>
    <row r="449" spans="9:11" ht="14.25">
      <c r="I449" s="21"/>
      <c r="J449" s="21"/>
      <c r="K449" s="21"/>
    </row>
    <row r="450" spans="9:11" ht="14.25">
      <c r="I450" s="21"/>
      <c r="J450" s="21"/>
      <c r="K450" s="21"/>
    </row>
    <row r="451" spans="9:11" ht="14.25">
      <c r="I451" s="21"/>
      <c r="J451" s="21"/>
      <c r="K451" s="21"/>
    </row>
    <row r="452" spans="9:11" ht="14.25">
      <c r="I452" s="21"/>
      <c r="J452" s="21"/>
      <c r="K452" s="21"/>
    </row>
    <row r="453" spans="9:11" ht="14.25">
      <c r="I453" s="21"/>
      <c r="J453" s="21"/>
      <c r="K453" s="21"/>
    </row>
    <row r="454" spans="9:11" ht="14.25">
      <c r="I454" s="21"/>
      <c r="J454" s="21"/>
      <c r="K454" s="21"/>
    </row>
    <row r="455" spans="9:11" ht="14.25">
      <c r="I455" s="21"/>
      <c r="J455" s="21"/>
      <c r="K455" s="21"/>
    </row>
    <row r="456" spans="9:11" ht="14.25">
      <c r="I456" s="21"/>
      <c r="J456" s="21"/>
      <c r="K456" s="21"/>
    </row>
    <row r="457" spans="9:11" ht="14.25">
      <c r="I457" s="21"/>
      <c r="J457" s="21"/>
      <c r="K457" s="21"/>
    </row>
    <row r="458" spans="9:11" ht="14.25">
      <c r="I458" s="21"/>
      <c r="J458" s="21"/>
      <c r="K458" s="21"/>
    </row>
    <row r="459" spans="9:11" ht="14.25">
      <c r="I459" s="21"/>
      <c r="J459" s="21"/>
      <c r="K459" s="21"/>
    </row>
    <row r="460" spans="9:11" ht="14.25">
      <c r="I460" s="21"/>
      <c r="J460" s="21"/>
      <c r="K460" s="21"/>
    </row>
    <row r="461" spans="9:11" ht="14.25">
      <c r="I461" s="21"/>
      <c r="J461" s="21"/>
      <c r="K461" s="21"/>
    </row>
    <row r="462" spans="9:11" ht="14.25">
      <c r="I462" s="21"/>
      <c r="J462" s="21"/>
      <c r="K462" s="21"/>
    </row>
    <row r="463" spans="9:11" ht="14.25">
      <c r="I463" s="21"/>
      <c r="J463" s="21"/>
      <c r="K463" s="21"/>
    </row>
    <row r="464" spans="9:11" ht="14.25">
      <c r="I464" s="21"/>
      <c r="J464" s="21"/>
      <c r="K464" s="21"/>
    </row>
    <row r="465" spans="9:11" ht="14.25">
      <c r="I465" s="21"/>
      <c r="J465" s="21"/>
      <c r="K465" s="21"/>
    </row>
    <row r="466" spans="9:11" ht="14.25">
      <c r="I466" s="21"/>
      <c r="J466" s="21"/>
      <c r="K466" s="21"/>
    </row>
    <row r="467" spans="9:11" ht="14.25">
      <c r="I467" s="21"/>
      <c r="J467" s="21"/>
      <c r="K467" s="21"/>
    </row>
    <row r="468" spans="9:11" ht="14.25">
      <c r="I468" s="21"/>
      <c r="J468" s="21"/>
      <c r="K468" s="21"/>
    </row>
    <row r="469" spans="9:11" ht="14.25">
      <c r="I469" s="21"/>
      <c r="J469" s="21"/>
      <c r="K469" s="21"/>
    </row>
    <row r="470" spans="9:11" ht="14.25">
      <c r="I470" s="21"/>
      <c r="J470" s="21"/>
      <c r="K470" s="21"/>
    </row>
    <row r="471" spans="9:11" ht="14.25">
      <c r="I471" s="21"/>
      <c r="J471" s="21"/>
      <c r="K471" s="21"/>
    </row>
    <row r="472" spans="9:11" ht="14.25">
      <c r="I472" s="21"/>
      <c r="J472" s="21"/>
      <c r="K472" s="21"/>
    </row>
    <row r="473" spans="9:11" ht="14.25">
      <c r="I473" s="21"/>
      <c r="J473" s="21"/>
      <c r="K473" s="21"/>
    </row>
    <row r="474" spans="9:11" ht="14.25">
      <c r="I474" s="21"/>
      <c r="J474" s="21"/>
      <c r="K474" s="21"/>
    </row>
    <row r="475" spans="9:11" ht="14.25">
      <c r="I475" s="21"/>
      <c r="J475" s="21"/>
      <c r="K475" s="21"/>
    </row>
    <row r="476" spans="9:11" ht="14.25">
      <c r="I476" s="21"/>
      <c r="J476" s="21"/>
      <c r="K476" s="21"/>
    </row>
    <row r="477" spans="9:11" ht="14.25">
      <c r="I477" s="21"/>
      <c r="J477" s="21"/>
      <c r="K477" s="21"/>
    </row>
    <row r="478" spans="9:11" ht="14.25">
      <c r="I478" s="21"/>
      <c r="J478" s="21"/>
      <c r="K478" s="21"/>
    </row>
    <row r="479" spans="9:11" ht="14.25">
      <c r="I479" s="21"/>
      <c r="J479" s="21"/>
      <c r="K479" s="21"/>
    </row>
    <row r="480" spans="9:11" ht="14.25">
      <c r="I480" s="21"/>
      <c r="J480" s="21"/>
      <c r="K480" s="21"/>
    </row>
    <row r="481" spans="9:11" ht="14.25">
      <c r="I481" s="21"/>
      <c r="J481" s="21"/>
      <c r="K481" s="21"/>
    </row>
    <row r="482" spans="9:11" ht="14.25">
      <c r="I482" s="21"/>
      <c r="J482" s="21"/>
      <c r="K482" s="21"/>
    </row>
    <row r="483" spans="9:11" ht="14.25">
      <c r="I483" s="21"/>
      <c r="J483" s="21"/>
      <c r="K483" s="21"/>
    </row>
    <row r="484" spans="9:11" ht="14.25">
      <c r="I484" s="21"/>
      <c r="J484" s="21"/>
      <c r="K484" s="21"/>
    </row>
    <row r="485" spans="9:11" ht="14.25">
      <c r="I485" s="21"/>
      <c r="J485" s="21"/>
      <c r="K485" s="21"/>
    </row>
    <row r="486" spans="9:11" ht="14.25">
      <c r="I486" s="21"/>
      <c r="J486" s="21"/>
      <c r="K486" s="21"/>
    </row>
    <row r="487" spans="9:11" ht="14.25">
      <c r="I487" s="21"/>
      <c r="J487" s="21"/>
      <c r="K487" s="21"/>
    </row>
    <row r="488" spans="9:11" ht="14.25">
      <c r="I488" s="21"/>
      <c r="J488" s="21"/>
      <c r="K488" s="21"/>
    </row>
    <row r="489" spans="9:11" ht="14.25">
      <c r="I489" s="21"/>
      <c r="J489" s="21"/>
      <c r="K489" s="21"/>
    </row>
    <row r="490" spans="9:11" ht="14.25">
      <c r="I490" s="21"/>
      <c r="J490" s="21"/>
      <c r="K490" s="21"/>
    </row>
    <row r="491" spans="9:11" ht="14.25">
      <c r="I491" s="21"/>
      <c r="J491" s="21"/>
      <c r="K491" s="21"/>
    </row>
    <row r="492" spans="9:11" ht="14.25">
      <c r="I492" s="21"/>
      <c r="J492" s="21"/>
      <c r="K492" s="21"/>
    </row>
    <row r="493" spans="9:11" ht="14.25">
      <c r="I493" s="21"/>
      <c r="J493" s="21"/>
      <c r="K493" s="21"/>
    </row>
    <row r="494" spans="9:11" ht="14.25">
      <c r="I494" s="21"/>
      <c r="J494" s="21"/>
      <c r="K494" s="21"/>
    </row>
    <row r="495" spans="9:11" ht="14.25">
      <c r="I495" s="21"/>
      <c r="J495" s="21"/>
      <c r="K495" s="21"/>
    </row>
    <row r="496" spans="9:11" ht="14.25">
      <c r="I496" s="21"/>
      <c r="J496" s="21"/>
      <c r="K496" s="21"/>
    </row>
    <row r="497" spans="9:11" ht="14.25">
      <c r="I497" s="21"/>
      <c r="J497" s="21"/>
      <c r="K497" s="21"/>
    </row>
    <row r="498" spans="9:11" ht="14.25">
      <c r="I498" s="21"/>
      <c r="J498" s="21"/>
      <c r="K498" s="21"/>
    </row>
    <row r="499" spans="9:11" ht="14.25">
      <c r="I499" s="21"/>
      <c r="J499" s="21"/>
      <c r="K499" s="21"/>
    </row>
    <row r="500" spans="9:11" ht="14.25">
      <c r="I500" s="21"/>
      <c r="J500" s="21"/>
      <c r="K500" s="21"/>
    </row>
    <row r="501" spans="9:11" ht="14.25">
      <c r="I501" s="21"/>
      <c r="J501" s="21"/>
      <c r="K501" s="21"/>
    </row>
    <row r="502" spans="9:11" ht="14.25">
      <c r="I502" s="21"/>
      <c r="J502" s="21"/>
      <c r="K502" s="21"/>
    </row>
    <row r="503" spans="9:11" ht="14.25">
      <c r="I503" s="21"/>
      <c r="J503" s="21"/>
      <c r="K503" s="21"/>
    </row>
    <row r="504" spans="9:11" ht="14.25">
      <c r="I504" s="21"/>
      <c r="J504" s="21"/>
      <c r="K504" s="21"/>
    </row>
    <row r="505" spans="9:11" ht="14.25">
      <c r="I505" s="21"/>
      <c r="J505" s="21"/>
      <c r="K505" s="21"/>
    </row>
    <row r="506" spans="9:11" ht="14.25">
      <c r="I506" s="21"/>
      <c r="J506" s="21"/>
      <c r="K506" s="21"/>
    </row>
    <row r="507" spans="9:11" ht="14.25">
      <c r="I507" s="21"/>
      <c r="J507" s="21"/>
      <c r="K507" s="21"/>
    </row>
    <row r="508" spans="9:11" ht="14.25">
      <c r="I508" s="21"/>
      <c r="J508" s="21"/>
      <c r="K508" s="21"/>
    </row>
    <row r="509" spans="9:11" ht="14.25">
      <c r="I509" s="21"/>
      <c r="J509" s="21"/>
      <c r="K509" s="21"/>
    </row>
    <row r="510" spans="9:11" ht="14.25">
      <c r="I510" s="21"/>
      <c r="J510" s="21"/>
      <c r="K510" s="21"/>
    </row>
    <row r="511" spans="9:11" ht="14.25">
      <c r="I511" s="21"/>
      <c r="J511" s="21"/>
      <c r="K511" s="21"/>
    </row>
    <row r="512" spans="9:11" ht="14.25">
      <c r="I512" s="21"/>
      <c r="J512" s="21"/>
      <c r="K512" s="21"/>
    </row>
    <row r="513" spans="9:11" ht="14.25">
      <c r="I513" s="21"/>
      <c r="J513" s="21"/>
      <c r="K513" s="21"/>
    </row>
    <row r="514" spans="9:11" ht="14.25">
      <c r="I514" s="21"/>
      <c r="J514" s="21"/>
      <c r="K514" s="21"/>
    </row>
    <row r="515" spans="9:11" ht="14.25">
      <c r="I515" s="21"/>
      <c r="J515" s="21"/>
      <c r="K515" s="21"/>
    </row>
    <row r="516" spans="9:11" ht="14.25">
      <c r="I516" s="21"/>
      <c r="J516" s="21"/>
      <c r="K516" s="21"/>
    </row>
    <row r="517" spans="9:11" ht="14.25">
      <c r="I517" s="21"/>
      <c r="J517" s="21"/>
      <c r="K517" s="21"/>
    </row>
    <row r="518" spans="9:11" ht="14.25">
      <c r="I518" s="21"/>
      <c r="J518" s="21"/>
      <c r="K518" s="21"/>
    </row>
    <row r="519" spans="9:11" ht="14.25">
      <c r="I519" s="21"/>
      <c r="J519" s="21"/>
      <c r="K519" s="21"/>
    </row>
    <row r="520" spans="9:11" ht="14.25">
      <c r="I520" s="21"/>
      <c r="J520" s="21"/>
      <c r="K520" s="21"/>
    </row>
    <row r="521" spans="9:11" ht="14.25">
      <c r="I521" s="21"/>
      <c r="J521" s="21"/>
      <c r="K521" s="21"/>
    </row>
    <row r="522" spans="9:11" ht="14.25">
      <c r="I522" s="21"/>
      <c r="J522" s="21"/>
      <c r="K522" s="21"/>
    </row>
    <row r="523" spans="9:11" ht="14.25">
      <c r="I523" s="21"/>
      <c r="J523" s="21"/>
      <c r="K523" s="21"/>
    </row>
    <row r="524" spans="9:11" ht="14.25">
      <c r="I524" s="21"/>
      <c r="J524" s="21"/>
      <c r="K524" s="21"/>
    </row>
    <row r="525" spans="9:11" ht="14.25">
      <c r="I525" s="21"/>
      <c r="J525" s="21"/>
      <c r="K525" s="21"/>
    </row>
    <row r="526" spans="9:11" ht="14.25">
      <c r="I526" s="21"/>
      <c r="J526" s="21"/>
      <c r="K526" s="21"/>
    </row>
    <row r="527" spans="9:11" ht="14.25">
      <c r="I527" s="21"/>
      <c r="J527" s="21"/>
      <c r="K527" s="21"/>
    </row>
    <row r="528" spans="9:11" ht="14.25">
      <c r="I528" s="21"/>
      <c r="J528" s="21"/>
      <c r="K528" s="21"/>
    </row>
    <row r="529" spans="9:11" ht="14.25">
      <c r="I529" s="21"/>
      <c r="J529" s="21"/>
      <c r="K529" s="21"/>
    </row>
    <row r="530" spans="9:11" ht="14.25">
      <c r="I530" s="21"/>
      <c r="J530" s="21"/>
      <c r="K530" s="21"/>
    </row>
    <row r="531" spans="9:11" ht="14.25">
      <c r="I531" s="21"/>
      <c r="J531" s="21"/>
      <c r="K531" s="21"/>
    </row>
    <row r="532" spans="9:11" ht="14.25">
      <c r="I532" s="21"/>
      <c r="J532" s="21"/>
      <c r="K532" s="21"/>
    </row>
    <row r="533" spans="9:11" ht="14.25">
      <c r="I533" s="21"/>
      <c r="J533" s="21"/>
      <c r="K533" s="21"/>
    </row>
    <row r="534" spans="9:11" ht="14.25">
      <c r="I534" s="21"/>
      <c r="J534" s="21"/>
      <c r="K534" s="21"/>
    </row>
    <row r="535" spans="9:11" ht="14.25">
      <c r="I535" s="21"/>
      <c r="J535" s="21"/>
      <c r="K535" s="21"/>
    </row>
    <row r="536" spans="9:11" ht="14.25">
      <c r="I536" s="21"/>
      <c r="J536" s="21"/>
      <c r="K536" s="21"/>
    </row>
    <row r="537" spans="9:11" ht="14.25">
      <c r="I537" s="21"/>
      <c r="J537" s="21"/>
      <c r="K537" s="21"/>
    </row>
    <row r="538" spans="9:11" ht="14.25">
      <c r="I538" s="21"/>
      <c r="J538" s="21"/>
      <c r="K538" s="21"/>
    </row>
    <row r="539" spans="9:11" ht="14.25">
      <c r="I539" s="21"/>
      <c r="J539" s="21"/>
      <c r="K539" s="21"/>
    </row>
    <row r="540" spans="9:11" ht="14.25">
      <c r="I540" s="21"/>
      <c r="J540" s="21"/>
      <c r="K540" s="21"/>
    </row>
    <row r="541" spans="9:11" ht="14.25">
      <c r="I541" s="21"/>
      <c r="J541" s="21"/>
      <c r="K541" s="21"/>
    </row>
    <row r="542" spans="9:11" ht="14.25">
      <c r="I542" s="21"/>
      <c r="J542" s="21"/>
      <c r="K542" s="21"/>
    </row>
    <row r="543" spans="9:11" ht="14.25">
      <c r="I543" s="21"/>
      <c r="J543" s="21"/>
      <c r="K543" s="21"/>
    </row>
    <row r="544" spans="9:11" ht="14.25">
      <c r="I544" s="21"/>
      <c r="J544" s="21"/>
      <c r="K544" s="21"/>
    </row>
    <row r="545" spans="9:11" ht="14.25">
      <c r="I545" s="21"/>
      <c r="J545" s="21"/>
      <c r="K545" s="21"/>
    </row>
    <row r="546" spans="9:11" ht="14.25">
      <c r="I546" s="21"/>
      <c r="J546" s="21"/>
      <c r="K546" s="21"/>
    </row>
    <row r="547" spans="9:11" ht="14.25">
      <c r="I547" s="21"/>
      <c r="J547" s="21"/>
      <c r="K547" s="21"/>
    </row>
    <row r="548" spans="9:11" ht="14.25">
      <c r="I548" s="21"/>
      <c r="J548" s="21"/>
      <c r="K548" s="21"/>
    </row>
    <row r="549" spans="9:11" ht="14.25">
      <c r="I549" s="21"/>
      <c r="J549" s="21"/>
      <c r="K549" s="21"/>
    </row>
    <row r="550" spans="9:11" ht="14.25">
      <c r="I550" s="21"/>
      <c r="J550" s="21"/>
      <c r="K550" s="21"/>
    </row>
    <row r="551" spans="9:11" ht="14.25">
      <c r="I551" s="21"/>
      <c r="J551" s="21"/>
      <c r="K551" s="21"/>
    </row>
    <row r="552" spans="9:11" ht="14.25">
      <c r="I552" s="21"/>
      <c r="J552" s="21"/>
      <c r="K552" s="21"/>
    </row>
    <row r="553" spans="9:11" ht="14.25">
      <c r="I553" s="21"/>
      <c r="J553" s="21"/>
      <c r="K553" s="21"/>
    </row>
    <row r="554" spans="9:11" ht="14.25">
      <c r="I554" s="21"/>
      <c r="J554" s="21"/>
      <c r="K554" s="21"/>
    </row>
    <row r="555" spans="9:11" ht="14.25">
      <c r="I555" s="21"/>
      <c r="J555" s="21"/>
      <c r="K555" s="21"/>
    </row>
    <row r="556" spans="9:11" ht="14.25">
      <c r="I556" s="21"/>
      <c r="J556" s="21"/>
      <c r="K556" s="21"/>
    </row>
    <row r="557" spans="9:11" ht="14.25">
      <c r="I557" s="21"/>
      <c r="J557" s="21"/>
      <c r="K557" s="21"/>
    </row>
    <row r="558" spans="9:11" ht="14.25">
      <c r="I558" s="21"/>
      <c r="J558" s="21"/>
      <c r="K558" s="21"/>
    </row>
    <row r="559" spans="9:11" ht="14.25">
      <c r="I559" s="21"/>
      <c r="J559" s="21"/>
      <c r="K559" s="21"/>
    </row>
    <row r="560" spans="9:11" ht="14.25">
      <c r="I560" s="21"/>
      <c r="J560" s="21"/>
      <c r="K560" s="21"/>
    </row>
    <row r="561" spans="9:11" ht="14.25">
      <c r="I561" s="21"/>
      <c r="J561" s="21"/>
      <c r="K561" s="21"/>
    </row>
    <row r="562" spans="9:11" ht="14.25">
      <c r="I562" s="21"/>
      <c r="J562" s="21"/>
      <c r="K562" s="21"/>
    </row>
    <row r="563" spans="9:11" ht="14.25">
      <c r="I563" s="21"/>
      <c r="J563" s="21"/>
      <c r="K563" s="21"/>
    </row>
    <row r="564" spans="9:11" ht="14.25">
      <c r="I564" s="21"/>
      <c r="J564" s="21"/>
      <c r="K564" s="21"/>
    </row>
    <row r="565" spans="9:11" ht="14.25">
      <c r="I565" s="21"/>
      <c r="J565" s="21"/>
      <c r="K565" s="21"/>
    </row>
    <row r="566" spans="9:11" ht="14.25">
      <c r="I566" s="21"/>
      <c r="J566" s="21"/>
      <c r="K566" s="21"/>
    </row>
    <row r="567" spans="9:11" ht="14.25">
      <c r="I567" s="21"/>
      <c r="J567" s="21"/>
      <c r="K567" s="21"/>
    </row>
    <row r="568" spans="9:11" ht="14.25">
      <c r="I568" s="21"/>
      <c r="J568" s="21"/>
      <c r="K568" s="21"/>
    </row>
    <row r="569" spans="9:11" ht="14.25">
      <c r="I569" s="21"/>
      <c r="J569" s="21"/>
      <c r="K569" s="21"/>
    </row>
    <row r="570" spans="9:11" ht="14.25">
      <c r="I570" s="21"/>
      <c r="J570" s="21"/>
      <c r="K570" s="21"/>
    </row>
    <row r="571" spans="9:11" ht="14.25">
      <c r="I571" s="21"/>
      <c r="J571" s="21"/>
      <c r="K571" s="21"/>
    </row>
    <row r="572" spans="9:11" ht="14.25">
      <c r="I572" s="21"/>
      <c r="J572" s="21"/>
      <c r="K572" s="21"/>
    </row>
    <row r="573" spans="9:11" ht="14.25">
      <c r="I573" s="21"/>
      <c r="J573" s="21"/>
      <c r="K573" s="21"/>
    </row>
    <row r="574" spans="9:11" ht="14.25">
      <c r="I574" s="21"/>
      <c r="J574" s="21"/>
      <c r="K574" s="21"/>
    </row>
  </sheetData>
  <sheetProtection/>
  <mergeCells count="90">
    <mergeCell ref="C75:G75"/>
    <mergeCell ref="C84:G84"/>
    <mergeCell ref="A85:G85"/>
    <mergeCell ref="B86:G86"/>
    <mergeCell ref="B77:G77"/>
    <mergeCell ref="C78:G78"/>
    <mergeCell ref="B80:G80"/>
    <mergeCell ref="B81:G81"/>
    <mergeCell ref="B82:G82"/>
    <mergeCell ref="B83:G83"/>
    <mergeCell ref="B67:G67"/>
    <mergeCell ref="C68:G68"/>
    <mergeCell ref="C69:G69"/>
    <mergeCell ref="C70:G70"/>
    <mergeCell ref="C76:G76"/>
    <mergeCell ref="C79:G79"/>
    <mergeCell ref="B71:G71"/>
    <mergeCell ref="B72:G72"/>
    <mergeCell ref="B73:G73"/>
    <mergeCell ref="B74:G74"/>
    <mergeCell ref="A61:G61"/>
    <mergeCell ref="A62:G62"/>
    <mergeCell ref="B63:G63"/>
    <mergeCell ref="B64:G64"/>
    <mergeCell ref="B65:G65"/>
    <mergeCell ref="B66:G66"/>
    <mergeCell ref="C54:G54"/>
    <mergeCell ref="B55:G55"/>
    <mergeCell ref="B56:G56"/>
    <mergeCell ref="C57:G57"/>
    <mergeCell ref="D58:G58"/>
    <mergeCell ref="C59:G59"/>
    <mergeCell ref="C37:G37"/>
    <mergeCell ref="C38:G38"/>
    <mergeCell ref="A40:A41"/>
    <mergeCell ref="B40:G40"/>
    <mergeCell ref="B41:G41"/>
    <mergeCell ref="C39:G39"/>
    <mergeCell ref="D31:G31"/>
    <mergeCell ref="D32:G32"/>
    <mergeCell ref="D33:G33"/>
    <mergeCell ref="D34:G34"/>
    <mergeCell ref="B35:G35"/>
    <mergeCell ref="C36:G36"/>
    <mergeCell ref="B24:G24"/>
    <mergeCell ref="D20:G20"/>
    <mergeCell ref="E21:G21"/>
    <mergeCell ref="D28:G28"/>
    <mergeCell ref="D29:G29"/>
    <mergeCell ref="D30:G30"/>
    <mergeCell ref="J1:K1"/>
    <mergeCell ref="A2:K2"/>
    <mergeCell ref="A3:K3"/>
    <mergeCell ref="A4:K4"/>
    <mergeCell ref="E19:G19"/>
    <mergeCell ref="C25:G25"/>
    <mergeCell ref="F18:G18"/>
    <mergeCell ref="C10:G10"/>
    <mergeCell ref="D11:G11"/>
    <mergeCell ref="D12:G12"/>
    <mergeCell ref="D43:G43"/>
    <mergeCell ref="C60:G60"/>
    <mergeCell ref="D44:G44"/>
    <mergeCell ref="C45:G45"/>
    <mergeCell ref="D46:G46"/>
    <mergeCell ref="D47:G47"/>
    <mergeCell ref="C50:G50"/>
    <mergeCell ref="C51:G51"/>
    <mergeCell ref="B52:G52"/>
    <mergeCell ref="C53:G53"/>
    <mergeCell ref="J40:J41"/>
    <mergeCell ref="K40:K41"/>
    <mergeCell ref="D13:G13"/>
    <mergeCell ref="C14:G14"/>
    <mergeCell ref="D15:G15"/>
    <mergeCell ref="C42:G42"/>
    <mergeCell ref="D26:G26"/>
    <mergeCell ref="D27:G27"/>
    <mergeCell ref="E22:G22"/>
    <mergeCell ref="D23:G23"/>
    <mergeCell ref="D16:G16"/>
    <mergeCell ref="E17:G17"/>
    <mergeCell ref="C48:G48"/>
    <mergeCell ref="B49:G49"/>
    <mergeCell ref="I6:K6"/>
    <mergeCell ref="A7:G7"/>
    <mergeCell ref="B8:G8"/>
    <mergeCell ref="C9:G9"/>
    <mergeCell ref="H40:H41"/>
    <mergeCell ref="I40:I4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7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F13" sqref="F13"/>
    </sheetView>
  </sheetViews>
  <sheetFormatPr defaultColWidth="8.00390625" defaultRowHeight="15"/>
  <cols>
    <col min="1" max="1" width="5.8515625" style="189" customWidth="1"/>
    <col min="2" max="2" width="43.7109375" style="190" customWidth="1"/>
    <col min="3" max="5" width="10.57421875" style="190" customWidth="1"/>
    <col min="6" max="6" width="10.140625" style="190" customWidth="1"/>
    <col min="7" max="16384" width="8.00390625" style="185" customWidth="1"/>
  </cols>
  <sheetData>
    <row r="1" spans="1:6" s="176" customFormat="1" ht="43.5" customHeight="1" thickBot="1">
      <c r="A1" s="174" t="s">
        <v>217</v>
      </c>
      <c r="B1" s="175" t="s">
        <v>5</v>
      </c>
      <c r="C1" s="175" t="s">
        <v>218</v>
      </c>
      <c r="D1" s="175" t="s">
        <v>259</v>
      </c>
      <c r="E1" s="175" t="s">
        <v>258</v>
      </c>
      <c r="F1" s="175" t="s">
        <v>257</v>
      </c>
    </row>
    <row r="2" spans="1:6" s="179" customFormat="1" ht="14.25" customHeight="1">
      <c r="A2" s="177"/>
      <c r="B2" s="178" t="s">
        <v>219</v>
      </c>
      <c r="C2" s="178"/>
      <c r="D2" s="178"/>
      <c r="E2" s="178"/>
      <c r="F2" s="178"/>
    </row>
    <row r="3" spans="1:6" s="176" customFormat="1" ht="14.25" customHeight="1">
      <c r="A3" s="177" t="s">
        <v>21</v>
      </c>
      <c r="B3" s="178" t="s">
        <v>220</v>
      </c>
      <c r="C3" s="180"/>
      <c r="D3" s="180"/>
      <c r="E3" s="180"/>
      <c r="F3" s="180"/>
    </row>
    <row r="4" spans="1:6" s="176" customFormat="1" ht="14.25" customHeight="1">
      <c r="A4" s="181"/>
      <c r="B4" s="180" t="s">
        <v>221</v>
      </c>
      <c r="C4" s="180">
        <v>730</v>
      </c>
      <c r="D4" s="180">
        <v>730</v>
      </c>
      <c r="E4" s="180">
        <v>150</v>
      </c>
      <c r="F4" s="180">
        <v>880</v>
      </c>
    </row>
    <row r="5" spans="1:6" s="176" customFormat="1" ht="14.25" customHeight="1">
      <c r="A5" s="181"/>
      <c r="B5" s="180" t="s">
        <v>222</v>
      </c>
      <c r="C5" s="180">
        <v>10</v>
      </c>
      <c r="D5" s="180">
        <v>10</v>
      </c>
      <c r="E5" s="180"/>
      <c r="F5" s="180">
        <v>10</v>
      </c>
    </row>
    <row r="6" spans="1:6" s="176" customFormat="1" ht="14.25" customHeight="1">
      <c r="A6" s="181"/>
      <c r="B6" s="180" t="s">
        <v>223</v>
      </c>
      <c r="C6" s="180">
        <v>8284</v>
      </c>
      <c r="D6" s="180">
        <v>8284</v>
      </c>
      <c r="E6" s="180"/>
      <c r="F6" s="180">
        <v>8284</v>
      </c>
    </row>
    <row r="7" spans="1:6" s="176" customFormat="1" ht="14.25" customHeight="1">
      <c r="A7" s="181"/>
      <c r="B7" s="180" t="s">
        <v>224</v>
      </c>
      <c r="C7" s="180">
        <v>100</v>
      </c>
      <c r="D7" s="180">
        <v>100</v>
      </c>
      <c r="E7" s="180"/>
      <c r="F7" s="180">
        <v>100</v>
      </c>
    </row>
    <row r="8" spans="1:6" s="176" customFormat="1" ht="14.25" customHeight="1">
      <c r="A8" s="181"/>
      <c r="B8" s="180" t="s">
        <v>225</v>
      </c>
      <c r="C8" s="180">
        <v>0</v>
      </c>
      <c r="D8" s="180">
        <v>0</v>
      </c>
      <c r="E8" s="180"/>
      <c r="F8" s="180">
        <v>0</v>
      </c>
    </row>
    <row r="9" spans="1:6" s="184" customFormat="1" ht="14.25" customHeight="1">
      <c r="A9" s="182"/>
      <c r="B9" s="183" t="s">
        <v>226</v>
      </c>
      <c r="C9" s="183">
        <f>SUM(C4:C8)</f>
        <v>9124</v>
      </c>
      <c r="D9" s="183">
        <f>SUM(D4:D8)</f>
        <v>9124</v>
      </c>
      <c r="E9" s="183">
        <f>SUM(E4:E8)</f>
        <v>150</v>
      </c>
      <c r="F9" s="183">
        <f>SUM(F4:F8)</f>
        <v>9274</v>
      </c>
    </row>
    <row r="10" spans="1:6" s="176" customFormat="1" ht="14.25" customHeight="1">
      <c r="A10" s="177" t="s">
        <v>2</v>
      </c>
      <c r="B10" s="178" t="s">
        <v>227</v>
      </c>
      <c r="C10" s="180"/>
      <c r="D10" s="180"/>
      <c r="E10" s="180"/>
      <c r="F10" s="180"/>
    </row>
    <row r="11" spans="1:6" s="176" customFormat="1" ht="14.25" customHeight="1">
      <c r="A11" s="181"/>
      <c r="B11" s="180" t="s">
        <v>228</v>
      </c>
      <c r="C11" s="180"/>
      <c r="D11" s="180"/>
      <c r="E11" s="180"/>
      <c r="F11" s="180"/>
    </row>
    <row r="12" spans="1:6" s="176" customFormat="1" ht="14.25" customHeight="1">
      <c r="A12" s="181"/>
      <c r="B12" s="180" t="s">
        <v>229</v>
      </c>
      <c r="C12" s="180">
        <v>12896</v>
      </c>
      <c r="D12" s="180">
        <v>13275</v>
      </c>
      <c r="E12" s="180">
        <v>0</v>
      </c>
      <c r="F12" s="180">
        <v>13275</v>
      </c>
    </row>
    <row r="13" spans="1:6" s="176" customFormat="1" ht="14.25" customHeight="1">
      <c r="A13" s="181"/>
      <c r="B13" s="180" t="s">
        <v>230</v>
      </c>
      <c r="C13" s="180">
        <v>325</v>
      </c>
      <c r="D13" s="180">
        <v>326</v>
      </c>
      <c r="E13" s="180">
        <v>228</v>
      </c>
      <c r="F13" s="180">
        <v>554</v>
      </c>
    </row>
    <row r="14" spans="1:6" s="184" customFormat="1" ht="14.25" customHeight="1">
      <c r="A14" s="182"/>
      <c r="B14" s="183" t="s">
        <v>231</v>
      </c>
      <c r="C14" s="183">
        <f>SUM(C11:C13)</f>
        <v>13221</v>
      </c>
      <c r="D14" s="183">
        <f>SUM(D11:D13)</f>
        <v>13601</v>
      </c>
      <c r="E14" s="183">
        <f>SUM(E11:E13)</f>
        <v>228</v>
      </c>
      <c r="F14" s="183">
        <f>SUM(F11:F13)</f>
        <v>13829</v>
      </c>
    </row>
    <row r="15" spans="1:6" s="176" customFormat="1" ht="14.25" customHeight="1">
      <c r="A15" s="177" t="s">
        <v>22</v>
      </c>
      <c r="B15" s="178" t="s">
        <v>232</v>
      </c>
      <c r="C15" s="180"/>
      <c r="D15" s="180"/>
      <c r="E15" s="180"/>
      <c r="F15" s="180"/>
    </row>
    <row r="16" spans="1:6" s="176" customFormat="1" ht="14.25" customHeight="1">
      <c r="A16" s="181"/>
      <c r="B16" s="180" t="s">
        <v>233</v>
      </c>
      <c r="C16" s="180">
        <v>0</v>
      </c>
      <c r="D16" s="180">
        <v>0</v>
      </c>
      <c r="E16" s="180">
        <v>0</v>
      </c>
      <c r="F16" s="180">
        <v>0</v>
      </c>
    </row>
    <row r="17" spans="1:6" s="176" customFormat="1" ht="14.25" customHeight="1">
      <c r="A17" s="181"/>
      <c r="B17" s="180" t="s">
        <v>234</v>
      </c>
      <c r="C17" s="180">
        <v>0</v>
      </c>
      <c r="D17" s="180">
        <v>0</v>
      </c>
      <c r="E17" s="180">
        <v>0</v>
      </c>
      <c r="F17" s="180">
        <v>0</v>
      </c>
    </row>
    <row r="18" spans="1:6" s="176" customFormat="1" ht="14.25" customHeight="1">
      <c r="A18" s="181"/>
      <c r="B18" s="180" t="s">
        <v>235</v>
      </c>
      <c r="C18" s="180">
        <v>0</v>
      </c>
      <c r="D18" s="180">
        <v>0</v>
      </c>
      <c r="E18" s="180">
        <v>0</v>
      </c>
      <c r="F18" s="180">
        <v>0</v>
      </c>
    </row>
    <row r="19" spans="1:6" ht="24.75" customHeight="1">
      <c r="A19" s="182"/>
      <c r="B19" s="183" t="s">
        <v>236</v>
      </c>
      <c r="C19" s="183">
        <f>SUM(C15:C18)</f>
        <v>0</v>
      </c>
      <c r="D19" s="183">
        <f>SUM(D15:D18)</f>
        <v>0</v>
      </c>
      <c r="E19" s="183">
        <f>SUM(E15:E18)</f>
        <v>0</v>
      </c>
      <c r="F19" s="183">
        <f>SUM(F15:F18)</f>
        <v>0</v>
      </c>
    </row>
    <row r="20" spans="1:6" s="176" customFormat="1" ht="15" customHeight="1">
      <c r="A20" s="177" t="s">
        <v>237</v>
      </c>
      <c r="B20" s="178" t="s">
        <v>238</v>
      </c>
      <c r="C20" s="180"/>
      <c r="D20" s="180"/>
      <c r="E20" s="180"/>
      <c r="F20" s="180"/>
    </row>
    <row r="21" spans="1:6" s="176" customFormat="1" ht="15" customHeight="1">
      <c r="A21" s="181"/>
      <c r="B21" s="180" t="s">
        <v>239</v>
      </c>
      <c r="C21" s="180">
        <v>170</v>
      </c>
      <c r="D21" s="180">
        <v>674</v>
      </c>
      <c r="E21" s="180">
        <v>402</v>
      </c>
      <c r="F21" s="180">
        <v>1076</v>
      </c>
    </row>
    <row r="22" spans="1:6" s="176" customFormat="1" ht="15" customHeight="1">
      <c r="A22" s="181"/>
      <c r="B22" s="180" t="s">
        <v>240</v>
      </c>
      <c r="C22" s="180">
        <v>0</v>
      </c>
      <c r="D22" s="180">
        <v>0</v>
      </c>
      <c r="E22" s="180">
        <v>0</v>
      </c>
      <c r="F22" s="180">
        <v>0</v>
      </c>
    </row>
    <row r="23" spans="1:6" s="184" customFormat="1" ht="27" customHeight="1">
      <c r="A23" s="182"/>
      <c r="B23" s="183" t="s">
        <v>241</v>
      </c>
      <c r="C23" s="183">
        <f>SUM(C21:C22)</f>
        <v>170</v>
      </c>
      <c r="D23" s="183">
        <f>SUM(D21:D22)</f>
        <v>674</v>
      </c>
      <c r="E23" s="183">
        <f>SUM(E21:E22)</f>
        <v>402</v>
      </c>
      <c r="F23" s="183">
        <f>SUM(F21:F22)</f>
        <v>1076</v>
      </c>
    </row>
    <row r="24" spans="1:6" s="176" customFormat="1" ht="15" customHeight="1">
      <c r="A24" s="177" t="s">
        <v>242</v>
      </c>
      <c r="B24" s="178" t="s">
        <v>243</v>
      </c>
      <c r="C24" s="180"/>
      <c r="D24" s="180"/>
      <c r="E24" s="180"/>
      <c r="F24" s="180"/>
    </row>
    <row r="25" spans="1:6" s="176" customFormat="1" ht="24.75" customHeight="1">
      <c r="A25" s="181"/>
      <c r="B25" s="180" t="s">
        <v>244</v>
      </c>
      <c r="C25" s="180">
        <v>0</v>
      </c>
      <c r="D25" s="180">
        <v>0</v>
      </c>
      <c r="E25" s="180">
        <v>0</v>
      </c>
      <c r="F25" s="180">
        <v>0</v>
      </c>
    </row>
    <row r="26" spans="1:6" s="176" customFormat="1" ht="24.75" customHeight="1">
      <c r="A26" s="181"/>
      <c r="B26" s="180" t="s">
        <v>245</v>
      </c>
      <c r="C26" s="180">
        <v>0</v>
      </c>
      <c r="D26" s="180">
        <v>0</v>
      </c>
      <c r="E26" s="180">
        <v>0</v>
      </c>
      <c r="F26" s="180">
        <v>0</v>
      </c>
    </row>
    <row r="27" spans="1:6" s="176" customFormat="1" ht="24.75" customHeight="1">
      <c r="A27" s="186"/>
      <c r="B27" s="183" t="s">
        <v>246</v>
      </c>
      <c r="C27" s="183">
        <f>SUM(C25:C26)</f>
        <v>0</v>
      </c>
      <c r="D27" s="183">
        <f>SUM(D25:D26)</f>
        <v>0</v>
      </c>
      <c r="E27" s="183">
        <f>SUM(E25:E26)</f>
        <v>0</v>
      </c>
      <c r="F27" s="183">
        <f>SUM(F25:F26)</f>
        <v>0</v>
      </c>
    </row>
    <row r="28" spans="1:6" s="176" customFormat="1" ht="27" customHeight="1">
      <c r="A28" s="182" t="s">
        <v>12</v>
      </c>
      <c r="B28" s="183" t="s">
        <v>247</v>
      </c>
      <c r="C28" s="183">
        <v>0</v>
      </c>
      <c r="D28" s="183">
        <v>0</v>
      </c>
      <c r="E28" s="183">
        <v>0</v>
      </c>
      <c r="F28" s="183">
        <v>0</v>
      </c>
    </row>
    <row r="29" spans="1:6" s="176" customFormat="1" ht="21.75" customHeight="1">
      <c r="A29" s="182"/>
      <c r="B29" s="183" t="s">
        <v>248</v>
      </c>
      <c r="C29" s="183">
        <f>SUM(C9+C14+C19+C23+C27+C28)</f>
        <v>22515</v>
      </c>
      <c r="D29" s="183">
        <f>SUM(D9+D14+D19+D23+D27+D28)</f>
        <v>23399</v>
      </c>
      <c r="E29" s="183">
        <f>SUM(E9+E14+E19+E23+E27+E28)</f>
        <v>780</v>
      </c>
      <c r="F29" s="183">
        <f>SUM(F9+F14+F19+F23+F27+F28)</f>
        <v>24179</v>
      </c>
    </row>
    <row r="30" spans="1:6" s="176" customFormat="1" ht="14.25" customHeight="1">
      <c r="A30" s="177" t="s">
        <v>249</v>
      </c>
      <c r="B30" s="178" t="s">
        <v>250</v>
      </c>
      <c r="C30" s="180"/>
      <c r="D30" s="180"/>
      <c r="E30" s="180"/>
      <c r="F30" s="180"/>
    </row>
    <row r="31" spans="1:6" s="176" customFormat="1" ht="14.25" customHeight="1">
      <c r="A31" s="187"/>
      <c r="B31" s="188" t="s">
        <v>251</v>
      </c>
      <c r="C31" s="188">
        <v>0</v>
      </c>
      <c r="D31" s="188">
        <v>0</v>
      </c>
      <c r="E31" s="188">
        <v>0</v>
      </c>
      <c r="F31" s="188">
        <v>0</v>
      </c>
    </row>
    <row r="32" spans="1:6" s="176" customFormat="1" ht="14.25" customHeight="1">
      <c r="A32" s="186"/>
      <c r="B32" s="183" t="s">
        <v>252</v>
      </c>
      <c r="C32" s="183">
        <f>SUM(C31:C31)</f>
        <v>0</v>
      </c>
      <c r="D32" s="183">
        <f>SUM(D31:D31)</f>
        <v>0</v>
      </c>
      <c r="E32" s="183">
        <f>SUM(E31:E31)</f>
        <v>0</v>
      </c>
      <c r="F32" s="183">
        <f>SUM(F31:F31)</f>
        <v>0</v>
      </c>
    </row>
    <row r="33" spans="1:6" s="176" customFormat="1" ht="14.25" customHeight="1">
      <c r="A33" s="177" t="s">
        <v>16</v>
      </c>
      <c r="B33" s="178" t="s">
        <v>253</v>
      </c>
      <c r="C33" s="178"/>
      <c r="D33" s="178"/>
      <c r="E33" s="178"/>
      <c r="F33" s="178"/>
    </row>
    <row r="34" spans="1:6" s="176" customFormat="1" ht="30" customHeight="1">
      <c r="A34" s="181"/>
      <c r="B34" s="180" t="s">
        <v>254</v>
      </c>
      <c r="C34" s="180">
        <v>11000</v>
      </c>
      <c r="D34" s="180">
        <v>11965</v>
      </c>
      <c r="E34" s="180">
        <v>0</v>
      </c>
      <c r="F34" s="180">
        <v>11965</v>
      </c>
    </row>
    <row r="35" spans="1:6" s="176" customFormat="1" ht="24.75" customHeight="1">
      <c r="A35" s="186"/>
      <c r="B35" s="183" t="s">
        <v>255</v>
      </c>
      <c r="C35" s="183">
        <f>SUM(C34:C34)</f>
        <v>11000</v>
      </c>
      <c r="D35" s="183">
        <f>SUM(D34:D34)</f>
        <v>11965</v>
      </c>
      <c r="E35" s="183">
        <f>SUM(E34:E34)</f>
        <v>0</v>
      </c>
      <c r="F35" s="183">
        <f>SUM(F34:F34)</f>
        <v>11965</v>
      </c>
    </row>
    <row r="36" spans="1:6" ht="15.75" customHeight="1">
      <c r="A36" s="182"/>
      <c r="B36" s="183" t="s">
        <v>256</v>
      </c>
      <c r="C36" s="183">
        <f>SUM(C9+C14+C19+C23+C27+C28+C32+C35)</f>
        <v>33515</v>
      </c>
      <c r="D36" s="183">
        <f>SUM(D9+D14+D19+D23+D27+D28+D32+D35)</f>
        <v>35364</v>
      </c>
      <c r="E36" s="183">
        <f>SUM(E9+E14+E19+E23+E27+E28+E32+E35)</f>
        <v>780</v>
      </c>
      <c r="F36" s="183">
        <f>SUM(F9+F14+F19+F23+F27+F28+F32+F35)</f>
        <v>36144</v>
      </c>
    </row>
  </sheetData>
  <sheetProtection/>
  <printOptions horizontalCentered="1"/>
  <pageMargins left="0.35433070866141736" right="0.35433070866141736" top="1.5104166666666667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dőlt"MÁROKFÖLD 
 KÖZSÉG ÖNKORMÁNYZATA
BEVÉTELEI FORRÁSONKÉNT
2013. ÉVBEN&amp;R&amp;"Times New Roman CE,Félkövér dőlt"3.sz.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Layout" workbookViewId="0" topLeftCell="A4">
      <selection activeCell="F9" sqref="F8:F15"/>
    </sheetView>
  </sheetViews>
  <sheetFormatPr defaultColWidth="8.00390625" defaultRowHeight="15"/>
  <cols>
    <col min="1" max="1" width="8.7109375" style="42" customWidth="1"/>
    <col min="2" max="2" width="50.7109375" style="42" customWidth="1"/>
    <col min="3" max="6" width="11.7109375" style="42" customWidth="1"/>
    <col min="7" max="16384" width="8.00390625" style="42" customWidth="1"/>
  </cols>
  <sheetData>
    <row r="1" ht="44.25" customHeight="1" thickBot="1"/>
    <row r="2" spans="1:6" s="22" customFormat="1" ht="49.5" customHeight="1" thickBot="1">
      <c r="A2" s="159" t="s">
        <v>200</v>
      </c>
      <c r="B2" s="160" t="s">
        <v>5</v>
      </c>
      <c r="C2" s="160" t="s">
        <v>107</v>
      </c>
      <c r="D2" s="160" t="s">
        <v>260</v>
      </c>
      <c r="E2" s="160" t="s">
        <v>261</v>
      </c>
      <c r="F2" s="160" t="s">
        <v>108</v>
      </c>
    </row>
    <row r="3" spans="1:6" s="24" customFormat="1" ht="14.25" customHeight="1">
      <c r="A3" s="161" t="s">
        <v>21</v>
      </c>
      <c r="B3" s="23" t="s">
        <v>23</v>
      </c>
      <c r="C3" s="23"/>
      <c r="D3" s="23"/>
      <c r="E3" s="23"/>
      <c r="F3" s="23"/>
    </row>
    <row r="4" spans="1:6" s="26" customFormat="1" ht="14.25" customHeight="1">
      <c r="A4" s="162" t="s">
        <v>24</v>
      </c>
      <c r="B4" s="25" t="s">
        <v>9</v>
      </c>
      <c r="C4" s="25">
        <v>5073</v>
      </c>
      <c r="D4" s="25">
        <v>5473</v>
      </c>
      <c r="E4" s="25">
        <v>980</v>
      </c>
      <c r="F4" s="25">
        <v>6380</v>
      </c>
    </row>
    <row r="5" spans="1:6" s="29" customFormat="1" ht="14.25" customHeight="1">
      <c r="A5" s="162" t="s">
        <v>25</v>
      </c>
      <c r="B5" s="27" t="s">
        <v>26</v>
      </c>
      <c r="C5" s="28">
        <v>1268</v>
      </c>
      <c r="D5" s="28">
        <v>1388</v>
      </c>
      <c r="E5" s="28">
        <v>220</v>
      </c>
      <c r="F5" s="28">
        <v>1608</v>
      </c>
    </row>
    <row r="6" spans="1:6" s="29" customFormat="1" ht="14.25" customHeight="1">
      <c r="A6" s="162" t="s">
        <v>3</v>
      </c>
      <c r="B6" s="28" t="s">
        <v>27</v>
      </c>
      <c r="C6" s="28">
        <v>8992</v>
      </c>
      <c r="D6" s="28">
        <v>9748</v>
      </c>
      <c r="E6" s="28">
        <v>1</v>
      </c>
      <c r="F6" s="28">
        <v>9749</v>
      </c>
    </row>
    <row r="7" spans="1:6" s="29" customFormat="1" ht="14.25" customHeight="1">
      <c r="A7" s="162" t="s">
        <v>28</v>
      </c>
      <c r="B7" s="28" t="s">
        <v>29</v>
      </c>
      <c r="C7" s="30">
        <v>930</v>
      </c>
      <c r="D7" s="30">
        <v>1576</v>
      </c>
      <c r="E7" s="30">
        <v>0</v>
      </c>
      <c r="F7" s="30">
        <v>1576</v>
      </c>
    </row>
    <row r="8" spans="1:6" s="29" customFormat="1" ht="14.25" customHeight="1">
      <c r="A8" s="162" t="s">
        <v>30</v>
      </c>
      <c r="B8" s="28" t="s">
        <v>31</v>
      </c>
      <c r="C8" s="28">
        <v>1702</v>
      </c>
      <c r="D8" s="28">
        <v>1702</v>
      </c>
      <c r="E8" s="28">
        <v>379</v>
      </c>
      <c r="F8" s="28">
        <v>2081</v>
      </c>
    </row>
    <row r="9" spans="1:6" s="29" customFormat="1" ht="14.25" customHeight="1">
      <c r="A9" s="163"/>
      <c r="B9" s="34" t="s">
        <v>196</v>
      </c>
      <c r="C9" s="35">
        <f>SUM(C4:C8)</f>
        <v>17965</v>
      </c>
      <c r="D9" s="35">
        <f>SUM(D4:D8)</f>
        <v>19887</v>
      </c>
      <c r="E9" s="35">
        <f>SUM(E4:E8)</f>
        <v>1580</v>
      </c>
      <c r="F9" s="35">
        <f>SUM(F4:F8)</f>
        <v>21394</v>
      </c>
    </row>
    <row r="10" spans="1:6" s="29" customFormat="1" ht="14.25" customHeight="1">
      <c r="A10" s="164" t="s">
        <v>2</v>
      </c>
      <c r="B10" s="32" t="s">
        <v>32</v>
      </c>
      <c r="C10" s="31"/>
      <c r="D10" s="31"/>
      <c r="E10" s="31"/>
      <c r="F10" s="31"/>
    </row>
    <row r="11" spans="1:6" s="29" customFormat="1" ht="14.25" customHeight="1">
      <c r="A11" s="165" t="s">
        <v>24</v>
      </c>
      <c r="B11" s="28" t="s">
        <v>33</v>
      </c>
      <c r="C11" s="28">
        <v>15550</v>
      </c>
      <c r="D11" s="28">
        <v>14550</v>
      </c>
      <c r="E11" s="28">
        <v>-2800</v>
      </c>
      <c r="F11" s="28">
        <v>11750</v>
      </c>
    </row>
    <row r="12" spans="1:6" s="29" customFormat="1" ht="14.25" customHeight="1">
      <c r="A12" s="165" t="s">
        <v>25</v>
      </c>
      <c r="B12" s="28" t="s">
        <v>34</v>
      </c>
      <c r="C12" s="28">
        <v>0</v>
      </c>
      <c r="D12" s="28">
        <v>1000</v>
      </c>
      <c r="E12" s="28">
        <v>2000</v>
      </c>
      <c r="F12" s="28">
        <v>3000</v>
      </c>
    </row>
    <row r="13" spans="1:6" s="29" customFormat="1" ht="14.25" customHeight="1">
      <c r="A13" s="165" t="s">
        <v>3</v>
      </c>
      <c r="B13" s="28" t="s">
        <v>17</v>
      </c>
      <c r="C13" s="30">
        <v>0</v>
      </c>
      <c r="D13" s="30">
        <v>0</v>
      </c>
      <c r="E13" s="30">
        <v>0</v>
      </c>
      <c r="F13" s="30">
        <v>0</v>
      </c>
    </row>
    <row r="14" spans="1:6" s="29" customFormat="1" ht="14.25" customHeight="1">
      <c r="A14" s="166"/>
      <c r="B14" s="34" t="s">
        <v>197</v>
      </c>
      <c r="C14" s="35">
        <f>SUM(C11:C13)</f>
        <v>15550</v>
      </c>
      <c r="D14" s="35">
        <f>SUM(D11:D13)</f>
        <v>15550</v>
      </c>
      <c r="E14" s="35">
        <f>SUM(E11:E13)</f>
        <v>-800</v>
      </c>
      <c r="F14" s="35">
        <f>SUM(F11:F13)</f>
        <v>14750</v>
      </c>
    </row>
    <row r="15" spans="1:6" s="29" customFormat="1" ht="14.25" customHeight="1">
      <c r="A15" s="164" t="s">
        <v>22</v>
      </c>
      <c r="B15" s="31" t="s">
        <v>35</v>
      </c>
      <c r="C15" s="31"/>
      <c r="D15" s="31"/>
      <c r="E15" s="31"/>
      <c r="F15" s="31"/>
    </row>
    <row r="16" spans="1:6" s="29" customFormat="1" ht="14.25" customHeight="1">
      <c r="A16" s="165" t="s">
        <v>24</v>
      </c>
      <c r="B16" s="28" t="s">
        <v>36</v>
      </c>
      <c r="C16" s="28">
        <v>0</v>
      </c>
      <c r="D16" s="28">
        <v>0</v>
      </c>
      <c r="E16" s="28">
        <v>0</v>
      </c>
      <c r="F16" s="28">
        <v>0</v>
      </c>
    </row>
    <row r="17" spans="1:6" s="29" customFormat="1" ht="14.25" customHeight="1">
      <c r="A17" s="165" t="s">
        <v>25</v>
      </c>
      <c r="B17" s="28" t="s">
        <v>37</v>
      </c>
      <c r="C17" s="28">
        <v>0</v>
      </c>
      <c r="D17" s="28">
        <v>0</v>
      </c>
      <c r="E17" s="28">
        <v>0</v>
      </c>
      <c r="F17" s="28">
        <v>0</v>
      </c>
    </row>
    <row r="18" spans="1:6" s="29" customFormat="1" ht="14.25" customHeight="1">
      <c r="A18" s="166"/>
      <c r="B18" s="35" t="s">
        <v>198</v>
      </c>
      <c r="C18" s="35">
        <v>0</v>
      </c>
      <c r="D18" s="35">
        <v>0</v>
      </c>
      <c r="E18" s="35">
        <v>0</v>
      </c>
      <c r="F18" s="35">
        <v>0</v>
      </c>
    </row>
    <row r="19" spans="1:6" s="29" customFormat="1" ht="14.25" customHeight="1">
      <c r="A19" s="164" t="s">
        <v>11</v>
      </c>
      <c r="B19" s="31" t="s">
        <v>38</v>
      </c>
      <c r="C19" s="31">
        <v>0</v>
      </c>
      <c r="D19" s="31">
        <v>0</v>
      </c>
      <c r="E19" s="31">
        <v>0</v>
      </c>
      <c r="F19" s="31">
        <v>0</v>
      </c>
    </row>
    <row r="20" spans="1:6" s="36" customFormat="1" ht="14.25" customHeight="1">
      <c r="A20" s="33"/>
      <c r="B20" s="34" t="s">
        <v>199</v>
      </c>
      <c r="C20" s="35">
        <f>SUM(C9+C14+C18+C19)</f>
        <v>33515</v>
      </c>
      <c r="D20" s="35">
        <f>SUM(D9+D14+D18+D19)</f>
        <v>35437</v>
      </c>
      <c r="E20" s="35">
        <f>SUM(E9+E14+E18+E19)</f>
        <v>780</v>
      </c>
      <c r="F20" s="35">
        <f>SUM(F9+F14+F18+F19)</f>
        <v>36144</v>
      </c>
    </row>
    <row r="21" spans="1:3" s="37" customFormat="1" ht="12.75">
      <c r="A21" s="38"/>
      <c r="B21" s="39"/>
      <c r="C21" s="39"/>
    </row>
    <row r="22" spans="1:3" s="40" customFormat="1" ht="12.75">
      <c r="A22" s="38"/>
      <c r="B22" s="38"/>
      <c r="C22" s="38"/>
    </row>
    <row r="23" spans="1:3" s="40" customFormat="1" ht="12.75">
      <c r="A23" s="38"/>
      <c r="B23" s="38"/>
      <c r="C23" s="38"/>
    </row>
    <row r="24" spans="1:3" s="40" customFormat="1" ht="12.75">
      <c r="A24" s="38"/>
      <c r="B24" s="38"/>
      <c r="C24" s="38"/>
    </row>
    <row r="25" spans="1:3" s="40" customFormat="1" ht="12.75">
      <c r="A25" s="38"/>
      <c r="B25" s="38"/>
      <c r="C25" s="38"/>
    </row>
    <row r="26" spans="1:3" s="40" customFormat="1" ht="12.75">
      <c r="A26" s="38"/>
      <c r="B26" s="38"/>
      <c r="C26" s="38"/>
    </row>
    <row r="27" spans="1:3" s="40" customFormat="1" ht="12.75">
      <c r="A27" s="38"/>
      <c r="B27" s="38"/>
      <c r="C27" s="38"/>
    </row>
    <row r="28" spans="1:3" s="40" customFormat="1" ht="12.75">
      <c r="A28" s="38"/>
      <c r="B28" s="38"/>
      <c r="C28" s="38"/>
    </row>
    <row r="29" spans="1:3" s="40" customFormat="1" ht="12.75">
      <c r="A29" s="38"/>
      <c r="B29" s="38"/>
      <c r="C29" s="38"/>
    </row>
    <row r="30" spans="1:3" s="40" customFormat="1" ht="12.75">
      <c r="A30" s="38"/>
      <c r="B30" s="38"/>
      <c r="C30" s="38"/>
    </row>
    <row r="31" spans="1:3" s="40" customFormat="1" ht="12.75">
      <c r="A31" s="41"/>
      <c r="B31" s="38"/>
      <c r="C31" s="38"/>
    </row>
    <row r="32" spans="1:3" ht="12.75">
      <c r="A32" s="41"/>
      <c r="B32" s="41"/>
      <c r="C32" s="41"/>
    </row>
    <row r="33" spans="1:3" ht="12.75">
      <c r="A33" s="41"/>
      <c r="B33" s="41"/>
      <c r="C33" s="41"/>
    </row>
    <row r="34" spans="1:3" ht="12.75">
      <c r="A34" s="41"/>
      <c r="B34" s="41"/>
      <c r="C34" s="41"/>
    </row>
    <row r="35" spans="1:3" ht="12.75">
      <c r="A35" s="41"/>
      <c r="B35" s="41"/>
      <c r="C35" s="41"/>
    </row>
    <row r="36" spans="1:3" ht="12.75">
      <c r="A36" s="41"/>
      <c r="B36" s="41"/>
      <c r="C36" s="41"/>
    </row>
    <row r="37" spans="2:3" ht="12.75">
      <c r="B37" s="41"/>
      <c r="C37" s="41"/>
    </row>
  </sheetData>
  <sheetProtection/>
  <printOptions horizontalCentered="1"/>
  <pageMargins left="0.3937007874015748" right="0.35433070866141736" top="1.58125" bottom="0.6692913385826772" header="0.7874015748031497" footer="0.5118110236220472"/>
  <pageSetup horizontalDpi="300" verticalDpi="300" orientation="landscape" paperSize="9" scale="110" r:id="rId1"/>
  <headerFooter alignWithMargins="0">
    <oddHeader>&amp;C&amp;"Times New Roman CE,Félkövér dőlt"MÁROKFÖLD KÖZSÉG ÖNKORMÁNYZATA
 KIADÁSI  ELŐIRÁNYZATAI
2013.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4">
      <selection activeCell="C22" sqref="C22"/>
    </sheetView>
  </sheetViews>
  <sheetFormatPr defaultColWidth="9.140625" defaultRowHeight="15"/>
  <cols>
    <col min="1" max="1" width="9.57421875" style="43" customWidth="1"/>
    <col min="2" max="2" width="51.28125" style="43" customWidth="1"/>
    <col min="3" max="3" width="16.140625" style="43" customWidth="1"/>
    <col min="4" max="16384" width="9.140625" style="43" customWidth="1"/>
  </cols>
  <sheetData>
    <row r="1" spans="2:3" ht="17.25" customHeight="1">
      <c r="B1" s="241" t="s">
        <v>39</v>
      </c>
      <c r="C1" s="241"/>
    </row>
    <row r="2" spans="1:3" ht="18.75" customHeight="1">
      <c r="A2" s="242" t="s">
        <v>40</v>
      </c>
      <c r="B2" s="242"/>
      <c r="C2" s="242"/>
    </row>
    <row r="3" spans="1:3" s="45" customFormat="1" ht="18.75" customHeight="1">
      <c r="A3" s="243" t="s">
        <v>210</v>
      </c>
      <c r="B3" s="243"/>
      <c r="C3" s="243"/>
    </row>
    <row r="4" spans="1:3" s="45" customFormat="1" ht="18" customHeight="1">
      <c r="A4" s="243"/>
      <c r="B4" s="243"/>
      <c r="C4" s="243"/>
    </row>
    <row r="5" spans="1:3" s="45" customFormat="1" ht="15.75">
      <c r="A5" s="242" t="s">
        <v>41</v>
      </c>
      <c r="B5" s="242"/>
      <c r="C5" s="242"/>
    </row>
    <row r="6" spans="1:2" s="45" customFormat="1" ht="15.75">
      <c r="A6" s="46"/>
      <c r="B6" s="44"/>
    </row>
    <row r="7" spans="1:3" ht="18.75" customHeight="1" thickBot="1">
      <c r="A7" s="240" t="s">
        <v>42</v>
      </c>
      <c r="B7" s="240"/>
      <c r="C7" s="240"/>
    </row>
    <row r="8" spans="1:3" ht="32.25" customHeight="1" thickBot="1">
      <c r="A8" s="168" t="s">
        <v>200</v>
      </c>
      <c r="B8" s="169" t="s">
        <v>43</v>
      </c>
      <c r="C8" s="167" t="s">
        <v>262</v>
      </c>
    </row>
    <row r="9" spans="1:3" ht="12.75">
      <c r="A9" s="47" t="s">
        <v>24</v>
      </c>
      <c r="B9" s="48" t="s">
        <v>201</v>
      </c>
      <c r="C9" s="49">
        <v>1241</v>
      </c>
    </row>
    <row r="10" spans="1:3" ht="14.25" customHeight="1">
      <c r="A10" s="47" t="s">
        <v>25</v>
      </c>
      <c r="B10" s="48" t="s">
        <v>44</v>
      </c>
      <c r="C10" s="49">
        <v>200</v>
      </c>
    </row>
    <row r="11" spans="1:3" ht="15.75" customHeight="1">
      <c r="A11" s="47" t="s">
        <v>3</v>
      </c>
      <c r="B11" s="48" t="s">
        <v>45</v>
      </c>
      <c r="C11" s="49">
        <v>73</v>
      </c>
    </row>
    <row r="12" spans="1:3" ht="13.5" customHeight="1">
      <c r="A12" s="47" t="s">
        <v>28</v>
      </c>
      <c r="B12" s="48" t="s">
        <v>213</v>
      </c>
      <c r="C12" s="49">
        <v>62</v>
      </c>
    </row>
    <row r="13" spans="1:3" ht="0.75" customHeight="1">
      <c r="A13" s="50"/>
      <c r="B13" s="48"/>
      <c r="C13" s="49"/>
    </row>
    <row r="14" spans="1:3" s="54" customFormat="1" ht="15" customHeight="1" thickBot="1">
      <c r="A14" s="51"/>
      <c r="B14" s="52" t="s">
        <v>46</v>
      </c>
      <c r="C14" s="53">
        <f>SUM(C9:C13)</f>
        <v>1576</v>
      </c>
    </row>
    <row r="15" spans="1:3" ht="16.5" customHeight="1">
      <c r="A15" s="55"/>
      <c r="B15" s="56" t="s">
        <v>47</v>
      </c>
      <c r="C15" s="57"/>
    </row>
    <row r="16" spans="1:3" ht="0.75" customHeight="1">
      <c r="A16" s="50"/>
      <c r="B16" s="48"/>
      <c r="C16" s="58"/>
    </row>
    <row r="17" spans="1:3" ht="18" customHeight="1" thickBot="1">
      <c r="A17" s="59"/>
      <c r="B17" s="60" t="s">
        <v>48</v>
      </c>
      <c r="C17" s="61"/>
    </row>
    <row r="18" spans="1:3" ht="13.5" thickBot="1">
      <c r="A18" s="62" t="s">
        <v>49</v>
      </c>
      <c r="B18" s="63" t="s">
        <v>50</v>
      </c>
      <c r="C18" s="64"/>
    </row>
    <row r="19" spans="1:3" ht="18.75" customHeight="1">
      <c r="A19" s="47" t="s">
        <v>30</v>
      </c>
      <c r="B19" s="65" t="s">
        <v>51</v>
      </c>
      <c r="C19" s="49">
        <v>410</v>
      </c>
    </row>
    <row r="20" spans="1:3" ht="18.75" customHeight="1">
      <c r="A20" s="66" t="s">
        <v>100</v>
      </c>
      <c r="B20" s="67" t="s">
        <v>52</v>
      </c>
      <c r="C20" s="49">
        <v>155</v>
      </c>
    </row>
    <row r="21" spans="1:3" ht="15.75" customHeight="1">
      <c r="A21" s="47" t="s">
        <v>101</v>
      </c>
      <c r="B21" s="65" t="s">
        <v>53</v>
      </c>
      <c r="C21" s="49">
        <v>1439</v>
      </c>
    </row>
    <row r="22" spans="1:3" ht="15.75" customHeight="1">
      <c r="A22" s="47" t="s">
        <v>102</v>
      </c>
      <c r="B22" s="65" t="s">
        <v>54</v>
      </c>
      <c r="C22" s="49">
        <v>0</v>
      </c>
    </row>
    <row r="23" spans="1:3" ht="18.75" customHeight="1">
      <c r="A23" s="47" t="s">
        <v>103</v>
      </c>
      <c r="B23" s="68" t="s">
        <v>55</v>
      </c>
      <c r="C23" s="49"/>
    </row>
    <row r="24" spans="1:3" ht="18.75" customHeight="1">
      <c r="A24" s="47" t="s">
        <v>202</v>
      </c>
      <c r="B24" s="68" t="s">
        <v>56</v>
      </c>
      <c r="C24" s="49">
        <v>0</v>
      </c>
    </row>
    <row r="25" spans="1:3" ht="18.75" customHeight="1">
      <c r="A25" s="47" t="s">
        <v>203</v>
      </c>
      <c r="B25" s="67" t="s">
        <v>57</v>
      </c>
      <c r="C25" s="57">
        <v>7</v>
      </c>
    </row>
    <row r="26" spans="1:3" ht="18.75" customHeight="1">
      <c r="A26" s="47" t="s">
        <v>204</v>
      </c>
      <c r="B26" s="65" t="s">
        <v>58</v>
      </c>
      <c r="C26" s="57">
        <v>0</v>
      </c>
    </row>
    <row r="27" spans="1:3" ht="18.75" customHeight="1">
      <c r="A27" s="47" t="s">
        <v>205</v>
      </c>
      <c r="B27" s="65" t="s">
        <v>59</v>
      </c>
      <c r="C27" s="49">
        <v>40</v>
      </c>
    </row>
    <row r="28" spans="1:3" ht="18.75" customHeight="1">
      <c r="A28" s="69" t="s">
        <v>206</v>
      </c>
      <c r="B28" s="65" t="s">
        <v>60</v>
      </c>
      <c r="C28" s="49">
        <v>0</v>
      </c>
    </row>
    <row r="29" spans="1:3" ht="18.75" customHeight="1" thickBot="1">
      <c r="A29" s="69" t="s">
        <v>207</v>
      </c>
      <c r="B29" s="65" t="s">
        <v>263</v>
      </c>
      <c r="C29" s="49">
        <v>30</v>
      </c>
    </row>
    <row r="30" spans="1:3" ht="16.5" thickBot="1">
      <c r="A30" s="70"/>
      <c r="B30" s="71" t="s">
        <v>61</v>
      </c>
      <c r="C30" s="72">
        <f>SUM(C19:C29)</f>
        <v>2081</v>
      </c>
    </row>
    <row r="31" spans="1:3" ht="22.5" customHeight="1" thickBot="1">
      <c r="A31" s="73"/>
      <c r="B31" s="170" t="s">
        <v>208</v>
      </c>
      <c r="C31" s="64">
        <f>SUM(C18,C30,C14)</f>
        <v>3657</v>
      </c>
    </row>
    <row r="32" ht="12.75">
      <c r="A32" s="74"/>
    </row>
    <row r="33" ht="12.75">
      <c r="A33" s="74"/>
    </row>
    <row r="34" ht="12.75">
      <c r="A34" s="74"/>
    </row>
    <row r="35" ht="12.75">
      <c r="A35" s="74"/>
    </row>
    <row r="36" ht="12.75">
      <c r="A36" s="74"/>
    </row>
    <row r="37" ht="9.75" customHeight="1">
      <c r="A37" s="74"/>
    </row>
    <row r="39" ht="9.75" customHeight="1"/>
  </sheetData>
  <sheetProtection/>
  <mergeCells count="5">
    <mergeCell ref="A7:C7"/>
    <mergeCell ref="B1:C1"/>
    <mergeCell ref="A2:C2"/>
    <mergeCell ref="A3:C4"/>
    <mergeCell ref="A5:C5"/>
  </mergeCells>
  <printOptions horizontalCentered="1" verticalCentered="1"/>
  <pageMargins left="0.5905511811023623" right="0.5905511811023623" top="0.37" bottom="4.38" header="1.1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I30" sqref="I30"/>
    </sheetView>
  </sheetViews>
  <sheetFormatPr defaultColWidth="9.140625" defaultRowHeight="15"/>
  <cols>
    <col min="1" max="1" width="25.140625" style="75" customWidth="1"/>
    <col min="2" max="2" width="7.57421875" style="75" customWidth="1"/>
    <col min="3" max="4" width="7.8515625" style="75" customWidth="1"/>
    <col min="5" max="5" width="8.00390625" style="75" customWidth="1"/>
    <col min="6" max="6" width="7.421875" style="75" customWidth="1"/>
    <col min="7" max="7" width="7.00390625" style="75" customWidth="1"/>
    <col min="8" max="8" width="8.140625" style="75" customWidth="1"/>
    <col min="9" max="10" width="8.28125" style="75" customWidth="1"/>
    <col min="11" max="11" width="7.7109375" style="75" customWidth="1"/>
    <col min="12" max="12" width="8.8515625" style="75" customWidth="1"/>
    <col min="13" max="13" width="8.140625" style="75" customWidth="1"/>
    <col min="14" max="14" width="9.57421875" style="75" customWidth="1"/>
    <col min="15" max="16384" width="9.140625" style="75" customWidth="1"/>
  </cols>
  <sheetData>
    <row r="2" spans="4:10" ht="19.5" customHeight="1">
      <c r="D2" s="247" t="s">
        <v>62</v>
      </c>
      <c r="E2" s="246"/>
      <c r="F2" s="246"/>
      <c r="G2" s="246"/>
      <c r="H2" s="246"/>
      <c r="I2" s="246"/>
      <c r="J2" s="246"/>
    </row>
    <row r="3" spans="1:7" ht="8.25" customHeight="1">
      <c r="A3" s="75" t="s">
        <v>63</v>
      </c>
      <c r="E3" s="76"/>
      <c r="F3" s="76"/>
      <c r="G3" s="76"/>
    </row>
    <row r="4" spans="2:14" ht="15.75">
      <c r="B4" s="245" t="s">
        <v>64</v>
      </c>
      <c r="C4" s="246"/>
      <c r="D4" s="246"/>
      <c r="E4" s="246"/>
      <c r="F4" s="246"/>
      <c r="G4" s="246"/>
      <c r="H4" s="246"/>
      <c r="I4" s="246"/>
      <c r="J4" s="246"/>
      <c r="K4" s="246"/>
      <c r="L4" s="244" t="s">
        <v>65</v>
      </c>
      <c r="M4" s="244"/>
      <c r="N4" s="244"/>
    </row>
    <row r="6" spans="2:12" ht="15.75">
      <c r="B6" s="245" t="s">
        <v>214</v>
      </c>
      <c r="C6" s="248"/>
      <c r="D6" s="248"/>
      <c r="E6" s="248"/>
      <c r="F6" s="248"/>
      <c r="G6" s="248"/>
      <c r="H6" s="248"/>
      <c r="I6" s="248"/>
      <c r="J6" s="248"/>
      <c r="K6" s="248"/>
      <c r="L6" s="75" t="s">
        <v>1</v>
      </c>
    </row>
    <row r="7" ht="6.75" customHeight="1" thickBot="1"/>
    <row r="8" spans="1:14" s="80" customFormat="1" ht="13.5" thickBot="1">
      <c r="A8" s="77" t="s">
        <v>66</v>
      </c>
      <c r="B8" s="78" t="s">
        <v>67</v>
      </c>
      <c r="C8" s="78" t="s">
        <v>68</v>
      </c>
      <c r="D8" s="78" t="s">
        <v>69</v>
      </c>
      <c r="E8" s="78" t="s">
        <v>70</v>
      </c>
      <c r="F8" s="78" t="s">
        <v>71</v>
      </c>
      <c r="G8" s="78" t="s">
        <v>72</v>
      </c>
      <c r="H8" s="78" t="s">
        <v>73</v>
      </c>
      <c r="I8" s="78" t="s">
        <v>74</v>
      </c>
      <c r="J8" s="78" t="s">
        <v>75</v>
      </c>
      <c r="K8" s="78" t="s">
        <v>76</v>
      </c>
      <c r="L8" s="78" t="s">
        <v>77</v>
      </c>
      <c r="M8" s="78" t="s">
        <v>78</v>
      </c>
      <c r="N8" s="79" t="s">
        <v>79</v>
      </c>
    </row>
    <row r="9" spans="1:15" ht="12.75">
      <c r="A9" s="81" t="s">
        <v>80</v>
      </c>
      <c r="B9" s="82">
        <v>58</v>
      </c>
      <c r="C9" s="82">
        <v>62</v>
      </c>
      <c r="D9" s="82">
        <v>62</v>
      </c>
      <c r="E9" s="82">
        <v>62</v>
      </c>
      <c r="F9" s="82">
        <v>62</v>
      </c>
      <c r="G9" s="82">
        <v>62</v>
      </c>
      <c r="H9" s="82">
        <v>62</v>
      </c>
      <c r="I9" s="82">
        <v>62</v>
      </c>
      <c r="J9" s="82">
        <v>62</v>
      </c>
      <c r="K9" s="82">
        <v>62</v>
      </c>
      <c r="L9" s="82">
        <v>112</v>
      </c>
      <c r="M9" s="82">
        <v>162</v>
      </c>
      <c r="N9" s="83">
        <f>SUM(B9:M9)</f>
        <v>890</v>
      </c>
      <c r="O9" s="84"/>
    </row>
    <row r="10" spans="1:15" ht="12.75">
      <c r="A10" s="85" t="s">
        <v>81</v>
      </c>
      <c r="B10" s="85">
        <v>736</v>
      </c>
      <c r="C10" s="85">
        <v>694</v>
      </c>
      <c r="D10" s="85">
        <v>694</v>
      </c>
      <c r="E10" s="85">
        <v>694</v>
      </c>
      <c r="F10" s="85">
        <v>694</v>
      </c>
      <c r="G10" s="85">
        <v>694</v>
      </c>
      <c r="H10" s="85">
        <v>694</v>
      </c>
      <c r="I10" s="85">
        <v>694</v>
      </c>
      <c r="J10" s="85">
        <v>694</v>
      </c>
      <c r="K10" s="85">
        <v>694</v>
      </c>
      <c r="L10" s="85">
        <v>694</v>
      </c>
      <c r="M10" s="85">
        <v>708</v>
      </c>
      <c r="N10" s="83">
        <f aca="true" t="shared" si="0" ref="N10:N18">SUM(B10:M10)</f>
        <v>8384</v>
      </c>
      <c r="O10" s="84"/>
    </row>
    <row r="11" spans="1:15" ht="12.75">
      <c r="A11" s="85" t="s">
        <v>82</v>
      </c>
      <c r="B11" s="85">
        <v>1099</v>
      </c>
      <c r="C11" s="85">
        <v>1102</v>
      </c>
      <c r="D11" s="85">
        <v>1102</v>
      </c>
      <c r="E11" s="85">
        <v>1102</v>
      </c>
      <c r="F11" s="85">
        <v>1102</v>
      </c>
      <c r="G11" s="85">
        <v>1102</v>
      </c>
      <c r="H11" s="85">
        <v>1102</v>
      </c>
      <c r="I11" s="85">
        <v>1102</v>
      </c>
      <c r="J11" s="85">
        <v>1102</v>
      </c>
      <c r="K11" s="85">
        <v>1482</v>
      </c>
      <c r="L11" s="85">
        <v>1230</v>
      </c>
      <c r="M11" s="85">
        <v>1202</v>
      </c>
      <c r="N11" s="83">
        <f>SUM(B11:M11)</f>
        <v>13829</v>
      </c>
      <c r="O11" s="84"/>
    </row>
    <row r="12" spans="1:15" ht="27.75" customHeight="1">
      <c r="A12" s="86" t="s">
        <v>83</v>
      </c>
      <c r="B12" s="85"/>
      <c r="C12" s="85"/>
      <c r="D12" s="85"/>
      <c r="E12" s="85">
        <v>170</v>
      </c>
      <c r="F12" s="85"/>
      <c r="G12" s="85">
        <v>504</v>
      </c>
      <c r="H12" s="85"/>
      <c r="I12" s="85"/>
      <c r="J12" s="85"/>
      <c r="K12" s="85"/>
      <c r="L12" s="85"/>
      <c r="M12" s="85">
        <v>402</v>
      </c>
      <c r="N12" s="83">
        <f t="shared" si="0"/>
        <v>1076</v>
      </c>
      <c r="O12" s="84"/>
    </row>
    <row r="13" spans="1:15" ht="23.25" customHeight="1">
      <c r="A13" s="87" t="s">
        <v>84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3">
        <f>SUM(B13:M13)</f>
        <v>0</v>
      </c>
      <c r="O13" s="84"/>
    </row>
    <row r="14" spans="1:15" ht="16.5" customHeight="1">
      <c r="A14" s="88" t="s">
        <v>85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3">
        <f t="shared" si="0"/>
        <v>0</v>
      </c>
      <c r="O14" s="84"/>
    </row>
    <row r="15" spans="1:15" s="92" customFormat="1" ht="12.75">
      <c r="A15" s="89" t="s">
        <v>86</v>
      </c>
      <c r="B15" s="90"/>
      <c r="C15" s="90"/>
      <c r="D15" s="90"/>
      <c r="E15" s="90"/>
      <c r="F15" s="90"/>
      <c r="G15" s="90"/>
      <c r="H15" s="90"/>
      <c r="I15" s="89"/>
      <c r="J15" s="89"/>
      <c r="K15" s="89"/>
      <c r="L15" s="89"/>
      <c r="M15" s="89"/>
      <c r="N15" s="83">
        <f t="shared" si="0"/>
        <v>0</v>
      </c>
      <c r="O15" s="91"/>
    </row>
    <row r="16" spans="1:15" s="92" customFormat="1" ht="19.5" customHeight="1">
      <c r="A16" s="93" t="s">
        <v>87</v>
      </c>
      <c r="B16" s="94"/>
      <c r="C16" s="94"/>
      <c r="D16" s="94"/>
      <c r="E16" s="94"/>
      <c r="F16" s="94"/>
      <c r="G16" s="94"/>
      <c r="H16" s="94"/>
      <c r="I16" s="95"/>
      <c r="J16" s="95"/>
      <c r="K16" s="95"/>
      <c r="L16" s="95"/>
      <c r="M16" s="95"/>
      <c r="N16" s="83">
        <f>SUM(B16:M16)</f>
        <v>0</v>
      </c>
      <c r="O16" s="91"/>
    </row>
    <row r="17" spans="1:15" s="92" customFormat="1" ht="12.75">
      <c r="A17" s="95" t="s">
        <v>88</v>
      </c>
      <c r="B17" s="94"/>
      <c r="C17" s="94"/>
      <c r="D17" s="94"/>
      <c r="E17" s="94"/>
      <c r="F17" s="94"/>
      <c r="G17" s="94"/>
      <c r="H17" s="94"/>
      <c r="I17" s="95"/>
      <c r="J17" s="95"/>
      <c r="K17" s="95"/>
      <c r="L17" s="95"/>
      <c r="M17" s="95"/>
      <c r="N17" s="83">
        <f>SUM(B17:M17)</f>
        <v>0</v>
      </c>
      <c r="O17" s="91"/>
    </row>
    <row r="18" spans="1:15" ht="13.5" thickBot="1">
      <c r="A18" s="96" t="s">
        <v>89</v>
      </c>
      <c r="B18" s="85"/>
      <c r="C18" s="85"/>
      <c r="D18" s="85"/>
      <c r="E18" s="85">
        <v>5000</v>
      </c>
      <c r="F18" s="85"/>
      <c r="G18" s="85">
        <v>2000</v>
      </c>
      <c r="H18" s="85"/>
      <c r="I18" s="85">
        <v>3000</v>
      </c>
      <c r="J18" s="85"/>
      <c r="K18" s="85">
        <v>1965</v>
      </c>
      <c r="L18" s="85"/>
      <c r="M18" s="85"/>
      <c r="N18" s="83">
        <f t="shared" si="0"/>
        <v>11965</v>
      </c>
      <c r="O18" s="84"/>
    </row>
    <row r="19" spans="1:15" s="92" customFormat="1" ht="13.5" thickBot="1">
      <c r="A19" s="97" t="s">
        <v>90</v>
      </c>
      <c r="B19" s="98">
        <f>SUM(B9:B18)</f>
        <v>1893</v>
      </c>
      <c r="C19" s="98">
        <f aca="true" t="shared" si="1" ref="C19:M19">SUM(C9:C18,B19)</f>
        <v>3751</v>
      </c>
      <c r="D19" s="98">
        <f t="shared" si="1"/>
        <v>5609</v>
      </c>
      <c r="E19" s="98">
        <f t="shared" si="1"/>
        <v>12637</v>
      </c>
      <c r="F19" s="98">
        <f t="shared" si="1"/>
        <v>14495</v>
      </c>
      <c r="G19" s="98">
        <f t="shared" si="1"/>
        <v>18857</v>
      </c>
      <c r="H19" s="98">
        <f t="shared" si="1"/>
        <v>20715</v>
      </c>
      <c r="I19" s="98">
        <f t="shared" si="1"/>
        <v>25573</v>
      </c>
      <c r="J19" s="98">
        <f t="shared" si="1"/>
        <v>27431</v>
      </c>
      <c r="K19" s="98">
        <f t="shared" si="1"/>
        <v>31634</v>
      </c>
      <c r="L19" s="98">
        <f t="shared" si="1"/>
        <v>33670</v>
      </c>
      <c r="M19" s="98">
        <f t="shared" si="1"/>
        <v>36144</v>
      </c>
      <c r="N19" s="99">
        <f>SUM(N9:N18)</f>
        <v>36144</v>
      </c>
      <c r="O19" s="91"/>
    </row>
    <row r="20" spans="1:15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4" ht="12.75" hidden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13.5" thickBo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100"/>
    </row>
    <row r="23" spans="1:14" s="80" customFormat="1" ht="13.5" thickBot="1">
      <c r="A23" s="101" t="s">
        <v>91</v>
      </c>
      <c r="B23" s="102" t="s">
        <v>67</v>
      </c>
      <c r="C23" s="102" t="s">
        <v>68</v>
      </c>
      <c r="D23" s="102" t="s">
        <v>69</v>
      </c>
      <c r="E23" s="102" t="s">
        <v>70</v>
      </c>
      <c r="F23" s="102" t="s">
        <v>71</v>
      </c>
      <c r="G23" s="102" t="s">
        <v>72</v>
      </c>
      <c r="H23" s="102" t="s">
        <v>73</v>
      </c>
      <c r="I23" s="102" t="s">
        <v>74</v>
      </c>
      <c r="J23" s="102" t="s">
        <v>75</v>
      </c>
      <c r="K23" s="102" t="s">
        <v>76</v>
      </c>
      <c r="L23" s="102" t="s">
        <v>77</v>
      </c>
      <c r="M23" s="102" t="s">
        <v>78</v>
      </c>
      <c r="N23" s="103" t="s">
        <v>79</v>
      </c>
    </row>
    <row r="24" spans="1:15" ht="12.75">
      <c r="A24" s="82" t="s">
        <v>9</v>
      </c>
      <c r="B24" s="82">
        <v>420</v>
      </c>
      <c r="C24" s="82">
        <v>423</v>
      </c>
      <c r="D24" s="82">
        <v>423</v>
      </c>
      <c r="E24" s="82">
        <v>423</v>
      </c>
      <c r="F24" s="82">
        <v>423</v>
      </c>
      <c r="G24" s="82">
        <v>823</v>
      </c>
      <c r="H24" s="82">
        <v>423</v>
      </c>
      <c r="I24" s="82">
        <v>423</v>
      </c>
      <c r="J24" s="82">
        <v>723</v>
      </c>
      <c r="K24" s="82">
        <v>650</v>
      </c>
      <c r="L24" s="82">
        <v>623</v>
      </c>
      <c r="M24" s="82">
        <v>603</v>
      </c>
      <c r="N24" s="83">
        <f aca="true" t="shared" si="2" ref="N24:N30">SUM(B24:M24)</f>
        <v>6380</v>
      </c>
      <c r="O24" s="84"/>
    </row>
    <row r="25" spans="1:15" ht="12.75">
      <c r="A25" s="85" t="s">
        <v>92</v>
      </c>
      <c r="B25" s="85">
        <v>105</v>
      </c>
      <c r="C25" s="85">
        <v>105</v>
      </c>
      <c r="D25" s="85">
        <v>105</v>
      </c>
      <c r="E25" s="85">
        <v>105</v>
      </c>
      <c r="F25" s="85">
        <v>105</v>
      </c>
      <c r="G25" s="85">
        <v>225</v>
      </c>
      <c r="H25" s="85">
        <v>105</v>
      </c>
      <c r="I25" s="85">
        <v>105</v>
      </c>
      <c r="J25" s="85">
        <v>175</v>
      </c>
      <c r="K25" s="85">
        <v>160</v>
      </c>
      <c r="L25" s="85">
        <v>158</v>
      </c>
      <c r="M25" s="85">
        <v>155</v>
      </c>
      <c r="N25" s="83">
        <f t="shared" si="2"/>
        <v>1608</v>
      </c>
      <c r="O25" s="84"/>
    </row>
    <row r="26" spans="1:15" ht="12.75">
      <c r="A26" s="85" t="s">
        <v>93</v>
      </c>
      <c r="B26" s="85">
        <v>800</v>
      </c>
      <c r="C26" s="85">
        <v>800</v>
      </c>
      <c r="D26" s="85">
        <v>800</v>
      </c>
      <c r="E26" s="85">
        <v>800</v>
      </c>
      <c r="F26" s="85">
        <v>800</v>
      </c>
      <c r="G26" s="85">
        <v>956</v>
      </c>
      <c r="H26" s="85">
        <v>800</v>
      </c>
      <c r="I26" s="85">
        <v>800</v>
      </c>
      <c r="J26" s="85">
        <v>800</v>
      </c>
      <c r="K26" s="85">
        <v>800</v>
      </c>
      <c r="L26" s="85">
        <v>800</v>
      </c>
      <c r="M26" s="85">
        <v>793</v>
      </c>
      <c r="N26" s="83">
        <f t="shared" si="2"/>
        <v>9749</v>
      </c>
      <c r="O26" s="84"/>
    </row>
    <row r="27" spans="1:15" ht="28.5" customHeight="1">
      <c r="A27" s="104" t="s">
        <v>94</v>
      </c>
      <c r="B27" s="85">
        <v>140</v>
      </c>
      <c r="C27" s="85">
        <v>140</v>
      </c>
      <c r="D27" s="85">
        <v>140</v>
      </c>
      <c r="E27" s="85">
        <v>140</v>
      </c>
      <c r="F27" s="85">
        <v>140</v>
      </c>
      <c r="G27" s="85">
        <v>140</v>
      </c>
      <c r="H27" s="85">
        <v>140</v>
      </c>
      <c r="I27" s="85">
        <v>162</v>
      </c>
      <c r="J27" s="85">
        <v>240</v>
      </c>
      <c r="K27" s="85">
        <v>240</v>
      </c>
      <c r="L27" s="85">
        <v>230</v>
      </c>
      <c r="M27" s="85">
        <v>229</v>
      </c>
      <c r="N27" s="83">
        <f t="shared" si="2"/>
        <v>2081</v>
      </c>
      <c r="O27" s="84"/>
    </row>
    <row r="28" spans="1:15" ht="20.25" customHeight="1">
      <c r="A28" s="105" t="s">
        <v>95</v>
      </c>
      <c r="B28" s="85"/>
      <c r="C28" s="85">
        <v>73</v>
      </c>
      <c r="D28" s="85">
        <v>200</v>
      </c>
      <c r="E28" s="85">
        <v>595</v>
      </c>
      <c r="F28" s="85"/>
      <c r="G28" s="85">
        <v>635</v>
      </c>
      <c r="H28" s="85"/>
      <c r="I28" s="85"/>
      <c r="J28" s="85"/>
      <c r="K28" s="85">
        <v>73</v>
      </c>
      <c r="L28" s="85"/>
      <c r="M28" s="85"/>
      <c r="N28" s="83">
        <f t="shared" si="2"/>
        <v>1576</v>
      </c>
      <c r="O28" s="84"/>
    </row>
    <row r="29" spans="1:15" ht="22.5" customHeight="1">
      <c r="A29" s="88" t="s">
        <v>96</v>
      </c>
      <c r="B29" s="85"/>
      <c r="C29" s="85"/>
      <c r="D29" s="85"/>
      <c r="E29" s="85"/>
      <c r="F29" s="85">
        <v>9000</v>
      </c>
      <c r="G29" s="85"/>
      <c r="H29" s="85"/>
      <c r="I29" s="85">
        <v>5750</v>
      </c>
      <c r="J29" s="85"/>
      <c r="K29" s="85"/>
      <c r="L29" s="85">
        <v>0</v>
      </c>
      <c r="M29" s="85"/>
      <c r="N29" s="83">
        <f>SUM(B29:M29)</f>
        <v>14750</v>
      </c>
      <c r="O29" s="84"/>
    </row>
    <row r="30" spans="1:15" ht="13.5" thickBot="1">
      <c r="A30" s="85" t="s">
        <v>97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3">
        <f t="shared" si="2"/>
        <v>0</v>
      </c>
      <c r="O30" s="84"/>
    </row>
    <row r="31" spans="1:15" s="92" customFormat="1" ht="13.5" thickBot="1">
      <c r="A31" s="97" t="s">
        <v>98</v>
      </c>
      <c r="B31" s="98">
        <f>SUM(B24:B30)</f>
        <v>1465</v>
      </c>
      <c r="C31" s="98">
        <f aca="true" t="shared" si="3" ref="C31:M31">SUM(C24:C30,B31)</f>
        <v>3006</v>
      </c>
      <c r="D31" s="98">
        <f t="shared" si="3"/>
        <v>4674</v>
      </c>
      <c r="E31" s="98">
        <f t="shared" si="3"/>
        <v>6737</v>
      </c>
      <c r="F31" s="98">
        <f t="shared" si="3"/>
        <v>17205</v>
      </c>
      <c r="G31" s="98">
        <f t="shared" si="3"/>
        <v>19984</v>
      </c>
      <c r="H31" s="98">
        <f t="shared" si="3"/>
        <v>21452</v>
      </c>
      <c r="I31" s="98">
        <f t="shared" si="3"/>
        <v>28692</v>
      </c>
      <c r="J31" s="98">
        <f t="shared" si="3"/>
        <v>30630</v>
      </c>
      <c r="K31" s="98">
        <f t="shared" si="3"/>
        <v>32553</v>
      </c>
      <c r="L31" s="98">
        <f t="shared" si="3"/>
        <v>34364</v>
      </c>
      <c r="M31" s="98">
        <f t="shared" si="3"/>
        <v>36144</v>
      </c>
      <c r="N31" s="99">
        <f>SUM(N24:N30)</f>
        <v>36144</v>
      </c>
      <c r="O31" s="91"/>
    </row>
    <row r="32" spans="1:14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3.5" thickBo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s="109" customFormat="1" ht="15.75" thickBot="1">
      <c r="A34" s="106" t="s">
        <v>99</v>
      </c>
      <c r="B34" s="107">
        <f>(B19-B31)</f>
        <v>428</v>
      </c>
      <c r="C34" s="107">
        <f aca="true" t="shared" si="4" ref="C34:M34">(C19-C31)</f>
        <v>745</v>
      </c>
      <c r="D34" s="107">
        <f t="shared" si="4"/>
        <v>935</v>
      </c>
      <c r="E34" s="107">
        <f t="shared" si="4"/>
        <v>5900</v>
      </c>
      <c r="F34" s="107">
        <f t="shared" si="4"/>
        <v>-2710</v>
      </c>
      <c r="G34" s="107">
        <f t="shared" si="4"/>
        <v>-1127</v>
      </c>
      <c r="H34" s="107">
        <f t="shared" si="4"/>
        <v>-737</v>
      </c>
      <c r="I34" s="107">
        <f t="shared" si="4"/>
        <v>-3119</v>
      </c>
      <c r="J34" s="107">
        <f t="shared" si="4"/>
        <v>-3199</v>
      </c>
      <c r="K34" s="107">
        <f t="shared" si="4"/>
        <v>-919</v>
      </c>
      <c r="L34" s="107">
        <f t="shared" si="4"/>
        <v>-694</v>
      </c>
      <c r="M34" s="107">
        <f t="shared" si="4"/>
        <v>0</v>
      </c>
      <c r="N34" s="108"/>
    </row>
    <row r="35" spans="1:14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</sheetData>
  <sheetProtection/>
  <mergeCells count="4">
    <mergeCell ref="L4:N4"/>
    <mergeCell ref="B4:K4"/>
    <mergeCell ref="D2:J2"/>
    <mergeCell ref="B6:K6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2014-04-22T13:56:57Z</cp:lastPrinted>
  <dcterms:created xsi:type="dcterms:W3CDTF">2013-03-07T15:30:27Z</dcterms:created>
  <dcterms:modified xsi:type="dcterms:W3CDTF">2014-04-23T09:57:00Z</dcterms:modified>
  <cp:category/>
  <cp:version/>
  <cp:contentType/>
  <cp:contentStatus/>
</cp:coreProperties>
</file>