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</definedNames>
  <calcPr calcId="145621"/>
</workbook>
</file>

<file path=xl/calcChain.xml><?xml version="1.0" encoding="utf-8"?>
<calcChain xmlns="http://schemas.openxmlformats.org/spreadsheetml/2006/main">
  <c r="G61" i="1" l="1"/>
  <c r="H61" i="1" s="1"/>
  <c r="F61" i="1"/>
  <c r="G60" i="1"/>
  <c r="H60" i="1" s="1"/>
  <c r="F60" i="1"/>
  <c r="F59" i="1"/>
  <c r="G58" i="1"/>
  <c r="G57" i="1"/>
  <c r="H57" i="1" s="1"/>
  <c r="F57" i="1"/>
  <c r="H56" i="1"/>
  <c r="G56" i="1"/>
  <c r="F56" i="1"/>
  <c r="G55" i="1"/>
  <c r="H55" i="1" s="1"/>
  <c r="F55" i="1"/>
  <c r="H54" i="1"/>
  <c r="G54" i="1"/>
  <c r="F54" i="1"/>
  <c r="G53" i="1"/>
  <c r="C53" i="1"/>
  <c r="H53" i="1" s="1"/>
  <c r="G52" i="1"/>
  <c r="C52" i="1"/>
  <c r="H52" i="1" s="1"/>
  <c r="G51" i="1"/>
  <c r="H51" i="1" s="1"/>
  <c r="F51" i="1"/>
  <c r="H50" i="1"/>
  <c r="G50" i="1"/>
  <c r="F50" i="1"/>
  <c r="C50" i="1"/>
  <c r="H49" i="1"/>
  <c r="G49" i="1"/>
  <c r="F49" i="1"/>
  <c r="C49" i="1"/>
  <c r="H48" i="1"/>
  <c r="G48" i="1"/>
  <c r="F48" i="1"/>
  <c r="C48" i="1"/>
  <c r="H47" i="1"/>
  <c r="G47" i="1"/>
  <c r="F47" i="1"/>
  <c r="C47" i="1"/>
  <c r="G46" i="1"/>
  <c r="C46" i="1"/>
  <c r="C58" i="1" s="1"/>
  <c r="F45" i="1"/>
  <c r="F44" i="1"/>
  <c r="F43" i="1"/>
  <c r="G42" i="1"/>
  <c r="G41" i="1"/>
  <c r="C41" i="1"/>
  <c r="H41" i="1" s="1"/>
  <c r="G40" i="1"/>
  <c r="H40" i="1" s="1"/>
  <c r="F40" i="1"/>
  <c r="H39" i="1"/>
  <c r="G39" i="1"/>
  <c r="F39" i="1"/>
  <c r="G38" i="1"/>
  <c r="C38" i="1"/>
  <c r="H38" i="1" s="1"/>
  <c r="G37" i="1"/>
  <c r="G36" i="1"/>
  <c r="H36" i="1" s="1"/>
  <c r="F36" i="1"/>
  <c r="H35" i="1"/>
  <c r="G35" i="1"/>
  <c r="F35" i="1"/>
  <c r="G34" i="1"/>
  <c r="H34" i="1" s="1"/>
  <c r="F34" i="1"/>
  <c r="H33" i="1"/>
  <c r="G33" i="1"/>
  <c r="F33" i="1"/>
  <c r="G32" i="1"/>
  <c r="H32" i="1" s="1"/>
  <c r="F32" i="1"/>
  <c r="H31" i="1"/>
  <c r="G31" i="1"/>
  <c r="F31" i="1"/>
  <c r="C31" i="1"/>
  <c r="H30" i="1"/>
  <c r="G30" i="1"/>
  <c r="F30" i="1"/>
  <c r="G29" i="1"/>
  <c r="H29" i="1" s="1"/>
  <c r="F29" i="1"/>
  <c r="H28" i="1"/>
  <c r="G28" i="1"/>
  <c r="F28" i="1"/>
  <c r="G27" i="1"/>
  <c r="H27" i="1" s="1"/>
  <c r="F27" i="1"/>
  <c r="H26" i="1"/>
  <c r="G26" i="1"/>
  <c r="F26" i="1"/>
  <c r="C26" i="1"/>
  <c r="H25" i="1"/>
  <c r="G25" i="1"/>
  <c r="F25" i="1"/>
  <c r="G24" i="1"/>
  <c r="H24" i="1" s="1"/>
  <c r="F24" i="1"/>
  <c r="H23" i="1"/>
  <c r="G23" i="1"/>
  <c r="F23" i="1"/>
  <c r="G22" i="1"/>
  <c r="H22" i="1" s="1"/>
  <c r="F22" i="1"/>
  <c r="H21" i="1"/>
  <c r="G21" i="1"/>
  <c r="F21" i="1"/>
  <c r="G20" i="1"/>
  <c r="C20" i="1"/>
  <c r="H20" i="1" s="1"/>
  <c r="G19" i="1"/>
  <c r="C19" i="1"/>
  <c r="H19" i="1" s="1"/>
  <c r="G18" i="1"/>
  <c r="H18" i="1" s="1"/>
  <c r="F18" i="1"/>
  <c r="H17" i="1"/>
  <c r="G17" i="1"/>
  <c r="F17" i="1"/>
  <c r="G16" i="1"/>
  <c r="H16" i="1" s="1"/>
  <c r="F16" i="1"/>
  <c r="H15" i="1"/>
  <c r="G15" i="1"/>
  <c r="F15" i="1"/>
  <c r="G14" i="1"/>
  <c r="C14" i="1"/>
  <c r="H14" i="1" s="1"/>
  <c r="G13" i="1"/>
  <c r="H13" i="1" s="1"/>
  <c r="F13" i="1"/>
  <c r="H12" i="1"/>
  <c r="G12" i="1"/>
  <c r="F12" i="1"/>
  <c r="G11" i="1"/>
  <c r="C11" i="1"/>
  <c r="H11" i="1" s="1"/>
  <c r="G10" i="1"/>
  <c r="C10" i="1"/>
  <c r="H10" i="1" s="1"/>
  <c r="G9" i="1"/>
  <c r="H9" i="1" s="1"/>
  <c r="F9" i="1"/>
  <c r="G8" i="1"/>
  <c r="H58" i="1" l="1"/>
  <c r="F58" i="1"/>
  <c r="C8" i="1"/>
  <c r="F10" i="1"/>
  <c r="F11" i="1"/>
  <c r="F14" i="1"/>
  <c r="F19" i="1"/>
  <c r="F20" i="1"/>
  <c r="F38" i="1"/>
  <c r="F41" i="1"/>
  <c r="F52" i="1"/>
  <c r="F53" i="1"/>
  <c r="F46" i="1"/>
  <c r="H46" i="1"/>
  <c r="C37" i="1" l="1"/>
  <c r="F8" i="1"/>
  <c r="H8" i="1"/>
  <c r="C42" i="1" l="1"/>
  <c r="H37" i="1"/>
  <c r="F37" i="1"/>
  <c r="H42" i="1" l="1"/>
  <c r="F42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<sst xmlns="http://schemas.openxmlformats.org/spreadsheetml/2006/main" count="113" uniqueCount="99">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</sst>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1.30/30_2017.(XI.30)&#214;nk.rend.-k&#246;lts%20m&#243;d.%20mell&#233;klete%20-2017.11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 sz. mell. 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engedélyezett álláshelyek 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6951292</v>
          </cell>
        </row>
        <row r="10">
          <cell r="C10">
            <v>4873064</v>
          </cell>
        </row>
        <row r="11">
          <cell r="C11">
            <v>500000</v>
          </cell>
        </row>
        <row r="14">
          <cell r="C14">
            <v>1478228</v>
          </cell>
        </row>
        <row r="19">
          <cell r="C19">
            <v>100000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6951292</v>
          </cell>
        </row>
        <row r="38">
          <cell r="C38">
            <v>192287262</v>
          </cell>
        </row>
        <row r="39">
          <cell r="C39">
            <v>447404</v>
          </cell>
        </row>
        <row r="41">
          <cell r="C41">
            <v>191839858</v>
          </cell>
        </row>
        <row r="42">
          <cell r="C42">
            <v>199238554</v>
          </cell>
        </row>
        <row r="46">
          <cell r="C46">
            <v>196880354</v>
          </cell>
        </row>
        <row r="47">
          <cell r="C47">
            <v>122218420</v>
          </cell>
        </row>
        <row r="48">
          <cell r="C48">
            <v>28875872</v>
          </cell>
        </row>
        <row r="49">
          <cell r="C49">
            <v>45786062</v>
          </cell>
        </row>
        <row r="52">
          <cell r="C52">
            <v>2358200</v>
          </cell>
        </row>
        <row r="53">
          <cell r="C53">
            <v>2358200</v>
          </cell>
        </row>
        <row r="58">
          <cell r="C58">
            <v>199238554</v>
          </cell>
        </row>
        <row r="60">
          <cell r="C60">
            <v>46</v>
          </cell>
        </row>
        <row r="61">
          <cell r="C6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H61"/>
  <sheetViews>
    <sheetView tabSelected="1" view="pageLayout" zoomScaleNormal="115" workbookViewId="0">
      <selection activeCell="K6" sqref="K6"/>
    </sheetView>
  </sheetViews>
  <sheetFormatPr defaultRowHeight="12.75" x14ac:dyDescent="0.2"/>
  <cols>
    <col min="1" max="1" width="13.83203125" style="73" customWidth="1"/>
    <col min="2" max="2" width="79.1640625" style="20" customWidth="1"/>
    <col min="3" max="3" width="25" style="80" customWidth="1"/>
    <col min="4" max="4" width="0" style="20" hidden="1" customWidth="1"/>
    <col min="5" max="5" width="13.33203125" style="20" hidden="1" customWidth="1"/>
    <col min="6" max="6" width="12.1640625" style="20" hidden="1" customWidth="1"/>
    <col min="7" max="7" width="14" style="5" hidden="1" customWidth="1"/>
    <col min="8" max="8" width="0" style="5" hidden="1" customWidth="1"/>
    <col min="9" max="16384" width="9.33203125" style="20"/>
  </cols>
  <sheetData>
    <row r="1" spans="1:8" s="4" customFormat="1" ht="21" customHeight="1" thickBot="1" x14ac:dyDescent="0.25">
      <c r="A1" s="1"/>
      <c r="B1" s="2"/>
      <c r="C1" s="3"/>
      <c r="G1" s="5"/>
      <c r="H1" s="5"/>
    </row>
    <row r="2" spans="1:8" s="9" customFormat="1" ht="36" customHeight="1" x14ac:dyDescent="0.2">
      <c r="A2" s="6" t="s">
        <v>0</v>
      </c>
      <c r="B2" s="7" t="s">
        <v>1</v>
      </c>
      <c r="C2" s="8" t="s">
        <v>2</v>
      </c>
      <c r="G2" s="10"/>
      <c r="H2" s="10"/>
    </row>
    <row r="3" spans="1:8" s="9" customFormat="1" ht="24.75" thickBot="1" x14ac:dyDescent="0.25">
      <c r="A3" s="11" t="s">
        <v>3</v>
      </c>
      <c r="B3" s="12" t="s">
        <v>4</v>
      </c>
      <c r="C3" s="13" t="s">
        <v>5</v>
      </c>
      <c r="G3" s="10"/>
      <c r="H3" s="10"/>
    </row>
    <row r="4" spans="1:8" s="16" customFormat="1" ht="15.95" customHeight="1" thickBot="1" x14ac:dyDescent="0.3">
      <c r="A4" s="14"/>
      <c r="B4" s="14"/>
      <c r="C4" s="15" t="s">
        <v>6</v>
      </c>
      <c r="G4" s="10"/>
      <c r="H4" s="10"/>
    </row>
    <row r="5" spans="1:8" ht="13.5" thickBot="1" x14ac:dyDescent="0.25">
      <c r="A5" s="17" t="s">
        <v>7</v>
      </c>
      <c r="B5" s="18" t="s">
        <v>8</v>
      </c>
      <c r="C5" s="19" t="s">
        <v>9</v>
      </c>
    </row>
    <row r="6" spans="1:8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G6" s="25"/>
      <c r="H6" s="25"/>
    </row>
    <row r="7" spans="1:8" s="24" customFormat="1" ht="15.95" customHeight="1" thickBot="1" x14ac:dyDescent="0.25">
      <c r="A7" s="26"/>
      <c r="B7" s="27" t="s">
        <v>13</v>
      </c>
      <c r="C7" s="28"/>
      <c r="G7" s="25"/>
      <c r="H7" s="25"/>
    </row>
    <row r="8" spans="1:8" s="31" customFormat="1" ht="12" customHeight="1" thickBot="1" x14ac:dyDescent="0.25">
      <c r="A8" s="21" t="s">
        <v>14</v>
      </c>
      <c r="B8" s="29" t="s">
        <v>15</v>
      </c>
      <c r="C8" s="30">
        <f>SUM(C9:C19)</f>
        <v>10334792</v>
      </c>
      <c r="E8" s="31" t="e">
        <v>#REF!</v>
      </c>
      <c r="F8" s="32" t="e">
        <f>C8-E8</f>
        <v>#REF!</v>
      </c>
      <c r="G8" s="33" t="e">
        <f>#REF!+#REF!+'[1]9.2.3. sz. mell.'!C8</f>
        <v>#REF!</v>
      </c>
      <c r="H8" s="33" t="e">
        <f>C8-G8</f>
        <v>#REF!</v>
      </c>
    </row>
    <row r="9" spans="1:8" s="31" customFormat="1" ht="12" customHeight="1" x14ac:dyDescent="0.2">
      <c r="A9" s="34" t="s">
        <v>16</v>
      </c>
      <c r="B9" s="35" t="s">
        <v>17</v>
      </c>
      <c r="C9" s="36"/>
      <c r="E9" s="31" t="e">
        <v>#REF!</v>
      </c>
      <c r="F9" s="32" t="e">
        <f t="shared" ref="F9:F61" si="0">C9-E9</f>
        <v>#REF!</v>
      </c>
      <c r="G9" s="33" t="e">
        <f>#REF!+#REF!+'[1]9.2.3. sz. mell.'!C9</f>
        <v>#REF!</v>
      </c>
      <c r="H9" s="33" t="e">
        <f t="shared" ref="H9:H42" si="1">C9-G9</f>
        <v>#REF!</v>
      </c>
    </row>
    <row r="10" spans="1:8" s="31" customFormat="1" ht="12" customHeight="1" x14ac:dyDescent="0.2">
      <c r="A10" s="37" t="s">
        <v>18</v>
      </c>
      <c r="B10" s="38" t="s">
        <v>19</v>
      </c>
      <c r="C10" s="39">
        <f>635000+2304000+444500+4150000+723064-719500</f>
        <v>7537064</v>
      </c>
      <c r="E10" s="31" t="e">
        <v>#REF!</v>
      </c>
      <c r="F10" s="32" t="e">
        <f t="shared" si="0"/>
        <v>#REF!</v>
      </c>
      <c r="G10" s="33" t="e">
        <f>#REF!+#REF!+'[1]9.2.3. sz. mell.'!C10</f>
        <v>#REF!</v>
      </c>
      <c r="H10" s="33" t="e">
        <f t="shared" si="1"/>
        <v>#REF!</v>
      </c>
    </row>
    <row r="11" spans="1:8" s="31" customFormat="1" ht="12" customHeight="1" x14ac:dyDescent="0.2">
      <c r="A11" s="37" t="s">
        <v>20</v>
      </c>
      <c r="B11" s="38" t="s">
        <v>21</v>
      </c>
      <c r="C11" s="39">
        <f>500000</f>
        <v>500000</v>
      </c>
      <c r="E11" s="31" t="e">
        <v>#REF!</v>
      </c>
      <c r="F11" s="32" t="e">
        <f t="shared" si="0"/>
        <v>#REF!</v>
      </c>
      <c r="G11" s="33" t="e">
        <f>#REF!+#REF!+'[1]9.2.3. sz. mell.'!C11</f>
        <v>#REF!</v>
      </c>
      <c r="H11" s="33" t="e">
        <f t="shared" si="1"/>
        <v>#REF!</v>
      </c>
    </row>
    <row r="12" spans="1:8" s="31" customFormat="1" ht="12" customHeight="1" x14ac:dyDescent="0.2">
      <c r="A12" s="37" t="s">
        <v>22</v>
      </c>
      <c r="B12" s="38" t="s">
        <v>23</v>
      </c>
      <c r="C12" s="39"/>
      <c r="E12" s="31" t="e">
        <v>#REF!</v>
      </c>
      <c r="F12" s="32" t="e">
        <f t="shared" si="0"/>
        <v>#REF!</v>
      </c>
      <c r="G12" s="33" t="e">
        <f>#REF!+#REF!+'[1]9.2.3. sz. mell.'!C12</f>
        <v>#REF!</v>
      </c>
      <c r="H12" s="33" t="e">
        <f t="shared" si="1"/>
        <v>#REF!</v>
      </c>
    </row>
    <row r="13" spans="1:8" s="31" customFormat="1" ht="12" customHeight="1" x14ac:dyDescent="0.2">
      <c r="A13" s="37" t="s">
        <v>24</v>
      </c>
      <c r="B13" s="38" t="s">
        <v>25</v>
      </c>
      <c r="C13" s="39"/>
      <c r="E13" s="31" t="e">
        <v>#REF!</v>
      </c>
      <c r="F13" s="32" t="e">
        <f t="shared" si="0"/>
        <v>#REF!</v>
      </c>
      <c r="G13" s="33" t="e">
        <f>#REF!+#REF!+'[1]9.2.3. sz. mell.'!C13</f>
        <v>#REF!</v>
      </c>
      <c r="H13" s="33" t="e">
        <f t="shared" si="1"/>
        <v>#REF!</v>
      </c>
    </row>
    <row r="14" spans="1:8" s="31" customFormat="1" ht="12" customHeight="1" x14ac:dyDescent="0.2">
      <c r="A14" s="37" t="s">
        <v>26</v>
      </c>
      <c r="B14" s="38" t="s">
        <v>27</v>
      </c>
      <c r="C14" s="39">
        <f>1283000+195228+719500</f>
        <v>2197728</v>
      </c>
      <c r="E14" s="31" t="e">
        <v>#REF!</v>
      </c>
      <c r="F14" s="32" t="e">
        <f t="shared" si="0"/>
        <v>#REF!</v>
      </c>
      <c r="G14" s="33" t="e">
        <f>#REF!+#REF!+'[1]9.2.3. sz. mell.'!C14</f>
        <v>#REF!</v>
      </c>
      <c r="H14" s="33" t="e">
        <f t="shared" si="1"/>
        <v>#REF!</v>
      </c>
    </row>
    <row r="15" spans="1:8" s="31" customFormat="1" ht="12" customHeight="1" x14ac:dyDescent="0.2">
      <c r="A15" s="37" t="s">
        <v>28</v>
      </c>
      <c r="B15" s="40" t="s">
        <v>29</v>
      </c>
      <c r="C15" s="39"/>
      <c r="E15" s="31" t="e">
        <v>#REF!</v>
      </c>
      <c r="F15" s="32" t="e">
        <f t="shared" si="0"/>
        <v>#REF!</v>
      </c>
      <c r="G15" s="33" t="e">
        <f>#REF!+#REF!+'[1]9.2.3. sz. mell.'!C15</f>
        <v>#REF!</v>
      </c>
      <c r="H15" s="33" t="e">
        <f t="shared" si="1"/>
        <v>#REF!</v>
      </c>
    </row>
    <row r="16" spans="1:8" s="31" customFormat="1" ht="12" customHeight="1" x14ac:dyDescent="0.2">
      <c r="A16" s="37" t="s">
        <v>30</v>
      </c>
      <c r="B16" s="38" t="s">
        <v>31</v>
      </c>
      <c r="C16" s="41"/>
      <c r="E16" s="31" t="e">
        <v>#REF!</v>
      </c>
      <c r="F16" s="32" t="e">
        <f t="shared" si="0"/>
        <v>#REF!</v>
      </c>
      <c r="G16" s="33" t="e">
        <f>#REF!+#REF!+'[1]9.2.3. sz. mell.'!C16</f>
        <v>#REF!</v>
      </c>
      <c r="H16" s="33" t="e">
        <f t="shared" si="1"/>
        <v>#REF!</v>
      </c>
    </row>
    <row r="17" spans="1:8" s="43" customFormat="1" ht="12" customHeight="1" x14ac:dyDescent="0.2">
      <c r="A17" s="37" t="s">
        <v>32</v>
      </c>
      <c r="B17" s="38" t="s">
        <v>33</v>
      </c>
      <c r="C17" s="42"/>
      <c r="E17" s="31" t="e">
        <v>#REF!</v>
      </c>
      <c r="F17" s="32" t="e">
        <f t="shared" si="0"/>
        <v>#REF!</v>
      </c>
      <c r="G17" s="33" t="e">
        <f>#REF!+#REF!+'[1]9.2.3. sz. mell.'!C17</f>
        <v>#REF!</v>
      </c>
      <c r="H17" s="33" t="e">
        <f t="shared" si="1"/>
        <v>#REF!</v>
      </c>
    </row>
    <row r="18" spans="1:8" s="43" customFormat="1" ht="12" customHeight="1" x14ac:dyDescent="0.2">
      <c r="A18" s="37" t="s">
        <v>34</v>
      </c>
      <c r="B18" s="38" t="s">
        <v>35</v>
      </c>
      <c r="C18" s="44"/>
      <c r="E18" s="31" t="e">
        <v>#REF!</v>
      </c>
      <c r="F18" s="32" t="e">
        <f t="shared" si="0"/>
        <v>#REF!</v>
      </c>
      <c r="G18" s="33" t="e">
        <f>#REF!+#REF!+'[1]9.2.3. sz. mell.'!C18</f>
        <v>#REF!</v>
      </c>
      <c r="H18" s="33" t="e">
        <f t="shared" si="1"/>
        <v>#REF!</v>
      </c>
    </row>
    <row r="19" spans="1:8" s="43" customFormat="1" ht="12" customHeight="1" thickBot="1" x14ac:dyDescent="0.25">
      <c r="A19" s="37" t="s">
        <v>36</v>
      </c>
      <c r="B19" s="40" t="s">
        <v>37</v>
      </c>
      <c r="C19" s="44">
        <f>100000</f>
        <v>100000</v>
      </c>
      <c r="E19" s="31" t="e">
        <v>#REF!</v>
      </c>
      <c r="F19" s="32" t="e">
        <f t="shared" si="0"/>
        <v>#REF!</v>
      </c>
      <c r="G19" s="33" t="e">
        <f>#REF!+#REF!+'[1]9.2.3. sz. mell.'!C19</f>
        <v>#REF!</v>
      </c>
      <c r="H19" s="33" t="e">
        <f t="shared" si="1"/>
        <v>#REF!</v>
      </c>
    </row>
    <row r="20" spans="1:8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1" t="e">
        <v>#REF!</v>
      </c>
      <c r="F20" s="32" t="e">
        <f t="shared" si="0"/>
        <v>#REF!</v>
      </c>
      <c r="G20" s="33" t="e">
        <f>#REF!+#REF!+'[1]9.2.3. sz. mell.'!C20</f>
        <v>#REF!</v>
      </c>
      <c r="H20" s="33" t="e">
        <f t="shared" si="1"/>
        <v>#REF!</v>
      </c>
    </row>
    <row r="21" spans="1:8" s="43" customFormat="1" ht="12" customHeight="1" x14ac:dyDescent="0.2">
      <c r="A21" s="37" t="s">
        <v>40</v>
      </c>
      <c r="B21" s="45" t="s">
        <v>41</v>
      </c>
      <c r="C21" s="42"/>
      <c r="E21" s="31" t="e">
        <v>#REF!</v>
      </c>
      <c r="F21" s="32" t="e">
        <f t="shared" si="0"/>
        <v>#REF!</v>
      </c>
      <c r="G21" s="33" t="e">
        <f>#REF!+#REF!+'[1]9.2.3. sz. mell.'!C21</f>
        <v>#REF!</v>
      </c>
      <c r="H21" s="33" t="e">
        <f t="shared" si="1"/>
        <v>#REF!</v>
      </c>
    </row>
    <row r="22" spans="1:8" s="43" customFormat="1" ht="12" customHeight="1" x14ac:dyDescent="0.2">
      <c r="A22" s="37" t="s">
        <v>42</v>
      </c>
      <c r="B22" s="38" t="s">
        <v>43</v>
      </c>
      <c r="C22" s="42"/>
      <c r="E22" s="31" t="e">
        <v>#REF!</v>
      </c>
      <c r="F22" s="32" t="e">
        <f t="shared" si="0"/>
        <v>#REF!</v>
      </c>
      <c r="G22" s="33" t="e">
        <f>#REF!+#REF!+'[1]9.2.3. sz. mell.'!C22</f>
        <v>#REF!</v>
      </c>
      <c r="H22" s="33" t="e">
        <f t="shared" si="1"/>
        <v>#REF!</v>
      </c>
    </row>
    <row r="23" spans="1:8" s="43" customFormat="1" ht="12" customHeight="1" x14ac:dyDescent="0.2">
      <c r="A23" s="37" t="s">
        <v>44</v>
      </c>
      <c r="B23" s="38" t="s">
        <v>45</v>
      </c>
      <c r="C23" s="39"/>
      <c r="E23" s="31" t="e">
        <v>#REF!</v>
      </c>
      <c r="F23" s="32" t="e">
        <f t="shared" si="0"/>
        <v>#REF!</v>
      </c>
      <c r="G23" s="33" t="e">
        <f>#REF!+#REF!+'[1]9.2.3. sz. mell.'!C23</f>
        <v>#REF!</v>
      </c>
      <c r="H23" s="33" t="e">
        <f t="shared" si="1"/>
        <v>#REF!</v>
      </c>
    </row>
    <row r="24" spans="1:8" s="43" customFormat="1" ht="12" customHeight="1" thickBot="1" x14ac:dyDescent="0.25">
      <c r="A24" s="37" t="s">
        <v>46</v>
      </c>
      <c r="B24" s="38" t="s">
        <v>47</v>
      </c>
      <c r="C24" s="42"/>
      <c r="E24" s="31" t="e">
        <v>#REF!</v>
      </c>
      <c r="F24" s="32" t="e">
        <f t="shared" si="0"/>
        <v>#REF!</v>
      </c>
      <c r="G24" s="33" t="e">
        <f>#REF!+#REF!+'[1]9.2.3. sz. mell.'!C24</f>
        <v>#REF!</v>
      </c>
      <c r="H24" s="33" t="e">
        <f t="shared" si="1"/>
        <v>#REF!</v>
      </c>
    </row>
    <row r="25" spans="1:8" s="43" customFormat="1" ht="12" customHeight="1" thickBot="1" x14ac:dyDescent="0.25">
      <c r="A25" s="46" t="s">
        <v>48</v>
      </c>
      <c r="B25" s="47" t="s">
        <v>49</v>
      </c>
      <c r="C25" s="48"/>
      <c r="E25" s="31" t="e">
        <v>#REF!</v>
      </c>
      <c r="F25" s="32" t="e">
        <f t="shared" si="0"/>
        <v>#REF!</v>
      </c>
      <c r="G25" s="33" t="e">
        <f>#REF!+#REF!+'[1]9.2.3. sz. mell.'!C25</f>
        <v>#REF!</v>
      </c>
      <c r="H25" s="33" t="e">
        <f t="shared" si="1"/>
        <v>#REF!</v>
      </c>
    </row>
    <row r="26" spans="1:8" s="43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1" t="e">
        <v>#REF!</v>
      </c>
      <c r="F26" s="32" t="e">
        <f t="shared" si="0"/>
        <v>#REF!</v>
      </c>
      <c r="G26" s="33" t="e">
        <f>#REF!+#REF!+'[1]9.2.3. sz. mell.'!C26</f>
        <v>#REF!</v>
      </c>
      <c r="H26" s="33" t="e">
        <f t="shared" si="1"/>
        <v>#REF!</v>
      </c>
    </row>
    <row r="27" spans="1:8" s="43" customFormat="1" ht="12" customHeight="1" x14ac:dyDescent="0.2">
      <c r="A27" s="49" t="s">
        <v>52</v>
      </c>
      <c r="B27" s="50" t="s">
        <v>53</v>
      </c>
      <c r="C27" s="51"/>
      <c r="E27" s="31" t="e">
        <v>#REF!</v>
      </c>
      <c r="F27" s="32" t="e">
        <f t="shared" si="0"/>
        <v>#REF!</v>
      </c>
      <c r="G27" s="33" t="e">
        <f>#REF!+#REF!+'[1]9.2.3. sz. mell.'!C27</f>
        <v>#REF!</v>
      </c>
      <c r="H27" s="33" t="e">
        <f t="shared" si="1"/>
        <v>#REF!</v>
      </c>
    </row>
    <row r="28" spans="1:8" s="43" customFormat="1" ht="12" customHeight="1" x14ac:dyDescent="0.2">
      <c r="A28" s="49" t="s">
        <v>54</v>
      </c>
      <c r="B28" s="50" t="s">
        <v>43</v>
      </c>
      <c r="C28" s="42"/>
      <c r="E28" s="31" t="e">
        <v>#REF!</v>
      </c>
      <c r="F28" s="32" t="e">
        <f t="shared" si="0"/>
        <v>#REF!</v>
      </c>
      <c r="G28" s="33" t="e">
        <f>#REF!+#REF!+'[1]9.2.3. sz. mell.'!C28</f>
        <v>#REF!</v>
      </c>
      <c r="H28" s="33" t="e">
        <f t="shared" si="1"/>
        <v>#REF!</v>
      </c>
    </row>
    <row r="29" spans="1:8" s="43" customFormat="1" ht="12" customHeight="1" x14ac:dyDescent="0.2">
      <c r="A29" s="49" t="s">
        <v>55</v>
      </c>
      <c r="B29" s="52" t="s">
        <v>56</v>
      </c>
      <c r="C29" s="42"/>
      <c r="E29" s="31" t="e">
        <v>#REF!</v>
      </c>
      <c r="F29" s="32" t="e">
        <f t="shared" si="0"/>
        <v>#REF!</v>
      </c>
      <c r="G29" s="33" t="e">
        <f>#REF!+#REF!+'[1]9.2.3. sz. mell.'!C29</f>
        <v>#REF!</v>
      </c>
      <c r="H29" s="33" t="e">
        <f t="shared" si="1"/>
        <v>#REF!</v>
      </c>
    </row>
    <row r="30" spans="1:8" s="43" customFormat="1" ht="12" customHeight="1" thickBot="1" x14ac:dyDescent="0.25">
      <c r="A30" s="37" t="s">
        <v>57</v>
      </c>
      <c r="B30" s="53" t="s">
        <v>58</v>
      </c>
      <c r="C30" s="54"/>
      <c r="E30" s="31" t="e">
        <v>#REF!</v>
      </c>
      <c r="F30" s="32" t="e">
        <f t="shared" si="0"/>
        <v>#REF!</v>
      </c>
      <c r="G30" s="33" t="e">
        <f>#REF!+#REF!+'[1]9.2.3. sz. mell.'!C30</f>
        <v>#REF!</v>
      </c>
      <c r="H30" s="33" t="e">
        <f t="shared" si="1"/>
        <v>#REF!</v>
      </c>
    </row>
    <row r="31" spans="1:8" s="43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1" t="e">
        <v>#REF!</v>
      </c>
      <c r="F31" s="32" t="e">
        <f t="shared" si="0"/>
        <v>#REF!</v>
      </c>
      <c r="G31" s="33" t="e">
        <f>#REF!+#REF!+'[1]9.2.3. sz. mell.'!C31</f>
        <v>#REF!</v>
      </c>
      <c r="H31" s="33" t="e">
        <f t="shared" si="1"/>
        <v>#REF!</v>
      </c>
    </row>
    <row r="32" spans="1:8" s="43" customFormat="1" ht="12" customHeight="1" x14ac:dyDescent="0.2">
      <c r="A32" s="49" t="s">
        <v>61</v>
      </c>
      <c r="B32" s="50" t="s">
        <v>62</v>
      </c>
      <c r="C32" s="51"/>
      <c r="E32" s="31" t="e">
        <v>#REF!</v>
      </c>
      <c r="F32" s="32" t="e">
        <f t="shared" si="0"/>
        <v>#REF!</v>
      </c>
      <c r="G32" s="33" t="e">
        <f>#REF!+#REF!+'[1]9.2.3. sz. mell.'!C32</f>
        <v>#REF!</v>
      </c>
      <c r="H32" s="33" t="e">
        <f t="shared" si="1"/>
        <v>#REF!</v>
      </c>
    </row>
    <row r="33" spans="1:8" s="43" customFormat="1" ht="12" customHeight="1" x14ac:dyDescent="0.2">
      <c r="A33" s="49" t="s">
        <v>63</v>
      </c>
      <c r="B33" s="52" t="s">
        <v>64</v>
      </c>
      <c r="C33" s="41"/>
      <c r="E33" s="31" t="e">
        <v>#REF!</v>
      </c>
      <c r="F33" s="32" t="e">
        <f t="shared" si="0"/>
        <v>#REF!</v>
      </c>
      <c r="G33" s="33" t="e">
        <f>#REF!+#REF!+'[1]9.2.3. sz. mell.'!C33</f>
        <v>#REF!</v>
      </c>
      <c r="H33" s="33" t="e">
        <f t="shared" si="1"/>
        <v>#REF!</v>
      </c>
    </row>
    <row r="34" spans="1:8" s="43" customFormat="1" ht="12" customHeight="1" thickBot="1" x14ac:dyDescent="0.25">
      <c r="A34" s="37" t="s">
        <v>65</v>
      </c>
      <c r="B34" s="53" t="s">
        <v>66</v>
      </c>
      <c r="C34" s="54"/>
      <c r="E34" s="31" t="e">
        <v>#REF!</v>
      </c>
      <c r="F34" s="32" t="e">
        <f t="shared" si="0"/>
        <v>#REF!</v>
      </c>
      <c r="G34" s="33" t="e">
        <f>#REF!+#REF!+'[1]9.2.3. sz. mell.'!C34</f>
        <v>#REF!</v>
      </c>
      <c r="H34" s="33" t="e">
        <f t="shared" si="1"/>
        <v>#REF!</v>
      </c>
    </row>
    <row r="35" spans="1:8" s="31" customFormat="1" ht="12" customHeight="1" thickBot="1" x14ac:dyDescent="0.25">
      <c r="A35" s="46" t="s">
        <v>67</v>
      </c>
      <c r="B35" s="47" t="s">
        <v>68</v>
      </c>
      <c r="C35" s="48"/>
      <c r="E35" s="31" t="e">
        <v>#REF!</v>
      </c>
      <c r="F35" s="32" t="e">
        <f t="shared" si="0"/>
        <v>#REF!</v>
      </c>
      <c r="G35" s="33" t="e">
        <f>#REF!+#REF!+'[1]9.2.3. sz. mell.'!C35</f>
        <v>#REF!</v>
      </c>
      <c r="H35" s="33" t="e">
        <f t="shared" si="1"/>
        <v>#REF!</v>
      </c>
    </row>
    <row r="36" spans="1:8" s="31" customFormat="1" ht="12" customHeight="1" thickBot="1" x14ac:dyDescent="0.25">
      <c r="A36" s="46" t="s">
        <v>69</v>
      </c>
      <c r="B36" s="47" t="s">
        <v>70</v>
      </c>
      <c r="C36" s="55"/>
      <c r="E36" s="31" t="e">
        <v>#REF!</v>
      </c>
      <c r="F36" s="32" t="e">
        <f t="shared" si="0"/>
        <v>#REF!</v>
      </c>
      <c r="G36" s="33" t="e">
        <f>#REF!+#REF!+'[1]9.2.3. sz. mell.'!C36</f>
        <v>#REF!</v>
      </c>
      <c r="H36" s="33" t="e">
        <f t="shared" si="1"/>
        <v>#REF!</v>
      </c>
    </row>
    <row r="37" spans="1:8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10334792</v>
      </c>
      <c r="E37" s="31" t="e">
        <v>#REF!</v>
      </c>
      <c r="F37" s="32" t="e">
        <f t="shared" si="0"/>
        <v>#REF!</v>
      </c>
      <c r="G37" s="33" t="e">
        <f>#REF!+#REF!+'[1]9.2.3. sz. mell.'!C37</f>
        <v>#REF!</v>
      </c>
      <c r="H37" s="33" t="e">
        <f t="shared" si="1"/>
        <v>#REF!</v>
      </c>
    </row>
    <row r="38" spans="1:8" s="31" customFormat="1" ht="12" customHeight="1" thickBot="1" x14ac:dyDescent="0.25">
      <c r="A38" s="57" t="s">
        <v>73</v>
      </c>
      <c r="B38" s="47" t="s">
        <v>74</v>
      </c>
      <c r="C38" s="56">
        <f>+C39+C40+C41</f>
        <v>221514642</v>
      </c>
      <c r="E38" s="31" t="e">
        <v>#REF!</v>
      </c>
      <c r="F38" s="32" t="e">
        <f t="shared" si="0"/>
        <v>#REF!</v>
      </c>
      <c r="G38" s="33" t="e">
        <f>#REF!+#REF!+'[1]9.2.3. sz. mell.'!C38</f>
        <v>#REF!</v>
      </c>
      <c r="H38" s="33" t="e">
        <f t="shared" si="1"/>
        <v>#REF!</v>
      </c>
    </row>
    <row r="39" spans="1:8" s="31" customFormat="1" ht="12" customHeight="1" x14ac:dyDescent="0.2">
      <c r="A39" s="49" t="s">
        <v>75</v>
      </c>
      <c r="B39" s="50" t="s">
        <v>76</v>
      </c>
      <c r="C39" s="51">
        <v>447404</v>
      </c>
      <c r="E39" s="31" t="e">
        <v>#REF!</v>
      </c>
      <c r="F39" s="32" t="e">
        <f t="shared" si="0"/>
        <v>#REF!</v>
      </c>
      <c r="G39" s="33" t="e">
        <f>#REF!+#REF!+'[1]9.2.3. sz. mell.'!C39</f>
        <v>#REF!</v>
      </c>
      <c r="H39" s="33" t="e">
        <f t="shared" si="1"/>
        <v>#REF!</v>
      </c>
    </row>
    <row r="40" spans="1:8" s="31" customFormat="1" ht="12" customHeight="1" x14ac:dyDescent="0.2">
      <c r="A40" s="49" t="s">
        <v>77</v>
      </c>
      <c r="B40" s="52" t="s">
        <v>78</v>
      </c>
      <c r="C40" s="41"/>
      <c r="E40" s="31" t="e">
        <v>#REF!</v>
      </c>
      <c r="F40" s="32" t="e">
        <f t="shared" si="0"/>
        <v>#REF!</v>
      </c>
      <c r="G40" s="33" t="e">
        <f>#REF!+#REF!+'[1]9.2.3. sz. mell.'!C40</f>
        <v>#REF!</v>
      </c>
      <c r="H40" s="33" t="e">
        <f t="shared" si="1"/>
        <v>#REF!</v>
      </c>
    </row>
    <row r="41" spans="1:8" s="43" customFormat="1" ht="12" customHeight="1" thickBot="1" x14ac:dyDescent="0.25">
      <c r="A41" s="37" t="s">
        <v>79</v>
      </c>
      <c r="B41" s="53" t="s">
        <v>80</v>
      </c>
      <c r="C41" s="58">
        <f>220167476+899000+762</f>
        <v>221067238</v>
      </c>
      <c r="E41" s="31" t="e">
        <v>#REF!</v>
      </c>
      <c r="F41" s="32" t="e">
        <f t="shared" si="0"/>
        <v>#REF!</v>
      </c>
      <c r="G41" s="33" t="e">
        <f>#REF!+#REF!+'[1]9.2.3. sz. mell.'!C41</f>
        <v>#REF!</v>
      </c>
      <c r="H41" s="33" t="e">
        <f t="shared" si="1"/>
        <v>#REF!</v>
      </c>
    </row>
    <row r="42" spans="1:8" s="43" customFormat="1" ht="15" customHeight="1" thickBot="1" x14ac:dyDescent="0.25">
      <c r="A42" s="57" t="s">
        <v>81</v>
      </c>
      <c r="B42" s="59" t="s">
        <v>82</v>
      </c>
      <c r="C42" s="60">
        <f>+C37+C38</f>
        <v>231849434</v>
      </c>
      <c r="E42" s="31" t="e">
        <v>#REF!</v>
      </c>
      <c r="F42" s="32" t="e">
        <f t="shared" si="0"/>
        <v>#REF!</v>
      </c>
      <c r="G42" s="33" t="e">
        <f>#REF!+#REF!+'[1]9.2.3. sz. mell.'!C42</f>
        <v>#REF!</v>
      </c>
      <c r="H42" s="33" t="e">
        <f t="shared" si="1"/>
        <v>#REF!</v>
      </c>
    </row>
    <row r="43" spans="1:8" s="43" customFormat="1" ht="15" customHeight="1" x14ac:dyDescent="0.2">
      <c r="A43" s="61"/>
      <c r="B43" s="62"/>
      <c r="C43" s="63"/>
      <c r="E43" s="31" t="e">
        <v>#REF!</v>
      </c>
      <c r="F43" s="32" t="e">
        <f t="shared" si="0"/>
        <v>#REF!</v>
      </c>
      <c r="G43" s="5"/>
      <c r="H43" s="5"/>
    </row>
    <row r="44" spans="1:8" ht="15.75" thickBot="1" x14ac:dyDescent="0.25">
      <c r="A44" s="64"/>
      <c r="B44" s="65"/>
      <c r="C44" s="66"/>
      <c r="E44" s="31" t="e">
        <v>#REF!</v>
      </c>
      <c r="F44" s="32" t="e">
        <f t="shared" si="0"/>
        <v>#REF!</v>
      </c>
    </row>
    <row r="45" spans="1:8" s="24" customFormat="1" ht="16.5" customHeight="1" thickBot="1" x14ac:dyDescent="0.25">
      <c r="A45" s="67"/>
      <c r="B45" s="68" t="s">
        <v>83</v>
      </c>
      <c r="C45" s="60"/>
      <c r="E45" s="31" t="e">
        <v>#REF!</v>
      </c>
      <c r="F45" s="32" t="e">
        <f t="shared" si="0"/>
        <v>#REF!</v>
      </c>
      <c r="G45" s="25"/>
      <c r="H45" s="25"/>
    </row>
    <row r="46" spans="1:8" s="69" customFormat="1" ht="12" customHeight="1" thickBot="1" x14ac:dyDescent="0.25">
      <c r="A46" s="46" t="s">
        <v>14</v>
      </c>
      <c r="B46" s="47" t="s">
        <v>84</v>
      </c>
      <c r="C46" s="30">
        <f>SUM(C47:C51)</f>
        <v>229478534</v>
      </c>
      <c r="E46" s="31" t="e">
        <v>#REF!</v>
      </c>
      <c r="F46" s="32" t="e">
        <f t="shared" si="0"/>
        <v>#REF!</v>
      </c>
      <c r="G46" s="33" t="e">
        <f>#REF!+#REF!+'[1]9.2.3. sz. mell.'!C46</f>
        <v>#REF!</v>
      </c>
      <c r="H46" s="33" t="e">
        <f t="shared" ref="H46:H61" si="2">C46-G46</f>
        <v>#REF!</v>
      </c>
    </row>
    <row r="47" spans="1:8" ht="12" customHeight="1" x14ac:dyDescent="0.2">
      <c r="A47" s="37" t="s">
        <v>16</v>
      </c>
      <c r="B47" s="45" t="s">
        <v>85</v>
      </c>
      <c r="C47" s="51">
        <f>525000+118633000+54000-24000+813600+45000-250000+250000+50000+250820+515000+2500000+750000</f>
        <v>124112420</v>
      </c>
      <c r="E47" s="31" t="e">
        <v>#REF!</v>
      </c>
      <c r="F47" s="32" t="e">
        <f t="shared" si="0"/>
        <v>#REF!</v>
      </c>
      <c r="G47" s="33" t="e">
        <f>#REF!+#REF!+'[1]9.2.3. sz. mell.'!C47</f>
        <v>#REF!</v>
      </c>
      <c r="H47" s="33" t="e">
        <f t="shared" si="2"/>
        <v>#REF!</v>
      </c>
    </row>
    <row r="48" spans="1:8" ht="12" customHeight="1" x14ac:dyDescent="0.2">
      <c r="A48" s="37" t="s">
        <v>18</v>
      </c>
      <c r="B48" s="38" t="s">
        <v>86</v>
      </c>
      <c r="C48" s="39">
        <f>134000+28092500+97000-10800+178992+10000+21830+55180+102000+550000+149000</f>
        <v>29379702</v>
      </c>
      <c r="E48" s="31" t="e">
        <v>#REF!</v>
      </c>
      <c r="F48" s="32" t="e">
        <f t="shared" si="0"/>
        <v>#REF!</v>
      </c>
      <c r="G48" s="33" t="e">
        <f>#REF!+#REF!+'[1]9.2.3. sz. mell.'!C48</f>
        <v>#REF!</v>
      </c>
      <c r="H48" s="33" t="e">
        <f t="shared" si="2"/>
        <v>#REF!</v>
      </c>
    </row>
    <row r="49" spans="1:8" ht="12" customHeight="1" x14ac:dyDescent="0.2">
      <c r="A49" s="37" t="s">
        <v>20</v>
      </c>
      <c r="B49" s="38" t="s">
        <v>87</v>
      </c>
      <c r="C49" s="70">
        <f>4419000+490000+327500+46477000+323850-171000+59000+5000-5000+13500+209000+108500-50800-469900+762</f>
        <v>51736412</v>
      </c>
      <c r="E49" s="31" t="e">
        <v>#REF!</v>
      </c>
      <c r="F49" s="32" t="e">
        <f t="shared" si="0"/>
        <v>#REF!</v>
      </c>
      <c r="G49" s="33" t="e">
        <f>#REF!+#REF!+'[1]9.2.3. sz. mell.'!C49</f>
        <v>#REF!</v>
      </c>
      <c r="H49" s="33" t="e">
        <f t="shared" si="2"/>
        <v>#REF!</v>
      </c>
    </row>
    <row r="50" spans="1:8" ht="12" customHeight="1" x14ac:dyDescent="0.2">
      <c r="A50" s="37" t="s">
        <v>22</v>
      </c>
      <c r="B50" s="38" t="s">
        <v>88</v>
      </c>
      <c r="C50" s="39">
        <f>24250000</f>
        <v>24250000</v>
      </c>
      <c r="E50" s="31" t="e">
        <v>#REF!</v>
      </c>
      <c r="F50" s="32" t="e">
        <f t="shared" si="0"/>
        <v>#REF!</v>
      </c>
      <c r="G50" s="33" t="e">
        <f>#REF!+#REF!+'[1]9.2.3. sz. mell.'!C50</f>
        <v>#REF!</v>
      </c>
      <c r="H50" s="33" t="e">
        <f t="shared" si="2"/>
        <v>#REF!</v>
      </c>
    </row>
    <row r="51" spans="1:8" ht="12" customHeight="1" thickBot="1" x14ac:dyDescent="0.25">
      <c r="A51" s="37" t="s">
        <v>24</v>
      </c>
      <c r="B51" s="38" t="s">
        <v>89</v>
      </c>
      <c r="C51" s="39"/>
      <c r="E51" s="31" t="e">
        <v>#REF!</v>
      </c>
      <c r="F51" s="32" t="e">
        <f t="shared" si="0"/>
        <v>#REF!</v>
      </c>
      <c r="G51" s="33" t="e">
        <f>#REF!+#REF!+'[1]9.2.3. sz. mell.'!C51</f>
        <v>#REF!</v>
      </c>
      <c r="H51" s="33" t="e">
        <f t="shared" si="2"/>
        <v>#REF!</v>
      </c>
    </row>
    <row r="52" spans="1:8" ht="12" customHeight="1" thickBot="1" x14ac:dyDescent="0.25">
      <c r="A52" s="46" t="s">
        <v>38</v>
      </c>
      <c r="B52" s="47" t="s">
        <v>90</v>
      </c>
      <c r="C52" s="30">
        <f>SUM(C53:C55)</f>
        <v>2370900</v>
      </c>
      <c r="E52" s="31" t="e">
        <v>#REF!</v>
      </c>
      <c r="F52" s="32" t="e">
        <f t="shared" si="0"/>
        <v>#REF!</v>
      </c>
      <c r="G52" s="33" t="e">
        <f>#REF!+#REF!+'[1]9.2.3. sz. mell.'!C52</f>
        <v>#REF!</v>
      </c>
      <c r="H52" s="33" t="e">
        <f t="shared" si="2"/>
        <v>#REF!</v>
      </c>
    </row>
    <row r="53" spans="1:8" s="69" customFormat="1" ht="12" customHeight="1" x14ac:dyDescent="0.2">
      <c r="A53" s="37" t="s">
        <v>40</v>
      </c>
      <c r="B53" s="45" t="s">
        <v>91</v>
      </c>
      <c r="C53" s="51">
        <f>1901000+457200+12700</f>
        <v>2370900</v>
      </c>
      <c r="E53" s="31" t="e">
        <v>#REF!</v>
      </c>
      <c r="F53" s="32" t="e">
        <f t="shared" si="0"/>
        <v>#REF!</v>
      </c>
      <c r="G53" s="33" t="e">
        <f>#REF!+#REF!+'[1]9.2.3. sz. mell.'!C53</f>
        <v>#REF!</v>
      </c>
      <c r="H53" s="33" t="e">
        <f t="shared" si="2"/>
        <v>#REF!</v>
      </c>
    </row>
    <row r="54" spans="1:8" ht="12" customHeight="1" x14ac:dyDescent="0.2">
      <c r="A54" s="37" t="s">
        <v>42</v>
      </c>
      <c r="B54" s="38" t="s">
        <v>92</v>
      </c>
      <c r="C54" s="39"/>
      <c r="E54" s="31" t="e">
        <v>#REF!</v>
      </c>
      <c r="F54" s="32" t="e">
        <f t="shared" si="0"/>
        <v>#REF!</v>
      </c>
      <c r="G54" s="33" t="e">
        <f>#REF!+#REF!+'[1]9.2.3. sz. mell.'!C54</f>
        <v>#REF!</v>
      </c>
      <c r="H54" s="33" t="e">
        <f t="shared" si="2"/>
        <v>#REF!</v>
      </c>
    </row>
    <row r="55" spans="1:8" ht="12" customHeight="1" x14ac:dyDescent="0.2">
      <c r="A55" s="37" t="s">
        <v>44</v>
      </c>
      <c r="B55" s="38" t="s">
        <v>93</v>
      </c>
      <c r="C55" s="39"/>
      <c r="E55" s="31" t="e">
        <v>#REF!</v>
      </c>
      <c r="F55" s="32" t="e">
        <f t="shared" si="0"/>
        <v>#REF!</v>
      </c>
      <c r="G55" s="33" t="e">
        <f>#REF!+#REF!+'[1]9.2.3. sz. mell.'!C55</f>
        <v>#REF!</v>
      </c>
      <c r="H55" s="33" t="e">
        <f t="shared" si="2"/>
        <v>#REF!</v>
      </c>
    </row>
    <row r="56" spans="1:8" ht="12" customHeight="1" thickBot="1" x14ac:dyDescent="0.25">
      <c r="A56" s="37" t="s">
        <v>46</v>
      </c>
      <c r="B56" s="38" t="s">
        <v>94</v>
      </c>
      <c r="C56" s="39"/>
      <c r="E56" s="31" t="e">
        <v>#REF!</v>
      </c>
      <c r="F56" s="32" t="e">
        <f t="shared" si="0"/>
        <v>#REF!</v>
      </c>
      <c r="G56" s="33" t="e">
        <f>#REF!+#REF!+'[1]9.2.3. sz. mell.'!C56</f>
        <v>#REF!</v>
      </c>
      <c r="H56" s="33" t="e">
        <f t="shared" si="2"/>
        <v>#REF!</v>
      </c>
    </row>
    <row r="57" spans="1:8" ht="12" customHeight="1" thickBot="1" x14ac:dyDescent="0.25">
      <c r="A57" s="46" t="s">
        <v>48</v>
      </c>
      <c r="B57" s="47" t="s">
        <v>95</v>
      </c>
      <c r="C57" s="48"/>
      <c r="E57" s="31" t="e">
        <v>#REF!</v>
      </c>
      <c r="F57" s="32" t="e">
        <f t="shared" si="0"/>
        <v>#REF!</v>
      </c>
      <c r="G57" s="33" t="e">
        <f>#REF!+#REF!+'[1]9.2.3. sz. mell.'!C57</f>
        <v>#REF!</v>
      </c>
      <c r="H57" s="33" t="e">
        <f t="shared" si="2"/>
        <v>#REF!</v>
      </c>
    </row>
    <row r="58" spans="1:8" ht="15" customHeight="1" thickBot="1" x14ac:dyDescent="0.25">
      <c r="A58" s="46" t="s">
        <v>50</v>
      </c>
      <c r="B58" s="71" t="s">
        <v>96</v>
      </c>
      <c r="C58" s="72">
        <f>+C46+C52+C57</f>
        <v>231849434</v>
      </c>
      <c r="E58" s="31" t="e">
        <v>#REF!</v>
      </c>
      <c r="F58" s="32" t="e">
        <f t="shared" si="0"/>
        <v>#REF!</v>
      </c>
      <c r="G58" s="33" t="e">
        <f>#REF!+#REF!+'[1]9.2.3. sz. mell.'!C58</f>
        <v>#REF!</v>
      </c>
      <c r="H58" s="33" t="e">
        <f t="shared" si="2"/>
        <v>#REF!</v>
      </c>
    </row>
    <row r="59" spans="1:8" ht="15.75" thickBot="1" x14ac:dyDescent="0.25">
      <c r="C59" s="74"/>
      <c r="E59" s="31" t="e">
        <v>#REF!</v>
      </c>
      <c r="F59" s="32" t="e">
        <f t="shared" si="0"/>
        <v>#REF!</v>
      </c>
      <c r="G59" s="75"/>
      <c r="H59" s="75"/>
    </row>
    <row r="60" spans="1:8" ht="15" customHeight="1" thickBot="1" x14ac:dyDescent="0.25">
      <c r="A60" s="76" t="s">
        <v>97</v>
      </c>
      <c r="B60" s="77"/>
      <c r="C60" s="78">
        <v>46</v>
      </c>
      <c r="E60" s="31" t="e">
        <v>#REF!</v>
      </c>
      <c r="F60" s="32" t="e">
        <f t="shared" si="0"/>
        <v>#REF!</v>
      </c>
      <c r="G60" s="33" t="e">
        <f>#REF!+#REF!+'[1]9.2.3. sz. mell.'!C60</f>
        <v>#REF!</v>
      </c>
      <c r="H60" s="33" t="e">
        <f t="shared" si="2"/>
        <v>#REF!</v>
      </c>
    </row>
    <row r="61" spans="1:8" ht="14.25" customHeight="1" thickBot="1" x14ac:dyDescent="0.25">
      <c r="A61" s="76" t="s">
        <v>98</v>
      </c>
      <c r="B61" s="77"/>
      <c r="C61" s="79">
        <v>0</v>
      </c>
      <c r="E61" s="31" t="e">
        <v>#REF!</v>
      </c>
      <c r="F61" s="32" t="e">
        <f t="shared" si="0"/>
        <v>#REF!</v>
      </c>
      <c r="G61" s="33" t="e">
        <f>#REF!+#REF!+'[1]9.2.3. sz. mell.'!C61</f>
        <v>#REF!</v>
      </c>
      <c r="H61" s="33" t="e">
        <f t="shared" si="2"/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 sz. mell. </vt:lpstr>
      <vt:lpstr>'9.2.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2017-12-04T10:58:04Z</dcterms:created>
  <dcterms:modified xsi:type="dcterms:W3CDTF">2017-12-04T10:58:05Z</dcterms:modified>
</cp:coreProperties>
</file>