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07"/>
  </bookViews>
  <sheets>
    <sheet name="5A. Pénzforgalmi jelentés óvoda" sheetId="112" r:id="rId1"/>
    <sheet name="ÖSSZEFÜGGÉSEK" sheetId="75" r:id="rId2"/>
    <sheet name="4.m felújítások" sheetId="110" r:id="rId3"/>
    <sheet name="5. m Pénzforgalmi jelentés" sheetId="102" r:id="rId4"/>
    <sheet name="6. m Pénzmaradvány kimutatás" sheetId="104" r:id="rId5"/>
    <sheet name="7. m Pénzforgalmi változás" sheetId="103" r:id="rId6"/>
    <sheet name="8. m Egyszerűsített mérleg" sheetId="106" r:id="rId7"/>
    <sheet name="9. m Közv.tám.adóeleng." sheetId="109" r:id="rId8"/>
    <sheet name="10. m hitelek állománya" sheetId="111" r:id="rId9"/>
  </sheets>
  <definedNames>
    <definedName name="_xlnm.Print_Area" localSheetId="2">'4.m felújítások'!$A$3:$L$29</definedName>
  </definedNames>
  <calcPr calcId="125725"/>
</workbook>
</file>

<file path=xl/calcChain.xml><?xml version="1.0" encoding="utf-8"?>
<calcChain xmlns="http://schemas.openxmlformats.org/spreadsheetml/2006/main">
  <c r="E56" i="112"/>
  <c r="D56"/>
  <c r="C56"/>
  <c r="E55"/>
  <c r="D55"/>
  <c r="C55"/>
  <c r="E47"/>
  <c r="D47"/>
  <c r="C47"/>
  <c r="E42"/>
  <c r="E48" s="1"/>
  <c r="E52" s="1"/>
  <c r="D42"/>
  <c r="D48" s="1"/>
  <c r="D52" s="1"/>
  <c r="C42"/>
  <c r="C48" s="1"/>
  <c r="C52" s="1"/>
  <c r="E24"/>
  <c r="D24"/>
  <c r="C24"/>
  <c r="E19"/>
  <c r="E53" s="1"/>
  <c r="D19"/>
  <c r="D53" s="1"/>
  <c r="C19"/>
  <c r="D24" i="102"/>
  <c r="E24"/>
  <c r="C24"/>
  <c r="L22" i="110"/>
  <c r="L23"/>
  <c r="L24"/>
  <c r="L25"/>
  <c r="L21"/>
  <c r="L16"/>
  <c r="L15"/>
  <c r="K26"/>
  <c r="J26"/>
  <c r="I26"/>
  <c r="H26"/>
  <c r="K29"/>
  <c r="J29"/>
  <c r="I29"/>
  <c r="H29"/>
  <c r="D56" i="102"/>
  <c r="E56"/>
  <c r="C56"/>
  <c r="C55"/>
  <c r="D55"/>
  <c r="E55"/>
  <c r="C47"/>
  <c r="D47"/>
  <c r="G26" i="110"/>
  <c r="G29" s="1"/>
  <c r="L26"/>
  <c r="L29" s="1"/>
  <c r="F21"/>
  <c r="F26" s="1"/>
  <c r="F29" s="1"/>
  <c r="D26"/>
  <c r="E26"/>
  <c r="D29"/>
  <c r="E29"/>
  <c r="C13" i="109"/>
  <c r="C35" s="1"/>
  <c r="B13"/>
  <c r="B35" s="1"/>
  <c r="D20" i="106"/>
  <c r="D24"/>
  <c r="D27"/>
  <c r="C20"/>
  <c r="C24"/>
  <c r="C27"/>
  <c r="C31" s="1"/>
  <c r="D7"/>
  <c r="D12"/>
  <c r="C7"/>
  <c r="C12"/>
  <c r="C18" s="1"/>
  <c r="H20" i="104"/>
  <c r="E20"/>
  <c r="H19"/>
  <c r="E19"/>
  <c r="H18"/>
  <c r="E18"/>
  <c r="H6"/>
  <c r="H7"/>
  <c r="H8"/>
  <c r="H9"/>
  <c r="H11"/>
  <c r="H12"/>
  <c r="H13"/>
  <c r="H15"/>
  <c r="G11"/>
  <c r="G14" s="1"/>
  <c r="G17" s="1"/>
  <c r="F11"/>
  <c r="F14"/>
  <c r="F17" s="1"/>
  <c r="E6"/>
  <c r="E7"/>
  <c r="E8"/>
  <c r="E9"/>
  <c r="E11"/>
  <c r="E12"/>
  <c r="E13"/>
  <c r="E15"/>
  <c r="D11"/>
  <c r="D14" s="1"/>
  <c r="D17" s="1"/>
  <c r="C11"/>
  <c r="C14" s="1"/>
  <c r="C17" s="1"/>
  <c r="E42" i="102"/>
  <c r="E47"/>
  <c r="D42"/>
  <c r="C42"/>
  <c r="C48" s="1"/>
  <c r="C52" s="1"/>
  <c r="E19"/>
  <c r="E53" s="1"/>
  <c r="E25"/>
  <c r="E29" s="1"/>
  <c r="D19"/>
  <c r="D54"/>
  <c r="C19"/>
  <c r="C53" i="112" l="1"/>
  <c r="C54"/>
  <c r="E54"/>
  <c r="D54"/>
  <c r="D25"/>
  <c r="D29" s="1"/>
  <c r="C25"/>
  <c r="C29" s="1"/>
  <c r="E25"/>
  <c r="E29" s="1"/>
  <c r="D31" i="106"/>
  <c r="D18"/>
  <c r="H14" i="104"/>
  <c r="H17" s="1"/>
  <c r="E14"/>
  <c r="E17" s="1"/>
  <c r="E48" i="102"/>
  <c r="E52" s="1"/>
  <c r="D48"/>
  <c r="D52" s="1"/>
  <c r="C53"/>
  <c r="E54"/>
  <c r="D53"/>
  <c r="C54"/>
  <c r="D25"/>
  <c r="D29" s="1"/>
  <c r="C25"/>
  <c r="C29" s="1"/>
</calcChain>
</file>

<file path=xl/sharedStrings.xml><?xml version="1.0" encoding="utf-8"?>
<sst xmlns="http://schemas.openxmlformats.org/spreadsheetml/2006/main" count="320" uniqueCount="223">
  <si>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</si>
  <si>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</si>
  <si>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</si>
  <si>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</si>
  <si>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</si>
  <si>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</si>
  <si>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</si>
  <si>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</si>
  <si>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</si>
  <si>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</si>
  <si>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</si>
  <si>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</si>
  <si>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</si>
  <si>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</si>
  <si>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</si>
  <si>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</si>
  <si>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</si>
  <si>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</si>
  <si>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</si>
  <si>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</si>
  <si>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</si>
  <si>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</si>
  <si>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</si>
  <si>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</si>
  <si>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Összesen:</t>
  </si>
  <si>
    <t>Megnevezés</t>
  </si>
  <si>
    <t>Személyi juttatások</t>
  </si>
  <si>
    <t>Dologi kiadások</t>
  </si>
  <si>
    <t>Támogatások, kiegészítések</t>
  </si>
  <si>
    <t>Költségvetési rendelet űrlapjainak összefüggései:</t>
  </si>
  <si>
    <t>1. sz. melléklet Bevételek táblázat 3. oszlop 12 sora =</t>
  </si>
  <si>
    <t>1. sz. melléklet Kiadások táblázat 3. oszlop 6 sora =</t>
  </si>
  <si>
    <t>1. sz. melléklet Kiadások táblázat 3. oszlop 7 sora =</t>
  </si>
  <si>
    <t>Rövid lejáratú hitelek felvétele</t>
  </si>
  <si>
    <t>Hosszú lejáratú hitelek felvétele</t>
  </si>
  <si>
    <t xml:space="preserve">2/a. számú melléklet 3. oszlop 13. sor + 2/b. számú melléklet 3. oszlop 11. sor </t>
  </si>
  <si>
    <t xml:space="preserve">2/a. számú melléklet 3. oszlop 25. sor + 2/b. számú melléklet 3. oszlop 22. sor </t>
  </si>
  <si>
    <t xml:space="preserve">2/a. számú melléklet 3. oszlop 26. sor + 2/b. számú melléklet 3. oszlop 23. sor </t>
  </si>
  <si>
    <t xml:space="preserve">2/a. számú melléklet 5. oszlop 13. sor + 2/b. számú melléklet 5. oszlop 11. sor </t>
  </si>
  <si>
    <t xml:space="preserve">2/a. számú melléklet 5. oszlop 25. sor + 2/b. számú melléklet 5. oszlop 22. sor </t>
  </si>
  <si>
    <t xml:space="preserve">2/a. számú melléklet 5. oszlop 26. sor + 2/b. számú melléklet 5. oszlop 23. sor </t>
  </si>
  <si>
    <t>1. sz. melléklet Kiadások táblázat 3. oszlop 5 sora =</t>
  </si>
  <si>
    <t>2012. évi előirányzat BEVÉTELEK</t>
  </si>
  <si>
    <t>2012. évi előirányzat KIADÁSOK</t>
  </si>
  <si>
    <t>1. sz. melléklet Bevételek táblázat 3. oszlop 10 sora =</t>
  </si>
  <si>
    <t>1. sz. melléklet Bevételek táblázat 3. oszlop 13 sora =</t>
  </si>
  <si>
    <t>Pénzforgalom nélküli kiadások</t>
  </si>
  <si>
    <t>Nettó</t>
  </si>
  <si>
    <t>Bruttó</t>
  </si>
  <si>
    <t>előirányzat</t>
  </si>
  <si>
    <t>Eredeti előirányzat</t>
  </si>
  <si>
    <t>Módosított előirányzat</t>
  </si>
  <si>
    <t>Módosított</t>
  </si>
  <si>
    <t>Teljesítés</t>
  </si>
  <si>
    <t>adatok ezer forintban</t>
  </si>
  <si>
    <t xml:space="preserve">     EGYSZERŰSÍTETT PÉNZFORGALMI JELENTÉS</t>
  </si>
  <si>
    <t>Sor-</t>
  </si>
  <si>
    <t>Eredeti</t>
  </si>
  <si>
    <t>szám</t>
  </si>
  <si>
    <t>Műk.célú támogatásértékű kiad., egyéb tám.</t>
  </si>
  <si>
    <t>Államházt.kivülre végleges műk.peszköz átadás</t>
  </si>
  <si>
    <t>Ellátottak juttatásai</t>
  </si>
  <si>
    <t>Felújítás</t>
  </si>
  <si>
    <t>Felhalmozási kiadások</t>
  </si>
  <si>
    <t>Hosszú lejáratú kölcsönök nyújtása</t>
  </si>
  <si>
    <t>Rövid lejáratú kölcsönök nyújtása</t>
  </si>
  <si>
    <t>Pénzforgalmi kiadások ( 01+...+12 )</t>
  </si>
  <si>
    <t xml:space="preserve">Hosszú lejáratú hitelek </t>
  </si>
  <si>
    <t>Rövid lejáratú hitelek</t>
  </si>
  <si>
    <t>Tartós hitelviszonyt megtestesítő értékpapírok kiad.</t>
  </si>
  <si>
    <t>Finanszírozási kiadások összesen (14+…+17)</t>
  </si>
  <si>
    <t>Pénzforgalmi kiadások (13+18)</t>
  </si>
  <si>
    <t xml:space="preserve">További (lebonyolítási) célú kiadások </t>
  </si>
  <si>
    <t>Kiegyenlítő, függő, átfutó kiadások</t>
  </si>
  <si>
    <t>KIADÁSOK ÖSSZESEN (19+…+22)</t>
  </si>
  <si>
    <t xml:space="preserve">Intézményi működési bevételek </t>
  </si>
  <si>
    <t>Felhalmozási és tőke jellegű bevétel</t>
  </si>
  <si>
    <t>28-ból önkorm.sajátos felhalm.és tőkejell.bevételei</t>
  </si>
  <si>
    <t>Felhalm.c.támogatásértékű bevételek, egyéb tám.</t>
  </si>
  <si>
    <t>31.</t>
  </si>
  <si>
    <t>Államházt.kívülről végleges felhalm.-i pénzeszközátvétel</t>
  </si>
  <si>
    <t>32-ből önkormányzatok költségvetési támogatása</t>
  </si>
  <si>
    <t>Hosszú lejáratú kölcsönök visszatérülése</t>
  </si>
  <si>
    <t>Rövid lejáratú kölcsönök visszatérülése</t>
  </si>
  <si>
    <t>Költségvet. pénzf. bevét össz(24+..+28+30+31+32+34+35)</t>
  </si>
  <si>
    <t>Tartós hitelviszonyt megtestesítő értékpapírok bev.</t>
  </si>
  <si>
    <t>Forgatási célú hitelviszonyt megt.értékpap.bev.</t>
  </si>
  <si>
    <t>Finanszírozási bevételek összesen (37+…+40)</t>
  </si>
  <si>
    <t>Pénzforgalmi bevételek (36-41)</t>
  </si>
  <si>
    <t>Pénzforgalom nélküli bevételek</t>
  </si>
  <si>
    <t>Továbbadási (lebonyolítási) célú bevételek</t>
  </si>
  <si>
    <t>Kiegyenlítő, függő, átfutó bevételek</t>
  </si>
  <si>
    <t>BEVÉTELEK ÖSSZESEN (42+…+45)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</si>
  <si>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</si>
  <si>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</si>
  <si>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</si>
  <si>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EGYSZERŰSÍTETT PÉNZMARADVÁNY-KIMUTATÁS</t>
  </si>
  <si>
    <t xml:space="preserve"> </t>
  </si>
  <si>
    <t>Előző évi költségvetési beszámoló záró adatai</t>
  </si>
  <si>
    <t>Auditálási eltérések                ( ± )</t>
  </si>
  <si>
    <t>Előző év auditált egyszerűsített beszámoló záró adatai</t>
  </si>
  <si>
    <t>Tárgyévi költségvetési beszámoló záró adatai</t>
  </si>
  <si>
    <t>Tárgyév auditált egyszerűsített beszámoló záró adatai</t>
  </si>
  <si>
    <t>Záró pénzkészlet</t>
  </si>
  <si>
    <t>Forgatási célú pénzügyi műveletek egyenlege</t>
  </si>
  <si>
    <t>Egyéb aktív és passzív pénzügyi elszámolások összevont záró egyenlege (±)</t>
  </si>
  <si>
    <t>Előző év(ek)ben képzett tartalékok maradványa ( - )</t>
  </si>
  <si>
    <t>Vállalkozási tevékenység pénzforgalmi vállalkozási maradványa ( - )</t>
  </si>
  <si>
    <t>Tárgyévi helyesbített pénzmaradvány (1+2±3–4–5)</t>
  </si>
  <si>
    <t>Finanszírozásból származó korrekciók ( ± )</t>
  </si>
  <si>
    <t>Pénzmaradványt terhelő elvonások ( ± )</t>
  </si>
  <si>
    <t>Költségvetési pénzmaradvány (6±7±8)</t>
  </si>
  <si>
    <t>A vállalkozási maradványból alaptevékenység ellátására felhasznált összeg</t>
  </si>
  <si>
    <t>Költségvetési pénzmaradványt külön jogszabály alapján módosító tétel ( ± )</t>
  </si>
  <si>
    <t>Módosított pénzmaradvány (9±10±11)</t>
  </si>
  <si>
    <t>A 10. sorból 
   - az egészségbiztosítási alapból folyósított pénzmaradványa</t>
  </si>
  <si>
    <t xml:space="preserve">   - Kötelezettséggel terhelt pénzmaradvány</t>
  </si>
  <si>
    <t xml:space="preserve">   - Szabad pénzmaradvány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</si>
  <si>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</si>
  <si>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</si>
  <si>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</si>
  <si>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</si>
  <si>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</si>
  <si>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r>
      <t>Záró pénzkészlet 2012. december 31-én
e</t>
    </r>
    <r>
      <rPr>
        <i/>
        <sz val="10"/>
        <rFont val="Times New Roman CE"/>
        <charset val="238"/>
      </rPr>
      <t>bből:</t>
    </r>
  </si>
  <si>
    <t>E S Z K Ö Z Ö K</t>
  </si>
  <si>
    <t>Tárgyév egyszerűsített beszámoló záró adatai</t>
  </si>
  <si>
    <t>A) BEFEKTETT ESZKÖZÖK ÖSSZESEN</t>
  </si>
  <si>
    <t>l.   Immateriális javak</t>
  </si>
  <si>
    <t>ll.  Tárgyi eszközök</t>
  </si>
  <si>
    <t>lll. Befektett pénzügyi eszközök</t>
  </si>
  <si>
    <t>lV.Üzemeltetésre, kezelésre átadott eszközök</t>
  </si>
  <si>
    <t>B) FORGÓESZKÖZÖK ÖSSZESEN</t>
  </si>
  <si>
    <t>l.   Készletek</t>
  </si>
  <si>
    <t>ll.  Követelések</t>
  </si>
  <si>
    <t>lll. Értékpapírok</t>
  </si>
  <si>
    <t>IV.Pénzeszközök</t>
  </si>
  <si>
    <t>V. Egyéb aktív pénzügyi elszámolások</t>
  </si>
  <si>
    <t>ESZKÖZÖK ÖSSZESEN</t>
  </si>
  <si>
    <t>F O R R Á S O K</t>
  </si>
  <si>
    <t>D) SAJÁT TŐKE ÖSSZESEN</t>
  </si>
  <si>
    <t>2. Tőkeváltozások</t>
  </si>
  <si>
    <t>3. Értékelési tartalék</t>
  </si>
  <si>
    <t>E) TARTALÉKOK ÖSSZESEN</t>
  </si>
  <si>
    <t>l. Költségvetési tartalékok</t>
  </si>
  <si>
    <t>ll. Vállalkozási tartalékok</t>
  </si>
  <si>
    <t>F) KÖTELEZETTSÉGEK ÖSSZESEN</t>
  </si>
  <si>
    <t>l. Hosszú lejáratú kötelezettségek</t>
  </si>
  <si>
    <t>ll. Rövid lejáratú kötelezettségek</t>
  </si>
  <si>
    <t>lll. Egyéb passzív pénzügyi elszámolások</t>
  </si>
  <si>
    <t>FORRÁSOK ÖSSZESEN</t>
  </si>
  <si>
    <t>1. Tartós tőke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</si>
  <si>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</si>
  <si>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</si>
  <si>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</si>
  <si>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</si>
  <si>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</si>
  <si>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</si>
  <si>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</si>
  <si>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</si>
  <si>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</si>
  <si>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</si>
  <si>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</si>
  <si>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</si>
  <si>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</si>
  <si>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</si>
  <si>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</si>
  <si>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</si>
  <si>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</si>
  <si>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</si>
  <si>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</si>
  <si>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</si>
  <si>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ÁFA</t>
  </si>
  <si>
    <t xml:space="preserve">1. Napköziotthonos Óvoda </t>
  </si>
  <si>
    <t>Napköziotthonos  Óvoda összesen:</t>
  </si>
  <si>
    <t>Egyéb felújítás összesen:</t>
  </si>
  <si>
    <t>FELÚJÍTÁSOK MINDÖSSZESEN:</t>
  </si>
  <si>
    <t>Államházt. kivülre felhalmozási pénzeszk.átad.</t>
  </si>
  <si>
    <t xml:space="preserve">Felhalmozás célú támogatásértékű kiad., </t>
  </si>
  <si>
    <t xml:space="preserve">Munkaadókat terhelő járulékok és szoc.hozzáj. </t>
  </si>
  <si>
    <t>Államháztartáson kivülről műk. péneszk.átvétel</t>
  </si>
  <si>
    <t>Közhatalmi bevételek (helyi adók, gépjárműadó, SZJA)</t>
  </si>
  <si>
    <t>Költségvetési bevét. és kiad. különbsége (36-13)</t>
  </si>
  <si>
    <t xml:space="preserve">adatok ezer forintban </t>
  </si>
  <si>
    <t>BONYHÁDVARASD KÖZSÉG ÖNKORMÁNYZATA</t>
  </si>
  <si>
    <t xml:space="preserve">               </t>
  </si>
  <si>
    <t xml:space="preserve">                                              </t>
  </si>
  <si>
    <t xml:space="preserve">                                                                                                                                    </t>
  </si>
  <si>
    <t xml:space="preserve">                                                                           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</si>
  <si>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</si>
  <si>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</si>
  <si>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</t>
  </si>
  <si>
    <t xml:space="preserve">                                                          </t>
  </si>
  <si>
    <t xml:space="preserve">                                          </t>
  </si>
  <si>
    <t>PÉNZESZKÖZÖK VÁLTOZÁSÁNAK LEVEZETÉSE</t>
  </si>
  <si>
    <t>4. sz. melléklete</t>
  </si>
  <si>
    <t>Felújítások, beruházások 2013.</t>
  </si>
  <si>
    <t>Tájház felújítása</t>
  </si>
  <si>
    <t>II.  Egyéb felújítás, beruházás</t>
  </si>
  <si>
    <t>I. Intézményi felújítás, beruházás</t>
  </si>
  <si>
    <t>Fénymásoló</t>
  </si>
  <si>
    <t>2013. ÉV</t>
  </si>
  <si>
    <t>Működési célú támogatások ÁHT-n belülről</t>
  </si>
  <si>
    <t>Központi, irányítószervi támogatás folyósítása</t>
  </si>
  <si>
    <r>
      <t>Pénzkészlet 2013. január 1-jén
e</t>
    </r>
    <r>
      <rPr>
        <i/>
        <sz val="10"/>
        <rFont val="Times New Roman CE"/>
        <charset val="238"/>
      </rPr>
      <t>bből:</t>
    </r>
  </si>
  <si>
    <t>Az Önkormányzatok álltal felvett hitelállomány alakulása</t>
  </si>
  <si>
    <t>Lejárat és eszközök szerinti bomtásban</t>
  </si>
  <si>
    <t>Hitel állomány 2013. december 31</t>
  </si>
  <si>
    <t>Sorsz.</t>
  </si>
  <si>
    <t>Hitel jellege</t>
  </si>
  <si>
    <t>Felvét éve</t>
  </si>
  <si>
    <t>Lejárat éve</t>
  </si>
  <si>
    <t>2013</t>
  </si>
  <si>
    <t>2014</t>
  </si>
  <si>
    <t>2015 után</t>
  </si>
  <si>
    <t>2</t>
  </si>
  <si>
    <t>1.Működési célú</t>
  </si>
  <si>
    <t>2.Felhalmozási célú:</t>
  </si>
  <si>
    <t>2.2. Belföldi kötelezettség:</t>
  </si>
  <si>
    <t>2.1. Külföldi kötlezettség</t>
  </si>
  <si>
    <t>10. számú melléklet</t>
  </si>
  <si>
    <t>8. számú melléklet</t>
  </si>
  <si>
    <t xml:space="preserve">    NAPKÖZIOTTHONOS ÓVODA BONYHÁDVARASD</t>
  </si>
  <si>
    <t>Központi, irányítószervi támogatás folyósítás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</si>
</sst>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0"/>
    <numFmt numFmtId="167" formatCode="#,###__;\-\ #,###__"/>
    <numFmt numFmtId="168" formatCode="#,###__"/>
  </numFmts>
  <fonts count="4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Wingdings"/>
      <charset val="2"/>
    </font>
    <font>
      <b/>
      <i/>
      <sz val="12"/>
      <name val="Times New Roman CE"/>
      <charset val="238"/>
    </font>
    <font>
      <b/>
      <sz val="14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0"/>
      <name val="Times New Roman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4" fillId="0" borderId="0"/>
    <xf numFmtId="0" fontId="1" fillId="0" borderId="0"/>
    <xf numFmtId="0" fontId="21" fillId="0" borderId="0"/>
  </cellStyleXfs>
  <cellXfs count="345">
    <xf numFmtId="0" fontId="0" fillId="0" borderId="0" xfId="0"/>
    <xf numFmtId="0" fontId="13" fillId="0" borderId="0" xfId="0" applyFont="1" applyFill="1"/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0" fontId="18" fillId="0" borderId="0" xfId="0" applyFont="1" applyFill="1"/>
    <xf numFmtId="0" fontId="19" fillId="0" borderId="0" xfId="0" applyFont="1" applyFill="1"/>
    <xf numFmtId="0" fontId="20" fillId="0" borderId="0" xfId="0" applyFont="1"/>
    <xf numFmtId="0" fontId="4" fillId="0" borderId="0" xfId="6" applyFont="1" applyAlignment="1">
      <alignment horizontal="centerContinuous"/>
    </xf>
    <xf numFmtId="0" fontId="25" fillId="0" borderId="0" xfId="6" applyFont="1" applyAlignment="1">
      <alignment horizontal="centerContinuous"/>
    </xf>
    <xf numFmtId="0" fontId="4" fillId="0" borderId="0" xfId="6" applyFont="1" applyAlignment="1">
      <alignment horizontal="centerContinuous" vertical="center"/>
    </xf>
    <xf numFmtId="0" fontId="25" fillId="0" borderId="0" xfId="6" applyFont="1" applyAlignment="1">
      <alignment horizontal="centerContinuous" vertical="center"/>
    </xf>
    <xf numFmtId="0" fontId="8" fillId="0" borderId="0" xfId="6" applyFont="1"/>
    <xf numFmtId="0" fontId="5" fillId="0" borderId="0" xfId="6" applyFont="1" applyAlignment="1">
      <alignment horizontal="right"/>
    </xf>
    <xf numFmtId="0" fontId="8" fillId="0" borderId="33" xfId="6" quotePrefix="1" applyFont="1" applyBorder="1" applyAlignment="1">
      <alignment horizontal="center" wrapText="1"/>
    </xf>
    <xf numFmtId="0" fontId="4" fillId="0" borderId="34" xfId="6" applyFont="1" applyBorder="1" applyAlignment="1">
      <alignment horizontal="center"/>
    </xf>
    <xf numFmtId="0" fontId="4" fillId="0" borderId="35" xfId="6" applyFont="1" applyBorder="1" applyAlignment="1">
      <alignment horizontal="center" vertical="center"/>
    </xf>
    <xf numFmtId="0" fontId="26" fillId="0" borderId="36" xfId="6" quotePrefix="1" applyFont="1" applyBorder="1" applyAlignment="1">
      <alignment horizontal="center" vertical="top"/>
    </xf>
    <xf numFmtId="0" fontId="5" fillId="0" borderId="23" xfId="6" applyFont="1" applyBorder="1"/>
    <xf numFmtId="0" fontId="5" fillId="0" borderId="26" xfId="6" applyFont="1" applyBorder="1" applyAlignment="1">
      <alignment horizontal="centerContinuous" vertical="top"/>
    </xf>
    <xf numFmtId="0" fontId="5" fillId="0" borderId="26" xfId="6" applyFont="1" applyBorder="1" applyAlignment="1">
      <alignment horizontal="centerContinuous" vertical="center"/>
    </xf>
    <xf numFmtId="166" fontId="26" fillId="0" borderId="9" xfId="6" applyNumberFormat="1" applyFont="1" applyBorder="1" applyAlignment="1">
      <alignment horizontal="center" vertical="center"/>
    </xf>
    <xf numFmtId="0" fontId="26" fillId="0" borderId="35" xfId="6" applyFont="1" applyBorder="1" applyAlignment="1">
      <alignment vertical="center"/>
    </xf>
    <xf numFmtId="166" fontId="26" fillId="0" borderId="6" xfId="6" applyNumberFormat="1" applyFont="1" applyBorder="1" applyAlignment="1">
      <alignment horizontal="center" vertical="center"/>
    </xf>
    <xf numFmtId="0" fontId="26" fillId="0" borderId="17" xfId="6" applyFont="1" applyBorder="1" applyAlignment="1">
      <alignment vertical="center"/>
    </xf>
    <xf numFmtId="166" fontId="5" fillId="0" borderId="6" xfId="6" applyNumberFormat="1" applyFont="1" applyBorder="1" applyAlignment="1">
      <alignment horizontal="center" vertical="center"/>
    </xf>
    <xf numFmtId="0" fontId="5" fillId="0" borderId="17" xfId="6" applyFont="1" applyBorder="1" applyAlignment="1">
      <alignment vertical="center"/>
    </xf>
    <xf numFmtId="166" fontId="18" fillId="0" borderId="6" xfId="6" applyNumberFormat="1" applyFont="1" applyFill="1" applyBorder="1" applyAlignment="1">
      <alignment horizontal="center" vertical="center"/>
    </xf>
    <xf numFmtId="0" fontId="18" fillId="0" borderId="17" xfId="6" applyFont="1" applyFill="1" applyBorder="1" applyAlignment="1">
      <alignment vertical="center"/>
    </xf>
    <xf numFmtId="166" fontId="17" fillId="0" borderId="6" xfId="6" applyNumberFormat="1" applyFont="1" applyBorder="1" applyAlignment="1">
      <alignment horizontal="center" vertical="center"/>
    </xf>
    <xf numFmtId="0" fontId="17" fillId="0" borderId="17" xfId="6" applyFont="1" applyBorder="1" applyAlignment="1">
      <alignment vertical="center"/>
    </xf>
    <xf numFmtId="0" fontId="17" fillId="0" borderId="17" xfId="6" applyFont="1" applyBorder="1" applyAlignment="1">
      <alignment horizontal="left" vertical="center"/>
    </xf>
    <xf numFmtId="166" fontId="18" fillId="0" borderId="6" xfId="6" applyNumberFormat="1" applyFont="1" applyBorder="1" applyAlignment="1">
      <alignment horizontal="center" vertical="center"/>
    </xf>
    <xf numFmtId="0" fontId="27" fillId="0" borderId="6" xfId="5" applyFont="1" applyBorder="1" applyAlignment="1">
      <alignment horizontal="center"/>
    </xf>
    <xf numFmtId="0" fontId="28" fillId="0" borderId="17" xfId="5" applyFont="1" applyBorder="1"/>
    <xf numFmtId="0" fontId="29" fillId="0" borderId="6" xfId="5" applyFont="1" applyBorder="1" applyAlignment="1">
      <alignment horizontal="center"/>
    </xf>
    <xf numFmtId="0" fontId="14" fillId="0" borderId="17" xfId="5" applyFont="1" applyBorder="1"/>
    <xf numFmtId="0" fontId="14" fillId="0" borderId="17" xfId="5" applyFont="1" applyFill="1" applyBorder="1"/>
    <xf numFmtId="0" fontId="28" fillId="0" borderId="17" xfId="5" applyFont="1" applyFill="1" applyBorder="1"/>
    <xf numFmtId="0" fontId="27" fillId="0" borderId="10" xfId="5" applyFont="1" applyBorder="1" applyAlignment="1">
      <alignment horizontal="center"/>
    </xf>
    <xf numFmtId="0" fontId="28" fillId="0" borderId="25" xfId="5" applyFont="1" applyFill="1" applyBorder="1"/>
    <xf numFmtId="0" fontId="21" fillId="0" borderId="0" xfId="5"/>
    <xf numFmtId="0" fontId="5" fillId="0" borderId="37" xfId="6" quotePrefix="1" applyFont="1" applyFill="1" applyBorder="1" applyAlignment="1">
      <alignment horizontal="center" vertical="center" wrapText="1"/>
    </xf>
    <xf numFmtId="0" fontId="5" fillId="0" borderId="38" xfId="6" applyFont="1" applyFill="1" applyBorder="1" applyAlignment="1">
      <alignment horizontal="center" vertical="center" wrapText="1"/>
    </xf>
    <xf numFmtId="0" fontId="5" fillId="0" borderId="39" xfId="6" applyFont="1" applyFill="1" applyBorder="1" applyAlignment="1">
      <alignment horizontal="center" vertical="center" wrapText="1"/>
    </xf>
    <xf numFmtId="0" fontId="12" fillId="0" borderId="35" xfId="6" applyFont="1" applyFill="1" applyBorder="1" applyAlignment="1">
      <alignment horizontal="left" vertical="center" wrapText="1" indent="1"/>
    </xf>
    <xf numFmtId="167" fontId="12" fillId="0" borderId="35" xfId="6" applyNumberFormat="1" applyFont="1" applyFill="1" applyBorder="1" applyAlignment="1" applyProtection="1">
      <alignment horizontal="right" vertical="center"/>
      <protection locked="0"/>
    </xf>
    <xf numFmtId="167" fontId="12" fillId="0" borderId="35" xfId="1" applyNumberFormat="1" applyFont="1" applyFill="1" applyBorder="1" applyAlignment="1" applyProtection="1">
      <alignment horizontal="right" vertical="center"/>
      <protection locked="0"/>
    </xf>
    <xf numFmtId="167" fontId="12" fillId="0" borderId="35" xfId="6" applyNumberFormat="1" applyFont="1" applyFill="1" applyBorder="1" applyAlignment="1">
      <alignment horizontal="right" vertical="center"/>
    </xf>
    <xf numFmtId="167" fontId="12" fillId="0" borderId="35" xfId="1" quotePrefix="1" applyNumberFormat="1" applyFont="1" applyFill="1" applyBorder="1" applyAlignment="1" applyProtection="1">
      <alignment horizontal="right" vertical="center"/>
      <protection locked="0"/>
    </xf>
    <xf numFmtId="0" fontId="12" fillId="0" borderId="17" xfId="6" quotePrefix="1" applyFont="1" applyFill="1" applyBorder="1" applyAlignment="1">
      <alignment horizontal="left" vertical="center" wrapText="1" indent="1"/>
    </xf>
    <xf numFmtId="167" fontId="12" fillId="0" borderId="17" xfId="6" applyNumberFormat="1" applyFont="1" applyFill="1" applyBorder="1" applyAlignment="1" applyProtection="1">
      <alignment horizontal="right" vertical="center"/>
      <protection locked="0"/>
    </xf>
    <xf numFmtId="167" fontId="12" fillId="0" borderId="17" xfId="1" applyNumberFormat="1" applyFont="1" applyFill="1" applyBorder="1" applyAlignment="1" applyProtection="1">
      <alignment horizontal="right" vertical="center"/>
      <protection locked="0"/>
    </xf>
    <xf numFmtId="167" fontId="12" fillId="0" borderId="17" xfId="6" applyNumberFormat="1" applyFont="1" applyFill="1" applyBorder="1" applyAlignment="1">
      <alignment horizontal="right" vertical="center"/>
    </xf>
    <xf numFmtId="167" fontId="12" fillId="0" borderId="17" xfId="1" quotePrefix="1" applyNumberFormat="1" applyFont="1" applyFill="1" applyBorder="1" applyAlignment="1" applyProtection="1">
      <alignment horizontal="right" vertical="center"/>
      <protection locked="0"/>
    </xf>
    <xf numFmtId="0" fontId="12" fillId="0" borderId="24" xfId="6" applyFont="1" applyFill="1" applyBorder="1" applyAlignment="1">
      <alignment horizontal="left" vertical="center" wrapText="1" indent="1"/>
    </xf>
    <xf numFmtId="167" fontId="12" fillId="0" borderId="24" xfId="6" applyNumberFormat="1" applyFont="1" applyFill="1" applyBorder="1" applyAlignment="1" applyProtection="1">
      <alignment horizontal="right" vertical="center"/>
      <protection locked="0"/>
    </xf>
    <xf numFmtId="167" fontId="12" fillId="0" borderId="24" xfId="1" applyNumberFormat="1" applyFont="1" applyFill="1" applyBorder="1" applyAlignment="1" applyProtection="1">
      <alignment horizontal="right" vertical="center"/>
      <protection locked="0"/>
    </xf>
    <xf numFmtId="167" fontId="12" fillId="0" borderId="24" xfId="6" applyNumberFormat="1" applyFont="1" applyFill="1" applyBorder="1" applyAlignment="1">
      <alignment horizontal="right" vertical="center"/>
    </xf>
    <xf numFmtId="167" fontId="12" fillId="0" borderId="24" xfId="1" quotePrefix="1" applyNumberFormat="1" applyFont="1" applyFill="1" applyBorder="1" applyAlignment="1" applyProtection="1">
      <alignment horizontal="right" vertical="center"/>
      <protection locked="0"/>
    </xf>
    <xf numFmtId="0" fontId="11" fillId="0" borderId="20" xfId="6" quotePrefix="1" applyFont="1" applyFill="1" applyBorder="1" applyAlignment="1">
      <alignment horizontal="left" vertical="center" wrapText="1" indent="1"/>
    </xf>
    <xf numFmtId="167" fontId="11" fillId="0" borderId="20" xfId="6" applyNumberFormat="1" applyFont="1" applyFill="1" applyBorder="1" applyAlignment="1" applyProtection="1">
      <alignment horizontal="right" vertical="center"/>
    </xf>
    <xf numFmtId="0" fontId="12" fillId="0" borderId="16" xfId="6" quotePrefix="1" applyFont="1" applyFill="1" applyBorder="1" applyAlignment="1">
      <alignment horizontal="left" vertical="center" wrapText="1" indent="1"/>
    </xf>
    <xf numFmtId="167" fontId="12" fillId="0" borderId="16" xfId="6" applyNumberFormat="1" applyFont="1" applyFill="1" applyBorder="1" applyAlignment="1" applyProtection="1">
      <alignment horizontal="right" vertical="center"/>
      <protection locked="0"/>
    </xf>
    <xf numFmtId="167" fontId="12" fillId="0" borderId="16" xfId="1" applyNumberFormat="1" applyFont="1" applyFill="1" applyBorder="1" applyAlignment="1" applyProtection="1">
      <alignment horizontal="right" vertical="center"/>
      <protection locked="0"/>
    </xf>
    <xf numFmtId="167" fontId="12" fillId="0" borderId="16" xfId="6" applyNumberFormat="1" applyFont="1" applyFill="1" applyBorder="1" applyAlignment="1">
      <alignment horizontal="right" vertical="center"/>
    </xf>
    <xf numFmtId="167" fontId="12" fillId="0" borderId="16" xfId="1" quotePrefix="1" applyNumberFormat="1" applyFont="1" applyFill="1" applyBorder="1" applyAlignment="1" applyProtection="1">
      <alignment horizontal="right" vertical="center"/>
      <protection locked="0"/>
    </xf>
    <xf numFmtId="0" fontId="12" fillId="0" borderId="18" xfId="6" quotePrefix="1" applyFont="1" applyFill="1" applyBorder="1" applyAlignment="1">
      <alignment horizontal="left" vertical="center" wrapText="1" indent="1"/>
    </xf>
    <xf numFmtId="167" fontId="12" fillId="0" borderId="18" xfId="6" applyNumberFormat="1" applyFont="1" applyFill="1" applyBorder="1" applyAlignment="1" applyProtection="1">
      <alignment horizontal="right" vertical="center"/>
      <protection locked="0"/>
    </xf>
    <xf numFmtId="167" fontId="12" fillId="0" borderId="18" xfId="1" applyNumberFormat="1" applyFont="1" applyFill="1" applyBorder="1" applyAlignment="1" applyProtection="1">
      <alignment horizontal="right" vertical="center"/>
      <protection locked="0"/>
    </xf>
    <xf numFmtId="167" fontId="12" fillId="0" borderId="18" xfId="6" applyNumberFormat="1" applyFont="1" applyFill="1" applyBorder="1" applyAlignment="1">
      <alignment horizontal="right" vertical="center"/>
    </xf>
    <xf numFmtId="167" fontId="12" fillId="0" borderId="18" xfId="1" quotePrefix="1" applyNumberFormat="1" applyFont="1" applyFill="1" applyBorder="1" applyAlignment="1" applyProtection="1">
      <alignment horizontal="right" vertical="center"/>
      <protection locked="0"/>
    </xf>
    <xf numFmtId="0" fontId="15" fillId="0" borderId="20" xfId="6" applyFont="1" applyFill="1" applyBorder="1" applyAlignment="1">
      <alignment horizontal="left" vertical="center" wrapText="1" indent="1"/>
    </xf>
    <xf numFmtId="167" fontId="15" fillId="0" borderId="20" xfId="6" applyNumberFormat="1" applyFont="1" applyFill="1" applyBorder="1" applyAlignment="1" applyProtection="1">
      <alignment horizontal="right" vertical="center"/>
    </xf>
    <xf numFmtId="0" fontId="12" fillId="0" borderId="24" xfId="6" quotePrefix="1" applyFont="1" applyFill="1" applyBorder="1" applyAlignment="1">
      <alignment horizontal="left" vertical="center" wrapText="1" indent="1"/>
    </xf>
    <xf numFmtId="167" fontId="11" fillId="0" borderId="20" xfId="6" applyNumberFormat="1" applyFont="1" applyFill="1" applyBorder="1" applyAlignment="1">
      <alignment horizontal="right" vertical="center"/>
    </xf>
    <xf numFmtId="0" fontId="12" fillId="0" borderId="16" xfId="6" applyFont="1" applyFill="1" applyBorder="1" applyAlignment="1">
      <alignment horizontal="left" vertical="center" wrapText="1" indent="1"/>
    </xf>
    <xf numFmtId="0" fontId="1" fillId="0" borderId="0" xfId="7" applyFill="1"/>
    <xf numFmtId="0" fontId="1" fillId="0" borderId="6" xfId="7" applyFill="1" applyBorder="1" applyAlignment="1">
      <alignment horizontal="center" vertical="center"/>
    </xf>
    <xf numFmtId="0" fontId="32" fillId="0" borderId="17" xfId="7" applyFont="1" applyFill="1" applyBorder="1" applyAlignment="1">
      <alignment horizontal="left" vertical="center" indent="5"/>
    </xf>
    <xf numFmtId="16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1" fillId="0" borderId="17" xfId="7" applyFont="1" applyFill="1" applyBorder="1" applyAlignment="1">
      <alignment horizontal="left" vertical="center" indent="1"/>
    </xf>
    <xf numFmtId="0" fontId="1" fillId="0" borderId="8" xfId="7" applyFill="1" applyBorder="1" applyAlignment="1">
      <alignment horizontal="center" vertical="center"/>
    </xf>
    <xf numFmtId="0" fontId="1" fillId="0" borderId="18" xfId="7" applyFont="1" applyFill="1" applyBorder="1" applyAlignment="1">
      <alignment horizontal="left" vertical="center" indent="1"/>
    </xf>
    <xf numFmtId="168" fontId="18" fillId="0" borderId="3" xfId="7" applyNumberFormat="1" applyFont="1" applyFill="1" applyBorder="1" applyAlignment="1" applyProtection="1">
      <alignment horizontal="right" vertical="center"/>
      <protection locked="0"/>
    </xf>
    <xf numFmtId="0" fontId="1" fillId="0" borderId="10" xfId="7" applyFill="1" applyBorder="1" applyAlignment="1">
      <alignment horizontal="center" vertical="center"/>
    </xf>
    <xf numFmtId="0" fontId="32" fillId="0" borderId="25" xfId="7" applyFont="1" applyFill="1" applyBorder="1" applyAlignment="1">
      <alignment horizontal="left" vertical="center" indent="5"/>
    </xf>
    <xf numFmtId="168" fontId="18" fillId="0" borderId="11" xfId="7" applyNumberFormat="1" applyFont="1" applyFill="1" applyBorder="1" applyAlignment="1" applyProtection="1">
      <alignment horizontal="right" vertical="center"/>
      <protection locked="0"/>
    </xf>
    <xf numFmtId="0" fontId="8" fillId="0" borderId="40" xfId="6" applyFont="1" applyBorder="1" applyAlignment="1">
      <alignment horizontal="right"/>
    </xf>
    <xf numFmtId="0" fontId="5" fillId="0" borderId="41" xfId="6" applyFont="1" applyBorder="1" applyAlignment="1">
      <alignment horizontal="center" vertical="center" wrapText="1"/>
    </xf>
    <xf numFmtId="0" fontId="11" fillId="0" borderId="42" xfId="6" applyFont="1" applyBorder="1" applyAlignment="1">
      <alignment horizontal="center" vertical="center" wrapText="1"/>
    </xf>
    <xf numFmtId="0" fontId="2" fillId="0" borderId="43" xfId="6" applyFont="1" applyFill="1" applyBorder="1" applyAlignment="1">
      <alignment horizontal="right" vertical="center"/>
    </xf>
    <xf numFmtId="0" fontId="2" fillId="0" borderId="27" xfId="6" applyFont="1" applyFill="1" applyBorder="1" applyAlignment="1">
      <alignment vertical="center"/>
    </xf>
    <xf numFmtId="167" fontId="2" fillId="0" borderId="20" xfId="6" applyNumberFormat="1" applyFont="1" applyFill="1" applyBorder="1" applyAlignment="1">
      <alignment vertical="center"/>
    </xf>
    <xf numFmtId="167" fontId="2" fillId="0" borderId="44" xfId="6" applyNumberFormat="1" applyFont="1" applyFill="1" applyBorder="1" applyAlignment="1">
      <alignment vertical="center"/>
    </xf>
    <xf numFmtId="0" fontId="8" fillId="0" borderId="45" xfId="6" applyFont="1" applyBorder="1" applyAlignment="1">
      <alignment horizontal="right"/>
    </xf>
    <xf numFmtId="0" fontId="8" fillId="0" borderId="28" xfId="6" applyFont="1" applyBorder="1"/>
    <xf numFmtId="167" fontId="8" fillId="0" borderId="35" xfId="6" applyNumberFormat="1" applyFont="1" applyBorder="1"/>
    <xf numFmtId="167" fontId="8" fillId="0" borderId="46" xfId="6" applyNumberFormat="1" applyFont="1" applyBorder="1"/>
    <xf numFmtId="0" fontId="8" fillId="0" borderId="47" xfId="6" applyFont="1" applyBorder="1" applyAlignment="1">
      <alignment horizontal="right"/>
    </xf>
    <xf numFmtId="0" fontId="8" fillId="0" borderId="21" xfId="6" applyFont="1" applyBorder="1"/>
    <xf numFmtId="167" fontId="8" fillId="0" borderId="17" xfId="6" applyNumberFormat="1" applyFont="1" applyBorder="1"/>
    <xf numFmtId="167" fontId="8" fillId="0" borderId="48" xfId="6" applyNumberFormat="1" applyFont="1" applyBorder="1"/>
    <xf numFmtId="167" fontId="8" fillId="0" borderId="25" xfId="6" applyNumberFormat="1" applyFont="1" applyBorder="1"/>
    <xf numFmtId="167" fontId="8" fillId="0" borderId="49" xfId="6" applyNumberFormat="1" applyFont="1" applyBorder="1"/>
    <xf numFmtId="0" fontId="2" fillId="0" borderId="43" xfId="6" applyFont="1" applyBorder="1" applyAlignment="1">
      <alignment horizontal="right" vertical="center"/>
    </xf>
    <xf numFmtId="0" fontId="2" fillId="0" borderId="27" xfId="6" applyFont="1" applyBorder="1" applyAlignment="1">
      <alignment vertical="center"/>
    </xf>
    <xf numFmtId="0" fontId="8" fillId="0" borderId="47" xfId="6" applyFont="1" applyBorder="1" applyAlignment="1">
      <alignment horizontal="right" wrapText="1"/>
    </xf>
    <xf numFmtId="0" fontId="4" fillId="0" borderId="43" xfId="6" quotePrefix="1" applyFont="1" applyFill="1" applyBorder="1" applyAlignment="1">
      <alignment horizontal="right" vertical="center"/>
    </xf>
    <xf numFmtId="0" fontId="4" fillId="0" borderId="27" xfId="6" applyFont="1" applyFill="1" applyBorder="1" applyAlignment="1">
      <alignment vertical="center"/>
    </xf>
    <xf numFmtId="167" fontId="4" fillId="0" borderId="20" xfId="6" applyNumberFormat="1" applyFont="1" applyFill="1" applyBorder="1" applyAlignment="1">
      <alignment vertical="center"/>
    </xf>
    <xf numFmtId="167" fontId="4" fillId="0" borderId="44" xfId="6" applyNumberFormat="1" applyFont="1" applyFill="1" applyBorder="1" applyAlignment="1">
      <alignment vertical="center"/>
    </xf>
    <xf numFmtId="0" fontId="8" fillId="0" borderId="50" xfId="6" applyFont="1" applyBorder="1"/>
    <xf numFmtId="0" fontId="34" fillId="0" borderId="31" xfId="6" applyFont="1" applyBorder="1" applyAlignment="1">
      <alignment horizontal="center" vertical="center"/>
    </xf>
    <xf numFmtId="167" fontId="5" fillId="0" borderId="20" xfId="6" applyNumberFormat="1" applyFont="1" applyBorder="1" applyAlignment="1">
      <alignment horizontal="center" vertical="center" wrapText="1"/>
    </xf>
    <xf numFmtId="167" fontId="11" fillId="0" borderId="44" xfId="6" applyNumberFormat="1" applyFont="1" applyBorder="1" applyAlignment="1">
      <alignment horizontal="center" vertical="center" wrapText="1"/>
    </xf>
    <xf numFmtId="0" fontId="2" fillId="0" borderId="27" xfId="6" quotePrefix="1" applyFont="1" applyFill="1" applyBorder="1" applyAlignment="1">
      <alignment horizontal="left" vertical="center"/>
    </xf>
    <xf numFmtId="167" fontId="8" fillId="0" borderId="51" xfId="6" applyNumberFormat="1" applyFont="1" applyBorder="1"/>
    <xf numFmtId="167" fontId="8" fillId="0" borderId="52" xfId="6" applyNumberFormat="1" applyFont="1" applyBorder="1"/>
    <xf numFmtId="167" fontId="8" fillId="0" borderId="53" xfId="6" applyNumberFormat="1" applyFont="1" applyBorder="1"/>
    <xf numFmtId="167" fontId="8" fillId="0" borderId="54" xfId="6" applyNumberFormat="1" applyFont="1" applyBorder="1"/>
    <xf numFmtId="167" fontId="8" fillId="0" borderId="55" xfId="6" applyNumberFormat="1" applyFont="1" applyBorder="1"/>
    <xf numFmtId="0" fontId="4" fillId="0" borderId="56" xfId="6" quotePrefix="1" applyFont="1" applyFill="1" applyBorder="1" applyAlignment="1">
      <alignment horizontal="right" vertical="center"/>
    </xf>
    <xf numFmtId="0" fontId="4" fillId="0" borderId="57" xfId="6" applyFont="1" applyFill="1" applyBorder="1" applyAlignment="1">
      <alignment vertical="center"/>
    </xf>
    <xf numFmtId="167" fontId="4" fillId="0" borderId="58" xfId="6" applyNumberFormat="1" applyFont="1" applyFill="1" applyBorder="1" applyAlignment="1">
      <alignment vertical="center"/>
    </xf>
    <xf numFmtId="167" fontId="4" fillId="0" borderId="59" xfId="6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vertical="center" wrapText="1"/>
    </xf>
    <xf numFmtId="0" fontId="22" fillId="0" borderId="0" xfId="4" applyFont="1" applyAlignment="1">
      <alignment horizontal="center"/>
    </xf>
    <xf numFmtId="0" fontId="36" fillId="0" borderId="0" xfId="4" applyFont="1"/>
    <xf numFmtId="165" fontId="33" fillId="0" borderId="0" xfId="1" applyNumberFormat="1" applyFont="1" applyBorder="1" applyAlignment="1">
      <alignment horizontal="right"/>
    </xf>
    <xf numFmtId="0" fontId="37" fillId="0" borderId="0" xfId="4" applyFont="1" applyAlignment="1">
      <alignment horizontal="center"/>
    </xf>
    <xf numFmtId="0" fontId="9" fillId="0" borderId="0" xfId="4" applyFont="1" applyAlignment="1">
      <alignment horizontal="right"/>
    </xf>
    <xf numFmtId="0" fontId="38" fillId="0" borderId="0" xfId="4" applyFont="1"/>
    <xf numFmtId="0" fontId="23" fillId="0" borderId="0" xfId="4" applyFont="1"/>
    <xf numFmtId="0" fontId="36" fillId="0" borderId="0" xfId="0" applyFont="1"/>
    <xf numFmtId="0" fontId="22" fillId="0" borderId="17" xfId="4" applyFont="1" applyBorder="1"/>
    <xf numFmtId="0" fontId="36" fillId="0" borderId="17" xfId="4" applyFont="1" applyBorder="1"/>
    <xf numFmtId="0" fontId="36" fillId="0" borderId="0" xfId="4" applyFont="1" applyBorder="1"/>
    <xf numFmtId="0" fontId="22" fillId="0" borderId="17" xfId="4" applyFont="1" applyBorder="1" applyAlignment="1"/>
    <xf numFmtId="165" fontId="22" fillId="0" borderId="17" xfId="0" applyNumberFormat="1" applyFont="1" applyBorder="1" applyAlignment="1">
      <alignment horizontal="right" vertical="center"/>
    </xf>
    <xf numFmtId="0" fontId="23" fillId="0" borderId="0" xfId="4" applyFont="1" applyAlignment="1">
      <alignment horizontal="left" indent="1"/>
    </xf>
    <xf numFmtId="165" fontId="36" fillId="0" borderId="0" xfId="0" applyNumberFormat="1" applyFont="1" applyAlignment="1">
      <alignment horizontal="right" vertical="center"/>
    </xf>
    <xf numFmtId="0" fontId="22" fillId="0" borderId="0" xfId="4" applyFont="1"/>
    <xf numFmtId="0" fontId="22" fillId="0" borderId="0" xfId="4" applyFont="1" applyAlignment="1">
      <alignment horizontal="left"/>
    </xf>
    <xf numFmtId="0" fontId="23" fillId="0" borderId="17" xfId="4" applyFont="1" applyBorder="1" applyAlignment="1">
      <alignment horizontal="center"/>
    </xf>
    <xf numFmtId="0" fontId="23" fillId="0" borderId="17" xfId="4" applyFont="1" applyBorder="1"/>
    <xf numFmtId="165" fontId="23" fillId="0" borderId="17" xfId="0" applyNumberFormat="1" applyFont="1" applyBorder="1" applyAlignment="1">
      <alignment horizontal="right" vertical="center"/>
    </xf>
    <xf numFmtId="165" fontId="23" fillId="0" borderId="16" xfId="0" applyNumberFormat="1" applyFont="1" applyBorder="1" applyAlignment="1">
      <alignment horizontal="right" vertical="center"/>
    </xf>
    <xf numFmtId="0" fontId="23" fillId="0" borderId="0" xfId="4" applyFont="1" applyAlignment="1">
      <alignment horizontal="justify"/>
    </xf>
    <xf numFmtId="0" fontId="22" fillId="0" borderId="0" xfId="4" applyFont="1" applyAlignment="1">
      <alignment horizontal="justify"/>
    </xf>
    <xf numFmtId="165" fontId="22" fillId="0" borderId="0" xfId="0" applyNumberFormat="1" applyFont="1" applyAlignment="1">
      <alignment horizontal="right" vertical="center"/>
    </xf>
    <xf numFmtId="165" fontId="22" fillId="0" borderId="22" xfId="0" applyNumberFormat="1" applyFont="1" applyBorder="1" applyAlignment="1">
      <alignment horizontal="right" vertical="center"/>
    </xf>
    <xf numFmtId="0" fontId="31" fillId="0" borderId="0" xfId="7" applyFont="1" applyFill="1" applyAlignment="1" applyProtection="1">
      <alignment horizontal="center" vertical="top" wrapText="1"/>
      <protection locked="0"/>
    </xf>
    <xf numFmtId="0" fontId="9" fillId="0" borderId="62" xfId="4" applyFont="1" applyBorder="1" applyAlignment="1">
      <alignment horizontal="center"/>
    </xf>
    <xf numFmtId="0" fontId="9" fillId="0" borderId="63" xfId="4" applyFont="1" applyBorder="1" applyAlignment="1">
      <alignment horizontal="center"/>
    </xf>
    <xf numFmtId="166" fontId="26" fillId="0" borderId="8" xfId="6" applyNumberFormat="1" applyFont="1" applyBorder="1" applyAlignment="1">
      <alignment horizontal="center" vertical="center"/>
    </xf>
    <xf numFmtId="0" fontId="26" fillId="0" borderId="18" xfId="6" applyFont="1" applyBorder="1" applyAlignment="1">
      <alignment horizontal="left" vertical="center"/>
    </xf>
    <xf numFmtId="166" fontId="26" fillId="0" borderId="7" xfId="6" applyNumberFormat="1" applyFont="1" applyBorder="1" applyAlignment="1">
      <alignment horizontal="center" vertical="center"/>
    </xf>
    <xf numFmtId="0" fontId="26" fillId="0" borderId="16" xfId="6" applyFont="1" applyBorder="1" applyAlignment="1">
      <alignment vertical="center"/>
    </xf>
    <xf numFmtId="166" fontId="17" fillId="0" borderId="13" xfId="6" applyNumberFormat="1" applyFont="1" applyBorder="1" applyAlignment="1">
      <alignment horizontal="center" vertical="center"/>
    </xf>
    <xf numFmtId="0" fontId="17" fillId="0" borderId="20" xfId="6" applyFont="1" applyBorder="1" applyAlignment="1">
      <alignment vertical="center"/>
    </xf>
    <xf numFmtId="0" fontId="27" fillId="0" borderId="8" xfId="5" applyFont="1" applyBorder="1" applyAlignment="1">
      <alignment horizontal="center"/>
    </xf>
    <xf numFmtId="0" fontId="28" fillId="0" borderId="18" xfId="5" applyFont="1" applyFill="1" applyBorder="1"/>
    <xf numFmtId="0" fontId="29" fillId="0" borderId="7" xfId="5" applyFont="1" applyBorder="1" applyAlignment="1">
      <alignment horizontal="center"/>
    </xf>
    <xf numFmtId="0" fontId="14" fillId="0" borderId="16" xfId="5" applyFont="1" applyFill="1" applyBorder="1"/>
    <xf numFmtId="0" fontId="29" fillId="0" borderId="13" xfId="5" applyFont="1" applyBorder="1" applyAlignment="1">
      <alignment horizontal="center"/>
    </xf>
    <xf numFmtId="0" fontId="14" fillId="0" borderId="20" xfId="5" applyFont="1" applyFill="1" applyBorder="1"/>
    <xf numFmtId="3" fontId="26" fillId="0" borderId="35" xfId="6" applyNumberFormat="1" applyFont="1" applyBorder="1" applyAlignment="1">
      <alignment vertical="center"/>
    </xf>
    <xf numFmtId="3" fontId="26" fillId="0" borderId="4" xfId="6" applyNumberFormat="1" applyFont="1" applyBorder="1" applyAlignment="1">
      <alignment vertical="center"/>
    </xf>
    <xf numFmtId="3" fontId="26" fillId="0" borderId="17" xfId="6" applyNumberFormat="1" applyFont="1" applyBorder="1" applyAlignment="1">
      <alignment vertical="center"/>
    </xf>
    <xf numFmtId="3" fontId="18" fillId="0" borderId="17" xfId="6" applyNumberFormat="1" applyFont="1" applyBorder="1" applyAlignment="1">
      <alignment vertical="center"/>
    </xf>
    <xf numFmtId="3" fontId="26" fillId="0" borderId="1" xfId="6" applyNumberFormat="1" applyFont="1" applyBorder="1" applyAlignment="1">
      <alignment vertical="center"/>
    </xf>
    <xf numFmtId="3" fontId="5" fillId="0" borderId="17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" xfId="6" applyNumberFormat="1" applyFont="1" applyBorder="1" applyAlignment="1">
      <alignment vertical="center"/>
    </xf>
    <xf numFmtId="3" fontId="26" fillId="0" borderId="18" xfId="6" applyNumberFormat="1" applyFont="1" applyBorder="1" applyAlignment="1">
      <alignment vertical="center"/>
    </xf>
    <xf numFmtId="3" fontId="26" fillId="0" borderId="3" xfId="6" applyNumberFormat="1" applyFont="1" applyBorder="1" applyAlignment="1">
      <alignment vertical="center"/>
    </xf>
    <xf numFmtId="3" fontId="17" fillId="0" borderId="20" xfId="6" applyNumberFormat="1" applyFont="1" applyBorder="1" applyAlignment="1">
      <alignment vertical="center"/>
    </xf>
    <xf numFmtId="3" fontId="17" fillId="0" borderId="14" xfId="6" applyNumberFormat="1" applyFont="1" applyBorder="1" applyAlignment="1">
      <alignment vertical="center"/>
    </xf>
    <xf numFmtId="3" fontId="26" fillId="0" borderId="16" xfId="6" applyNumberFormat="1" applyFont="1" applyBorder="1" applyAlignment="1">
      <alignment vertical="center"/>
    </xf>
    <xf numFmtId="3" fontId="26" fillId="0" borderId="2" xfId="6" applyNumberFormat="1" applyFont="1" applyBorder="1" applyAlignment="1">
      <alignment vertical="center"/>
    </xf>
    <xf numFmtId="3" fontId="28" fillId="0" borderId="17" xfId="5" applyNumberFormat="1" applyFont="1" applyBorder="1"/>
    <xf numFmtId="3" fontId="26" fillId="0" borderId="29" xfId="6" applyNumberFormat="1" applyFont="1" applyBorder="1" applyAlignment="1">
      <alignment vertical="center"/>
    </xf>
    <xf numFmtId="3" fontId="14" fillId="0" borderId="17" xfId="5" applyNumberFormat="1" applyFont="1" applyBorder="1"/>
    <xf numFmtId="3" fontId="14" fillId="0" borderId="1" xfId="5" applyNumberFormat="1" applyFont="1" applyBorder="1"/>
    <xf numFmtId="3" fontId="28" fillId="0" borderId="1" xfId="5" applyNumberFormat="1" applyFont="1" applyBorder="1"/>
    <xf numFmtId="3" fontId="28" fillId="0" borderId="17" xfId="5" applyNumberFormat="1" applyFont="1" applyFill="1" applyBorder="1"/>
    <xf numFmtId="3" fontId="28" fillId="0" borderId="1" xfId="5" applyNumberFormat="1" applyFont="1" applyFill="1" applyBorder="1"/>
    <xf numFmtId="3" fontId="28" fillId="0" borderId="18" xfId="5" applyNumberFormat="1" applyFont="1" applyFill="1" applyBorder="1"/>
    <xf numFmtId="3" fontId="28" fillId="0" borderId="3" xfId="5" applyNumberFormat="1" applyFont="1" applyFill="1" applyBorder="1"/>
    <xf numFmtId="3" fontId="14" fillId="0" borderId="20" xfId="5" applyNumberFormat="1" applyFont="1" applyFill="1" applyBorder="1"/>
    <xf numFmtId="3" fontId="14" fillId="0" borderId="14" xfId="5" applyNumberFormat="1" applyFont="1" applyFill="1" applyBorder="1"/>
    <xf numFmtId="3" fontId="14" fillId="0" borderId="16" xfId="5" applyNumberFormat="1" applyFont="1" applyFill="1" applyBorder="1"/>
    <xf numFmtId="3" fontId="28" fillId="0" borderId="25" xfId="5" applyNumberFormat="1" applyFont="1" applyFill="1" applyBorder="1"/>
    <xf numFmtId="3" fontId="14" fillId="0" borderId="29" xfId="5" applyNumberFormat="1" applyFont="1" applyFill="1" applyBorder="1"/>
    <xf numFmtId="0" fontId="30" fillId="0" borderId="0" xfId="6" applyFont="1" applyFill="1" applyAlignment="1" applyProtection="1">
      <alignment vertical="center"/>
      <protection locked="0"/>
    </xf>
    <xf numFmtId="0" fontId="3" fillId="0" borderId="0" xfId="7" applyFont="1" applyFill="1" applyAlignment="1">
      <alignment horizontal="right"/>
    </xf>
    <xf numFmtId="166" fontId="12" fillId="0" borderId="45" xfId="6" applyNumberFormat="1" applyFont="1" applyFill="1" applyBorder="1" applyAlignment="1">
      <alignment horizontal="center" vertical="center"/>
    </xf>
    <xf numFmtId="167" fontId="12" fillId="0" borderId="46" xfId="6" applyNumberFormat="1" applyFont="1" applyFill="1" applyBorder="1" applyAlignment="1">
      <alignment horizontal="right" vertical="center"/>
    </xf>
    <xf numFmtId="166" fontId="12" fillId="0" borderId="47" xfId="6" applyNumberFormat="1" applyFont="1" applyFill="1" applyBorder="1" applyAlignment="1">
      <alignment horizontal="center" vertical="center"/>
    </xf>
    <xf numFmtId="167" fontId="12" fillId="0" borderId="53" xfId="6" applyNumberFormat="1" applyFont="1" applyFill="1" applyBorder="1" applyAlignment="1">
      <alignment horizontal="right" vertical="center"/>
    </xf>
    <xf numFmtId="166" fontId="12" fillId="0" borderId="64" xfId="6" applyNumberFormat="1" applyFont="1" applyFill="1" applyBorder="1" applyAlignment="1">
      <alignment horizontal="center" vertical="center"/>
    </xf>
    <xf numFmtId="167" fontId="12" fillId="0" borderId="65" xfId="6" applyNumberFormat="1" applyFont="1" applyFill="1" applyBorder="1" applyAlignment="1">
      <alignment horizontal="right" vertical="center"/>
    </xf>
    <xf numFmtId="166" fontId="11" fillId="0" borderId="43" xfId="6" applyNumberFormat="1" applyFont="1" applyFill="1" applyBorder="1" applyAlignment="1">
      <alignment horizontal="center" vertical="center"/>
    </xf>
    <xf numFmtId="167" fontId="11" fillId="0" borderId="44" xfId="6" applyNumberFormat="1" applyFont="1" applyFill="1" applyBorder="1" applyAlignment="1" applyProtection="1">
      <alignment horizontal="right" vertical="center"/>
    </xf>
    <xf numFmtId="166" fontId="12" fillId="0" borderId="66" xfId="6" applyNumberFormat="1" applyFont="1" applyFill="1" applyBorder="1" applyAlignment="1">
      <alignment horizontal="center" vertical="center"/>
    </xf>
    <xf numFmtId="167" fontId="12" fillId="0" borderId="67" xfId="6" applyNumberFormat="1" applyFont="1" applyFill="1" applyBorder="1" applyAlignment="1">
      <alignment horizontal="right" vertical="center"/>
    </xf>
    <xf numFmtId="166" fontId="12" fillId="0" borderId="68" xfId="6" applyNumberFormat="1" applyFont="1" applyFill="1" applyBorder="1" applyAlignment="1">
      <alignment horizontal="center" vertical="center"/>
    </xf>
    <xf numFmtId="167" fontId="12" fillId="0" borderId="69" xfId="6" applyNumberFormat="1" applyFont="1" applyFill="1" applyBorder="1" applyAlignment="1">
      <alignment horizontal="right" vertical="center"/>
    </xf>
    <xf numFmtId="166" fontId="15" fillId="0" borderId="43" xfId="6" applyNumberFormat="1" applyFont="1" applyFill="1" applyBorder="1" applyAlignment="1">
      <alignment horizontal="center" vertical="center"/>
    </xf>
    <xf numFmtId="167" fontId="15" fillId="0" borderId="44" xfId="6" applyNumberFormat="1" applyFont="1" applyFill="1" applyBorder="1" applyAlignment="1" applyProtection="1">
      <alignment horizontal="right" vertical="center"/>
    </xf>
    <xf numFmtId="167" fontId="11" fillId="0" borderId="44" xfId="6" applyNumberFormat="1" applyFont="1" applyFill="1" applyBorder="1" applyAlignment="1">
      <alignment horizontal="right" vertical="center"/>
    </xf>
    <xf numFmtId="166" fontId="12" fillId="0" borderId="62" xfId="6" applyNumberFormat="1" applyFont="1" applyFill="1" applyBorder="1" applyAlignment="1">
      <alignment horizontal="center" vertical="center"/>
    </xf>
    <xf numFmtId="0" fontId="12" fillId="0" borderId="63" xfId="6" quotePrefix="1" applyFont="1" applyFill="1" applyBorder="1" applyAlignment="1">
      <alignment horizontal="left" vertical="center" wrapText="1" indent="1"/>
    </xf>
    <xf numFmtId="167" fontId="12" fillId="0" borderId="63" xfId="6" applyNumberFormat="1" applyFont="1" applyFill="1" applyBorder="1" applyAlignment="1" applyProtection="1">
      <alignment horizontal="right" vertical="center"/>
      <protection locked="0"/>
    </xf>
    <xf numFmtId="167" fontId="12" fillId="0" borderId="63" xfId="1" applyNumberFormat="1" applyFont="1" applyFill="1" applyBorder="1" applyAlignment="1" applyProtection="1">
      <alignment horizontal="right" vertical="center"/>
      <protection locked="0"/>
    </xf>
    <xf numFmtId="167" fontId="12" fillId="0" borderId="63" xfId="6" applyNumberFormat="1" applyFont="1" applyFill="1" applyBorder="1" applyAlignment="1">
      <alignment horizontal="right" vertical="center"/>
    </xf>
    <xf numFmtId="167" fontId="12" fillId="0" borderId="63" xfId="1" quotePrefix="1" applyNumberFormat="1" applyFont="1" applyFill="1" applyBorder="1" applyAlignment="1" applyProtection="1">
      <alignment horizontal="right" vertical="center"/>
      <protection locked="0"/>
    </xf>
    <xf numFmtId="167" fontId="12" fillId="0" borderId="70" xfId="6" applyNumberFormat="1" applyFont="1" applyFill="1" applyBorder="1" applyAlignment="1">
      <alignment horizontal="right" vertical="center"/>
    </xf>
    <xf numFmtId="0" fontId="5" fillId="0" borderId="71" xfId="6" applyFont="1" applyFill="1" applyBorder="1" applyAlignment="1">
      <alignment horizontal="center" vertical="center"/>
    </xf>
    <xf numFmtId="0" fontId="5" fillId="0" borderId="72" xfId="6" applyFont="1" applyFill="1" applyBorder="1" applyAlignment="1">
      <alignment horizontal="center" vertical="center" wrapText="1"/>
    </xf>
    <xf numFmtId="0" fontId="5" fillId="0" borderId="73" xfId="6" applyFont="1" applyFill="1" applyBorder="1" applyAlignment="1">
      <alignment horizontal="center" vertical="center" wrapText="1"/>
    </xf>
    <xf numFmtId="168" fontId="42" fillId="0" borderId="1" xfId="7" applyNumberFormat="1" applyFont="1" applyFill="1" applyBorder="1" applyAlignment="1" applyProtection="1">
      <alignment horizontal="right" vertical="center"/>
      <protection locked="0"/>
    </xf>
    <xf numFmtId="0" fontId="40" fillId="0" borderId="0" xfId="6" applyFont="1" applyAlignment="1">
      <alignment horizontal="right"/>
    </xf>
    <xf numFmtId="0" fontId="34" fillId="0" borderId="74" xfId="6" applyFont="1" applyBorder="1" applyAlignment="1">
      <alignment horizontal="center" vertical="center"/>
    </xf>
    <xf numFmtId="0" fontId="35" fillId="0" borderId="6" xfId="0" applyFont="1" applyFill="1" applyBorder="1" applyAlignment="1" applyProtection="1">
      <alignment horizontal="left" vertical="center" wrapText="1" indent="1"/>
    </xf>
    <xf numFmtId="0" fontId="35" fillId="0" borderId="6" xfId="0" applyFont="1" applyFill="1" applyBorder="1" applyAlignment="1" applyProtection="1">
      <alignment horizontal="left" vertical="center" wrapText="1" indent="8"/>
    </xf>
    <xf numFmtId="0" fontId="16" fillId="0" borderId="6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Fill="1" applyBorder="1" applyAlignment="1" applyProtection="1">
      <alignment vertical="center" wrapText="1"/>
    </xf>
    <xf numFmtId="0" fontId="21" fillId="0" borderId="0" xfId="5" applyFont="1"/>
    <xf numFmtId="0" fontId="2" fillId="0" borderId="15" xfId="7" applyFont="1" applyFill="1" applyBorder="1" applyAlignment="1">
      <alignment horizontal="center" vertical="center" wrapText="1"/>
    </xf>
    <xf numFmtId="0" fontId="31" fillId="0" borderId="34" xfId="7" applyFont="1" applyFill="1" applyBorder="1" applyAlignment="1">
      <alignment horizontal="center" vertical="center"/>
    </xf>
    <xf numFmtId="0" fontId="31" fillId="0" borderId="19" xfId="7" applyFont="1" applyFill="1" applyBorder="1" applyAlignment="1">
      <alignment horizontal="center" vertical="center" wrapText="1"/>
    </xf>
    <xf numFmtId="0" fontId="1" fillId="0" borderId="7" xfId="7" applyFill="1" applyBorder="1" applyAlignment="1">
      <alignment horizontal="center" vertical="center"/>
    </xf>
    <xf numFmtId="0" fontId="32" fillId="0" borderId="16" xfId="7" applyFont="1" applyFill="1" applyBorder="1" applyAlignment="1">
      <alignment horizontal="left" vertical="center" indent="5"/>
    </xf>
    <xf numFmtId="168" fontId="41" fillId="0" borderId="2" xfId="7" applyNumberFormat="1" applyFont="1" applyFill="1" applyBorder="1" applyAlignment="1" applyProtection="1">
      <alignment horizontal="right" vertical="center"/>
    </xf>
    <xf numFmtId="0" fontId="1" fillId="0" borderId="13" xfId="7" applyFont="1" applyFill="1" applyBorder="1" applyAlignment="1">
      <alignment horizontal="center" vertical="center"/>
    </xf>
    <xf numFmtId="0" fontId="1" fillId="0" borderId="20" xfId="7" applyFont="1" applyFill="1" applyBorder="1" applyAlignment="1" applyProtection="1">
      <alignment horizontal="left" vertical="center" wrapText="1" indent="1"/>
      <protection locked="0"/>
    </xf>
    <xf numFmtId="168" fontId="17" fillId="0" borderId="14" xfId="7" applyNumberFormat="1" applyFont="1" applyFill="1" applyBorder="1" applyAlignment="1" applyProtection="1">
      <alignment horizontal="right" vertical="center"/>
    </xf>
    <xf numFmtId="168" fontId="18" fillId="0" borderId="2" xfId="7" applyNumberFormat="1" applyFont="1" applyFill="1" applyBorder="1" applyAlignment="1" applyProtection="1">
      <alignment horizontal="right" vertical="center"/>
      <protection locked="0"/>
    </xf>
    <xf numFmtId="0" fontId="1" fillId="0" borderId="13" xfId="7" applyFill="1" applyBorder="1" applyAlignment="1">
      <alignment horizontal="center" vertical="center"/>
    </xf>
    <xf numFmtId="0" fontId="36" fillId="0" borderId="17" xfId="0" applyFont="1" applyBorder="1"/>
    <xf numFmtId="0" fontId="9" fillId="0" borderId="70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79" xfId="4" applyFont="1" applyBorder="1" applyAlignment="1">
      <alignment horizontal="center"/>
    </xf>
    <xf numFmtId="0" fontId="9" fillId="0" borderId="80" xfId="4" applyFont="1" applyBorder="1" applyAlignment="1">
      <alignment horizontal="center"/>
    </xf>
    <xf numFmtId="165" fontId="23" fillId="0" borderId="5" xfId="0" applyNumberFormat="1" applyFont="1" applyBorder="1" applyAlignment="1">
      <alignment vertical="center"/>
    </xf>
    <xf numFmtId="0" fontId="23" fillId="0" borderId="17" xfId="4" applyFont="1" applyBorder="1" applyAlignment="1"/>
    <xf numFmtId="165" fontId="23" fillId="0" borderId="61" xfId="0" applyNumberFormat="1" applyFont="1" applyBorder="1" applyAlignment="1">
      <alignment vertical="center"/>
    </xf>
    <xf numFmtId="165" fontId="23" fillId="0" borderId="5" xfId="0" applyNumberFormat="1" applyFont="1" applyBorder="1" applyAlignment="1">
      <alignment horizontal="fill"/>
    </xf>
    <xf numFmtId="165" fontId="22" fillId="0" borderId="61" xfId="0" applyNumberFormat="1" applyFont="1" applyBorder="1" applyAlignment="1">
      <alignment horizontal="fill"/>
    </xf>
    <xf numFmtId="165" fontId="22" fillId="0" borderId="22" xfId="0" applyNumberFormat="1" applyFont="1" applyBorder="1" applyAlignment="1">
      <alignment horizontal="fill"/>
    </xf>
    <xf numFmtId="3" fontId="14" fillId="0" borderId="5" xfId="5" applyNumberFormat="1" applyFont="1" applyFill="1" applyBorder="1"/>
    <xf numFmtId="3" fontId="14" fillId="0" borderId="17" xfId="5" applyNumberFormat="1" applyFont="1" applyFill="1" applyBorder="1"/>
    <xf numFmtId="0" fontId="0" fillId="0" borderId="20" xfId="7" applyFont="1" applyFill="1" applyBorder="1" applyAlignment="1" applyProtection="1">
      <alignment horizontal="left" vertical="center" wrapText="1" indent="1"/>
      <protection locked="0"/>
    </xf>
    <xf numFmtId="0" fontId="21" fillId="0" borderId="0" xfId="8"/>
    <xf numFmtId="0" fontId="44" fillId="0" borderId="0" xfId="8" applyFont="1"/>
    <xf numFmtId="49" fontId="44" fillId="0" borderId="0" xfId="8" applyNumberFormat="1" applyFont="1" applyAlignment="1"/>
    <xf numFmtId="0" fontId="44" fillId="0" borderId="0" xfId="8" applyFont="1" applyAlignment="1">
      <alignment horizontal="right"/>
    </xf>
    <xf numFmtId="0" fontId="44" fillId="0" borderId="0" xfId="8" applyFont="1" applyAlignment="1">
      <alignment horizontal="right" vertical="center"/>
    </xf>
    <xf numFmtId="2" fontId="44" fillId="0" borderId="0" xfId="8" applyNumberFormat="1" applyFont="1"/>
    <xf numFmtId="0" fontId="9" fillId="0" borderId="20" xfId="8" applyFont="1" applyBorder="1" applyAlignment="1">
      <alignment horizontal="center" vertical="center"/>
    </xf>
    <xf numFmtId="0" fontId="44" fillId="0" borderId="61" xfId="8" applyFont="1" applyBorder="1" applyAlignment="1">
      <alignment horizontal="center"/>
    </xf>
    <xf numFmtId="0" fontId="44" fillId="0" borderId="16" xfId="8" applyFont="1" applyBorder="1" applyAlignment="1">
      <alignment horizontal="center"/>
    </xf>
    <xf numFmtId="0" fontId="44" fillId="0" borderId="16" xfId="8" applyFont="1" applyBorder="1" applyAlignment="1">
      <alignment horizontal="center" vertical="center"/>
    </xf>
    <xf numFmtId="49" fontId="44" fillId="0" borderId="16" xfId="8" applyNumberFormat="1" applyFont="1" applyBorder="1" applyAlignment="1">
      <alignment horizontal="center"/>
    </xf>
    <xf numFmtId="49" fontId="9" fillId="0" borderId="17" xfId="8" applyNumberFormat="1" applyFont="1" applyBorder="1" applyAlignment="1"/>
    <xf numFmtId="0" fontId="44" fillId="0" borderId="5" xfId="8" applyFont="1" applyBorder="1" applyAlignment="1">
      <alignment horizontal="right"/>
    </xf>
    <xf numFmtId="0" fontId="44" fillId="0" borderId="17" xfId="8" applyFont="1" applyBorder="1" applyAlignment="1">
      <alignment horizontal="right"/>
    </xf>
    <xf numFmtId="0" fontId="44" fillId="0" borderId="17" xfId="8" applyFont="1" applyBorder="1" applyAlignment="1">
      <alignment horizontal="right" vertical="center"/>
    </xf>
    <xf numFmtId="2" fontId="44" fillId="0" borderId="17" xfId="8" applyNumberFormat="1" applyFont="1" applyBorder="1"/>
    <xf numFmtId="0" fontId="44" fillId="0" borderId="17" xfId="8" applyFont="1" applyBorder="1"/>
    <xf numFmtId="49" fontId="44" fillId="0" borderId="17" xfId="8" applyNumberFormat="1" applyFont="1" applyBorder="1" applyAlignment="1"/>
    <xf numFmtId="49" fontId="45" fillId="0" borderId="17" xfId="8" applyNumberFormat="1" applyFont="1" applyBorder="1" applyAlignment="1"/>
    <xf numFmtId="0" fontId="44" fillId="0" borderId="0" xfId="8" applyFont="1" applyBorder="1"/>
    <xf numFmtId="49" fontId="44" fillId="0" borderId="0" xfId="8" applyNumberFormat="1" applyFont="1" applyBorder="1" applyAlignment="1"/>
    <xf numFmtId="0" fontId="44" fillId="0" borderId="0" xfId="8" applyFont="1" applyBorder="1" applyAlignment="1">
      <alignment horizontal="right"/>
    </xf>
    <xf numFmtId="0" fontId="44" fillId="0" borderId="0" xfId="8" applyFont="1" applyBorder="1" applyAlignment="1">
      <alignment horizontal="right" vertical="center"/>
    </xf>
    <xf numFmtId="49" fontId="44" fillId="0" borderId="0" xfId="8" applyNumberFormat="1" applyFont="1" applyBorder="1" applyAlignment="1">
      <alignment horizontal="right"/>
    </xf>
    <xf numFmtId="0" fontId="44" fillId="0" borderId="2" xfId="8" applyFont="1" applyBorder="1" applyAlignment="1">
      <alignment horizontal="center"/>
    </xf>
    <xf numFmtId="0" fontId="44" fillId="0" borderId="1" xfId="8" applyFont="1" applyBorder="1"/>
    <xf numFmtId="0" fontId="44" fillId="0" borderId="11" xfId="8" applyFont="1" applyBorder="1"/>
    <xf numFmtId="0" fontId="44" fillId="0" borderId="25" xfId="8" applyFont="1" applyBorder="1"/>
    <xf numFmtId="49" fontId="45" fillId="0" borderId="25" xfId="8" applyNumberFormat="1" applyFont="1" applyBorder="1" applyAlignment="1"/>
    <xf numFmtId="0" fontId="44" fillId="0" borderId="81" xfId="8" applyFont="1" applyBorder="1" applyAlignment="1">
      <alignment horizontal="right"/>
    </xf>
    <xf numFmtId="0" fontId="44" fillId="0" borderId="25" xfId="8" applyFont="1" applyBorder="1" applyAlignment="1">
      <alignment horizontal="right"/>
    </xf>
    <xf numFmtId="0" fontId="44" fillId="0" borderId="25" xfId="8" applyFont="1" applyBorder="1" applyAlignment="1">
      <alignment horizontal="right" vertical="center"/>
    </xf>
    <xf numFmtId="2" fontId="44" fillId="0" borderId="25" xfId="8" applyNumberFormat="1" applyFont="1" applyBorder="1"/>
    <xf numFmtId="0" fontId="9" fillId="0" borderId="20" xfId="8" applyFont="1" applyBorder="1" applyAlignment="1">
      <alignment horizontal="center" wrapText="1"/>
    </xf>
    <xf numFmtId="49" fontId="9" fillId="0" borderId="20" xfId="8" applyNumberFormat="1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 wrapText="1"/>
    </xf>
    <xf numFmtId="49" fontId="9" fillId="0" borderId="20" xfId="8" applyNumberFormat="1" applyFont="1" applyBorder="1" applyAlignment="1">
      <alignment vertical="center"/>
    </xf>
    <xf numFmtId="0" fontId="9" fillId="0" borderId="13" xfId="8" applyFont="1" applyBorder="1"/>
    <xf numFmtId="0" fontId="44" fillId="0" borderId="7" xfId="8" applyFont="1" applyBorder="1" applyAlignment="1">
      <alignment horizontal="center" vertical="center"/>
    </xf>
    <xf numFmtId="0" fontId="44" fillId="0" borderId="6" xfId="8" applyFont="1" applyBorder="1" applyAlignment="1">
      <alignment horizontal="center" vertical="center"/>
    </xf>
    <xf numFmtId="0" fontId="44" fillId="0" borderId="6" xfId="8" applyFont="1" applyBorder="1"/>
    <xf numFmtId="0" fontId="44" fillId="0" borderId="10" xfId="8" applyFont="1" applyBorder="1"/>
    <xf numFmtId="0" fontId="43" fillId="0" borderId="0" xfId="8" applyFont="1" applyAlignment="1"/>
    <xf numFmtId="0" fontId="46" fillId="0" borderId="0" xfId="5" applyFont="1" applyAlignment="1">
      <alignment horizontal="right"/>
    </xf>
    <xf numFmtId="0" fontId="4" fillId="0" borderId="0" xfId="6" applyFont="1" applyAlignment="1">
      <alignment horizontal="center" vertical="center"/>
    </xf>
    <xf numFmtId="0" fontId="4" fillId="0" borderId="19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39" fillId="0" borderId="0" xfId="5" applyFont="1" applyAlignment="1">
      <alignment horizontal="center"/>
    </xf>
    <xf numFmtId="0" fontId="38" fillId="0" borderId="60" xfId="4" applyFont="1" applyBorder="1" applyAlignment="1">
      <alignment horizontal="center"/>
    </xf>
    <xf numFmtId="0" fontId="38" fillId="0" borderId="31" xfId="4" applyFont="1" applyBorder="1" applyAlignment="1">
      <alignment horizontal="center"/>
    </xf>
    <xf numFmtId="0" fontId="22" fillId="0" borderId="21" xfId="4" applyFont="1" applyBorder="1" applyAlignment="1">
      <alignment horizontal="center"/>
    </xf>
    <xf numFmtId="0" fontId="22" fillId="0" borderId="30" xfId="4" applyFont="1" applyBorder="1" applyAlignment="1">
      <alignment horizontal="center"/>
    </xf>
    <xf numFmtId="0" fontId="38" fillId="0" borderId="0" xfId="4" applyFont="1" applyAlignment="1">
      <alignment horizontal="left"/>
    </xf>
    <xf numFmtId="0" fontId="39" fillId="0" borderId="75" xfId="4" applyFont="1" applyBorder="1" applyAlignment="1">
      <alignment horizontal="center"/>
    </xf>
    <xf numFmtId="0" fontId="39" fillId="0" borderId="41" xfId="4" applyFont="1" applyBorder="1" applyAlignment="1">
      <alignment horizontal="center"/>
    </xf>
    <xf numFmtId="165" fontId="33" fillId="0" borderId="0" xfId="1" applyNumberFormat="1" applyFont="1" applyBorder="1" applyAlignment="1">
      <alignment horizontal="right"/>
    </xf>
    <xf numFmtId="0" fontId="9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9" fillId="0" borderId="71" xfId="4" applyFont="1" applyBorder="1" applyAlignment="1">
      <alignment horizontal="center" wrapText="1"/>
    </xf>
    <xf numFmtId="0" fontId="9" fillId="0" borderId="74" xfId="4" applyFont="1" applyBorder="1" applyAlignment="1">
      <alignment horizontal="center" wrapText="1"/>
    </xf>
    <xf numFmtId="0" fontId="9" fillId="0" borderId="72" xfId="4" applyFont="1" applyBorder="1" applyAlignment="1">
      <alignment horizontal="center" wrapText="1"/>
    </xf>
    <xf numFmtId="0" fontId="9" fillId="0" borderId="71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9" fillId="0" borderId="78" xfId="4" applyFont="1" applyBorder="1" applyAlignment="1">
      <alignment horizontal="center" vertical="center"/>
    </xf>
    <xf numFmtId="0" fontId="37" fillId="0" borderId="0" xfId="4" applyFont="1" applyAlignment="1">
      <alignment horizontal="center"/>
    </xf>
    <xf numFmtId="0" fontId="30" fillId="0" borderId="0" xfId="6" applyFont="1" applyFill="1" applyAlignment="1" applyProtection="1">
      <alignment horizontal="center" vertical="center"/>
      <protection locked="0"/>
    </xf>
    <xf numFmtId="0" fontId="4" fillId="0" borderId="0" xfId="6" applyFont="1" applyFill="1" applyAlignment="1">
      <alignment horizontal="center"/>
    </xf>
    <xf numFmtId="0" fontId="4" fillId="0" borderId="0" xfId="6" applyFont="1" applyFill="1" applyAlignment="1" applyProtection="1">
      <alignment horizontal="center" vertical="center"/>
      <protection locked="0"/>
    </xf>
    <xf numFmtId="0" fontId="3" fillId="0" borderId="76" xfId="6" applyFont="1" applyFill="1" applyBorder="1" applyAlignment="1">
      <alignment horizontal="right"/>
    </xf>
    <xf numFmtId="0" fontId="31" fillId="0" borderId="0" xfId="7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wrapText="1"/>
    </xf>
    <xf numFmtId="0" fontId="16" fillId="0" borderId="32" xfId="0" applyFont="1" applyFill="1" applyBorder="1" applyAlignment="1">
      <alignment horizontal="justify" vertical="center" wrapText="1"/>
    </xf>
    <xf numFmtId="164" fontId="3" fillId="0" borderId="26" xfId="0" applyNumberFormat="1" applyFont="1" applyFill="1" applyBorder="1" applyAlignment="1">
      <alignment horizontal="right" vertical="center"/>
    </xf>
    <xf numFmtId="49" fontId="9" fillId="0" borderId="0" xfId="8" applyNumberFormat="1" applyFont="1" applyAlignment="1">
      <alignment horizontal="center"/>
    </xf>
    <xf numFmtId="0" fontId="9" fillId="0" borderId="60" xfId="8" applyFont="1" applyBorder="1" applyAlignment="1">
      <alignment horizontal="center" vertical="center"/>
    </xf>
    <xf numFmtId="0" fontId="9" fillId="0" borderId="31" xfId="8" applyFont="1" applyBorder="1" applyAlignment="1">
      <alignment horizontal="center" vertical="center"/>
    </xf>
    <xf numFmtId="0" fontId="9" fillId="0" borderId="77" xfId="8" applyFont="1" applyBorder="1" applyAlignment="1">
      <alignment horizontal="center" vertical="center"/>
    </xf>
    <xf numFmtId="0" fontId="43" fillId="0" borderId="0" xfId="8" applyFont="1" applyAlignment="1">
      <alignment horizontal="right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_011 sz. melléklet" xfId="4"/>
    <cellStyle name="Normál_2009. évi zárszámadási táblák" xfId="5"/>
    <cellStyle name="Normál_minta" xfId="6"/>
    <cellStyle name="Normál_Zárszámadás 2007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view="pageLayout" zoomScaleNormal="130" workbookViewId="0">
      <selection activeCell="E2" sqref="E2"/>
    </sheetView>
  </sheetViews>
  <sheetFormatPr defaultRowHeight="12.75"/>
  <cols>
    <col min="1" max="1" width="9.33203125" style="40"/>
    <col min="2" max="2" width="48.33203125" style="40" customWidth="1"/>
    <col min="3" max="3" width="18.83203125" style="40" customWidth="1"/>
    <col min="4" max="4" width="18.33203125" style="40" customWidth="1"/>
    <col min="5" max="5" width="17.83203125" style="40" customWidth="1"/>
  </cols>
  <sheetData>
    <row r="1" spans="1:5" ht="15.75">
      <c r="A1" s="314" t="s">
        <v>221</v>
      </c>
      <c r="B1" s="314"/>
      <c r="C1" s="314"/>
      <c r="D1" s="314"/>
      <c r="E1" s="314"/>
    </row>
    <row r="2" spans="1:5" ht="15.75">
      <c r="A2" s="7" t="s">
        <v>55</v>
      </c>
      <c r="B2" s="8"/>
      <c r="C2" s="7"/>
      <c r="D2" s="7"/>
      <c r="E2" s="7"/>
    </row>
    <row r="3" spans="1:5" ht="15.75">
      <c r="A3" s="311" t="s">
        <v>200</v>
      </c>
      <c r="B3" s="311"/>
      <c r="C3" s="311"/>
      <c r="D3" s="311"/>
      <c r="E3" s="311"/>
    </row>
    <row r="4" spans="1:5" ht="13.5" thickBot="1">
      <c r="A4" s="11"/>
      <c r="B4" s="11"/>
      <c r="C4" s="11"/>
      <c r="D4" s="11"/>
      <c r="E4" s="12" t="s">
        <v>182</v>
      </c>
    </row>
    <row r="5" spans="1:5" ht="15.75">
      <c r="A5" s="13" t="s">
        <v>56</v>
      </c>
      <c r="B5" s="14" t="s">
        <v>25</v>
      </c>
      <c r="C5" s="15" t="s">
        <v>57</v>
      </c>
      <c r="D5" s="15" t="s">
        <v>52</v>
      </c>
      <c r="E5" s="312" t="s">
        <v>53</v>
      </c>
    </row>
    <row r="6" spans="1:5" ht="13.5" thickBot="1">
      <c r="A6" s="16" t="s">
        <v>58</v>
      </c>
      <c r="B6" s="17"/>
      <c r="C6" s="18" t="s">
        <v>49</v>
      </c>
      <c r="D6" s="19"/>
      <c r="E6" s="313"/>
    </row>
    <row r="7" spans="1:5">
      <c r="A7" s="20">
        <v>1</v>
      </c>
      <c r="B7" s="21" t="s">
        <v>26</v>
      </c>
      <c r="C7" s="171">
        <v>5118</v>
      </c>
      <c r="D7" s="171">
        <v>5118</v>
      </c>
      <c r="E7" s="172">
        <v>5478</v>
      </c>
    </row>
    <row r="8" spans="1:5">
      <c r="A8" s="22">
        <v>2</v>
      </c>
      <c r="B8" s="23" t="s">
        <v>178</v>
      </c>
      <c r="C8" s="173">
        <v>1347</v>
      </c>
      <c r="D8" s="174">
        <v>1347</v>
      </c>
      <c r="E8" s="175">
        <v>1452</v>
      </c>
    </row>
    <row r="9" spans="1:5">
      <c r="A9" s="22">
        <v>3</v>
      </c>
      <c r="B9" s="23" t="s">
        <v>27</v>
      </c>
      <c r="C9" s="173">
        <v>4245</v>
      </c>
      <c r="D9" s="173">
        <v>4245</v>
      </c>
      <c r="E9" s="175">
        <v>4794</v>
      </c>
    </row>
    <row r="10" spans="1:5">
      <c r="A10" s="22">
        <v>4</v>
      </c>
      <c r="B10" s="23" t="s">
        <v>59</v>
      </c>
      <c r="C10" s="173"/>
      <c r="D10" s="173"/>
      <c r="E10" s="175"/>
    </row>
    <row r="11" spans="1:5">
      <c r="A11" s="22">
        <v>5</v>
      </c>
      <c r="B11" s="23" t="s">
        <v>60</v>
      </c>
      <c r="C11" s="173"/>
      <c r="D11" s="173"/>
      <c r="E11" s="175"/>
    </row>
    <row r="12" spans="1:5">
      <c r="A12" s="22">
        <v>6</v>
      </c>
      <c r="B12" s="23" t="s">
        <v>61</v>
      </c>
      <c r="C12" s="173"/>
      <c r="D12" s="173"/>
      <c r="E12" s="175"/>
    </row>
    <row r="13" spans="1:5">
      <c r="A13" s="22">
        <v>7</v>
      </c>
      <c r="B13" s="23" t="s">
        <v>62</v>
      </c>
      <c r="C13" s="173"/>
      <c r="D13" s="173"/>
      <c r="E13" s="175"/>
    </row>
    <row r="14" spans="1:5">
      <c r="A14" s="22">
        <v>8</v>
      </c>
      <c r="B14" s="23" t="s">
        <v>63</v>
      </c>
      <c r="C14" s="173"/>
      <c r="D14" s="173"/>
      <c r="E14" s="175"/>
    </row>
    <row r="15" spans="1:5">
      <c r="A15" s="22">
        <v>9</v>
      </c>
      <c r="B15" s="23" t="s">
        <v>177</v>
      </c>
      <c r="C15" s="173"/>
      <c r="D15" s="173"/>
      <c r="E15" s="175"/>
    </row>
    <row r="16" spans="1:5">
      <c r="A16" s="22">
        <v>10</v>
      </c>
      <c r="B16" s="23" t="s">
        <v>176</v>
      </c>
      <c r="C16" s="173"/>
      <c r="D16" s="173"/>
      <c r="E16" s="175"/>
    </row>
    <row r="17" spans="1:5">
      <c r="A17" s="22">
        <v>11</v>
      </c>
      <c r="B17" s="23" t="s">
        <v>64</v>
      </c>
      <c r="C17" s="173"/>
      <c r="D17" s="173"/>
      <c r="E17" s="175"/>
    </row>
    <row r="18" spans="1:5">
      <c r="A18" s="22">
        <v>12</v>
      </c>
      <c r="B18" s="23" t="s">
        <v>65</v>
      </c>
      <c r="C18" s="173"/>
      <c r="D18" s="173"/>
      <c r="E18" s="175"/>
    </row>
    <row r="19" spans="1:5">
      <c r="A19" s="24">
        <v>13</v>
      </c>
      <c r="B19" s="25" t="s">
        <v>66</v>
      </c>
      <c r="C19" s="176">
        <f>SUM(C7:C18)</f>
        <v>10710</v>
      </c>
      <c r="D19" s="176">
        <f>SUM(D7:D18)</f>
        <v>10710</v>
      </c>
      <c r="E19" s="177">
        <f>SUM(E7:E18)</f>
        <v>11724</v>
      </c>
    </row>
    <row r="20" spans="1:5">
      <c r="A20" s="22">
        <v>14</v>
      </c>
      <c r="B20" s="23" t="s">
        <v>67</v>
      </c>
      <c r="C20" s="173"/>
      <c r="D20" s="173"/>
      <c r="E20" s="175"/>
    </row>
    <row r="21" spans="1:5">
      <c r="A21" s="22">
        <v>15</v>
      </c>
      <c r="B21" s="23" t="s">
        <v>68</v>
      </c>
      <c r="C21" s="173"/>
      <c r="D21" s="173"/>
      <c r="E21" s="175"/>
    </row>
    <row r="22" spans="1:5">
      <c r="A22" s="26">
        <v>16</v>
      </c>
      <c r="B22" s="27" t="s">
        <v>69</v>
      </c>
      <c r="C22" s="176"/>
      <c r="D22" s="176"/>
      <c r="E22" s="177"/>
    </row>
    <row r="23" spans="1:5">
      <c r="A23" s="22">
        <v>17</v>
      </c>
      <c r="B23" s="23" t="s">
        <v>202</v>
      </c>
      <c r="C23" s="173"/>
      <c r="D23" s="173"/>
      <c r="E23" s="175"/>
    </row>
    <row r="24" spans="1:5">
      <c r="A24" s="28">
        <v>18</v>
      </c>
      <c r="B24" s="29" t="s">
        <v>70</v>
      </c>
      <c r="C24" s="178">
        <f>SUM(C20:C23)</f>
        <v>0</v>
      </c>
      <c r="D24" s="178">
        <f t="shared" ref="D24:E24" si="0">SUM(D20:D23)</f>
        <v>0</v>
      </c>
      <c r="E24" s="178">
        <f t="shared" si="0"/>
        <v>0</v>
      </c>
    </row>
    <row r="25" spans="1:5">
      <c r="A25" s="28">
        <v>19</v>
      </c>
      <c r="B25" s="30" t="s">
        <v>71</v>
      </c>
      <c r="C25" s="178">
        <f>SUM(C19,C24)</f>
        <v>10710</v>
      </c>
      <c r="D25" s="178">
        <f>SUM(D19,D24)</f>
        <v>10710</v>
      </c>
      <c r="E25" s="179">
        <f>SUM(E19,E24)</f>
        <v>11724</v>
      </c>
    </row>
    <row r="26" spans="1:5">
      <c r="A26" s="22">
        <v>20</v>
      </c>
      <c r="B26" s="23" t="s">
        <v>46</v>
      </c>
      <c r="C26" s="173"/>
      <c r="D26" s="173"/>
      <c r="E26" s="175"/>
    </row>
    <row r="27" spans="1:5">
      <c r="A27" s="22">
        <v>21</v>
      </c>
      <c r="B27" s="23" t="s">
        <v>72</v>
      </c>
      <c r="C27" s="173"/>
      <c r="D27" s="173"/>
      <c r="E27" s="175"/>
    </row>
    <row r="28" spans="1:5" ht="13.5" thickBot="1">
      <c r="A28" s="159">
        <v>22</v>
      </c>
      <c r="B28" s="160" t="s">
        <v>73</v>
      </c>
      <c r="C28" s="180"/>
      <c r="D28" s="180"/>
      <c r="E28" s="181">
        <v>32</v>
      </c>
    </row>
    <row r="29" spans="1:5" ht="13.5" thickBot="1">
      <c r="A29" s="163">
        <v>23</v>
      </c>
      <c r="B29" s="164" t="s">
        <v>74</v>
      </c>
      <c r="C29" s="182">
        <f>SUM(C25:C28)</f>
        <v>10710</v>
      </c>
      <c r="D29" s="182">
        <f>SUM(D25:D28)</f>
        <v>10710</v>
      </c>
      <c r="E29" s="183">
        <f>SUM(E25:E28)</f>
        <v>11756</v>
      </c>
    </row>
    <row r="30" spans="1:5">
      <c r="A30" s="31">
        <v>24</v>
      </c>
      <c r="B30" s="23" t="s">
        <v>75</v>
      </c>
      <c r="C30" s="173">
        <v>2340</v>
      </c>
      <c r="D30" s="173">
        <v>2340</v>
      </c>
      <c r="E30" s="175">
        <v>2969</v>
      </c>
    </row>
    <row r="31" spans="1:5">
      <c r="A31" s="22">
        <v>25</v>
      </c>
      <c r="B31" s="23" t="s">
        <v>201</v>
      </c>
      <c r="C31" s="173"/>
      <c r="D31" s="173"/>
      <c r="E31" s="175"/>
    </row>
    <row r="32" spans="1:5">
      <c r="A32" s="22">
        <v>27</v>
      </c>
      <c r="B32" s="23" t="s">
        <v>179</v>
      </c>
      <c r="C32" s="173"/>
      <c r="D32" s="173"/>
      <c r="E32" s="175"/>
    </row>
    <row r="33" spans="1:5">
      <c r="A33" s="161">
        <v>26</v>
      </c>
      <c r="B33" s="162" t="s">
        <v>180</v>
      </c>
      <c r="C33" s="184"/>
      <c r="D33" s="184"/>
      <c r="E33" s="185"/>
    </row>
    <row r="34" spans="1:5">
      <c r="A34" s="22">
        <v>28</v>
      </c>
      <c r="B34" s="23" t="s">
        <v>76</v>
      </c>
      <c r="C34" s="173"/>
      <c r="D34" s="173"/>
      <c r="E34" s="175"/>
    </row>
    <row r="35" spans="1:5">
      <c r="A35" s="22">
        <v>29</v>
      </c>
      <c r="B35" s="23" t="s">
        <v>77</v>
      </c>
      <c r="C35" s="173"/>
      <c r="D35" s="173"/>
      <c r="E35" s="175"/>
    </row>
    <row r="36" spans="1:5">
      <c r="A36" s="22">
        <v>30</v>
      </c>
      <c r="B36" s="23" t="s">
        <v>78</v>
      </c>
      <c r="C36" s="173"/>
      <c r="D36" s="173"/>
      <c r="E36" s="175"/>
    </row>
    <row r="37" spans="1:5">
      <c r="A37" s="22" t="s">
        <v>79</v>
      </c>
      <c r="B37" s="23" t="s">
        <v>80</v>
      </c>
      <c r="C37" s="173"/>
      <c r="D37" s="173"/>
      <c r="E37" s="175"/>
    </row>
    <row r="38" spans="1:5">
      <c r="A38" s="22">
        <v>32</v>
      </c>
      <c r="B38" s="23" t="s">
        <v>28</v>
      </c>
      <c r="C38" s="173"/>
      <c r="D38" s="173"/>
      <c r="E38" s="175"/>
    </row>
    <row r="39" spans="1:5">
      <c r="A39" s="22">
        <v>33</v>
      </c>
      <c r="B39" s="23" t="s">
        <v>81</v>
      </c>
      <c r="C39" s="173"/>
      <c r="D39" s="173"/>
      <c r="E39" s="175"/>
    </row>
    <row r="40" spans="1:5">
      <c r="A40" s="32">
        <v>34</v>
      </c>
      <c r="B40" s="33" t="s">
        <v>82</v>
      </c>
      <c r="C40" s="186"/>
      <c r="D40" s="173"/>
      <c r="E40" s="187"/>
    </row>
    <row r="41" spans="1:5">
      <c r="A41" s="32">
        <v>35</v>
      </c>
      <c r="B41" s="33" t="s">
        <v>83</v>
      </c>
      <c r="C41" s="173"/>
      <c r="D41" s="173"/>
      <c r="E41" s="187"/>
    </row>
    <row r="42" spans="1:5">
      <c r="A42" s="34">
        <v>36</v>
      </c>
      <c r="B42" s="35" t="s">
        <v>84</v>
      </c>
      <c r="C42" s="188">
        <f>SUM(C30:C34,C36:C38,C40:C41)</f>
        <v>2340</v>
      </c>
      <c r="D42" s="188">
        <f>SUM(D30:D34,D36:D38,D40:D41)</f>
        <v>2340</v>
      </c>
      <c r="E42" s="189">
        <f>SUM(E30:E34,E36:E38,E40:E41)</f>
        <v>2969</v>
      </c>
    </row>
    <row r="43" spans="1:5">
      <c r="A43" s="32">
        <v>37</v>
      </c>
      <c r="B43" s="33" t="s">
        <v>34</v>
      </c>
      <c r="C43" s="186"/>
      <c r="D43" s="186"/>
      <c r="E43" s="190"/>
    </row>
    <row r="44" spans="1:5">
      <c r="A44" s="32">
        <v>38</v>
      </c>
      <c r="B44" s="33" t="s">
        <v>33</v>
      </c>
      <c r="C44" s="186"/>
      <c r="D44" s="186"/>
      <c r="E44" s="190"/>
    </row>
    <row r="45" spans="1:5">
      <c r="A45" s="32">
        <v>39</v>
      </c>
      <c r="B45" s="33" t="s">
        <v>85</v>
      </c>
      <c r="C45" s="186"/>
      <c r="D45" s="186"/>
      <c r="E45" s="190"/>
    </row>
    <row r="46" spans="1:5">
      <c r="A46" s="32">
        <v>40</v>
      </c>
      <c r="B46" s="33" t="s">
        <v>86</v>
      </c>
      <c r="C46" s="186"/>
      <c r="D46" s="186"/>
      <c r="E46" s="190"/>
    </row>
    <row r="47" spans="1:5">
      <c r="A47" s="34">
        <v>41</v>
      </c>
      <c r="B47" s="36" t="s">
        <v>87</v>
      </c>
      <c r="C47" s="265">
        <f>SUM(C43:C46)</f>
        <v>0</v>
      </c>
      <c r="D47" s="264">
        <f>SUM(D43:D46)</f>
        <v>0</v>
      </c>
      <c r="E47" s="199">
        <f>SUM(E43:E46)</f>
        <v>0</v>
      </c>
    </row>
    <row r="48" spans="1:5">
      <c r="A48" s="32">
        <v>42</v>
      </c>
      <c r="B48" s="37" t="s">
        <v>88</v>
      </c>
      <c r="C48" s="191">
        <f>SUM(C42,C47)</f>
        <v>2340</v>
      </c>
      <c r="D48" s="191">
        <f>SUM(D42,D47)</f>
        <v>2340</v>
      </c>
      <c r="E48" s="192">
        <f>SUM(E42,E47)</f>
        <v>2969</v>
      </c>
    </row>
    <row r="49" spans="1:5">
      <c r="A49" s="32">
        <v>43</v>
      </c>
      <c r="B49" s="37" t="s">
        <v>89</v>
      </c>
      <c r="C49" s="191">
        <v>220</v>
      </c>
      <c r="D49" s="191">
        <v>220</v>
      </c>
      <c r="E49" s="192">
        <v>238</v>
      </c>
    </row>
    <row r="50" spans="1:5">
      <c r="A50" s="32">
        <v>44</v>
      </c>
      <c r="B50" s="37" t="s">
        <v>222</v>
      </c>
      <c r="C50" s="191">
        <v>8150</v>
      </c>
      <c r="D50" s="191">
        <v>8150</v>
      </c>
      <c r="E50" s="192">
        <v>8841</v>
      </c>
    </row>
    <row r="51" spans="1:5" ht="13.5" thickBot="1">
      <c r="A51" s="165">
        <v>45</v>
      </c>
      <c r="B51" s="166" t="s">
        <v>91</v>
      </c>
      <c r="C51" s="193"/>
      <c r="D51" s="193"/>
      <c r="E51" s="194"/>
    </row>
    <row r="52" spans="1:5" ht="13.5" thickBot="1">
      <c r="A52" s="169">
        <v>46</v>
      </c>
      <c r="B52" s="170" t="s">
        <v>92</v>
      </c>
      <c r="C52" s="195">
        <f>SUM(C48:C51)</f>
        <v>10710</v>
      </c>
      <c r="D52" s="195">
        <f>SUM(D48:D51)</f>
        <v>10710</v>
      </c>
      <c r="E52" s="196">
        <f>SUM(E48:E51)</f>
        <v>12048</v>
      </c>
    </row>
    <row r="53" spans="1:5">
      <c r="A53" s="167">
        <v>47</v>
      </c>
      <c r="B53" s="168" t="s">
        <v>181</v>
      </c>
      <c r="C53" s="197">
        <f>SUM(C19-C42)</f>
        <v>8370</v>
      </c>
      <c r="D53" s="197">
        <f>SUM(D19-D42)</f>
        <v>8370</v>
      </c>
      <c r="E53" s="197">
        <f>SUM(E19-E42)</f>
        <v>8755</v>
      </c>
    </row>
    <row r="54" spans="1:5">
      <c r="A54" s="32">
        <v>48</v>
      </c>
      <c r="B54" s="37" t="s">
        <v>93</v>
      </c>
      <c r="C54" s="191">
        <f>SUM(C47-C24)</f>
        <v>0</v>
      </c>
      <c r="D54" s="191">
        <f>SUM(D47-D24)</f>
        <v>0</v>
      </c>
      <c r="E54" s="191">
        <f>SUM(E47-E24)</f>
        <v>0</v>
      </c>
    </row>
    <row r="55" spans="1:5">
      <c r="A55" s="32">
        <v>49</v>
      </c>
      <c r="B55" s="37" t="s">
        <v>94</v>
      </c>
      <c r="C55" s="191">
        <f t="shared" ref="C55:E56" si="1">SUM(C50-C27)</f>
        <v>8150</v>
      </c>
      <c r="D55" s="191">
        <f t="shared" si="1"/>
        <v>8150</v>
      </c>
      <c r="E55" s="191">
        <f t="shared" si="1"/>
        <v>8841</v>
      </c>
    </row>
    <row r="56" spans="1:5" ht="13.5" thickBot="1">
      <c r="A56" s="38">
        <v>50</v>
      </c>
      <c r="B56" s="39" t="s">
        <v>95</v>
      </c>
      <c r="C56" s="198">
        <f t="shared" si="1"/>
        <v>0</v>
      </c>
      <c r="D56" s="198">
        <f t="shared" si="1"/>
        <v>0</v>
      </c>
      <c r="E56" s="198">
        <f t="shared" si="1"/>
        <v>-32</v>
      </c>
    </row>
  </sheetData>
  <mergeCells count="3">
    <mergeCell ref="A3:E3"/>
    <mergeCell ref="E5:E6"/>
    <mergeCell ref="A1:E1"/>
  </mergeCells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>
    <oddHeader xml:space="preserve">&amp;C
&amp;R&amp;"Times New Roman CE,Dőlt"&amp;12 5/A.számú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"/>
  <dimension ref="A2:B16"/>
  <sheetViews>
    <sheetView workbookViewId="0">
      <selection activeCell="J39" sqref="J39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29</v>
      </c>
    </row>
    <row r="4" spans="1:2">
      <c r="A4" s="4"/>
      <c r="B4" s="4"/>
    </row>
    <row r="5" spans="1:2" s="6" customFormat="1" ht="15.75">
      <c r="A5" s="1" t="s">
        <v>42</v>
      </c>
      <c r="B5" s="5"/>
    </row>
    <row r="6" spans="1:2">
      <c r="A6" s="4"/>
      <c r="B6" s="4"/>
    </row>
    <row r="7" spans="1:2">
      <c r="A7" s="4" t="s">
        <v>44</v>
      </c>
      <c r="B7" s="4" t="s">
        <v>35</v>
      </c>
    </row>
    <row r="8" spans="1:2">
      <c r="A8" s="4" t="s">
        <v>30</v>
      </c>
      <c r="B8" s="4" t="s">
        <v>36</v>
      </c>
    </row>
    <row r="9" spans="1:2">
      <c r="A9" s="4" t="s">
        <v>45</v>
      </c>
      <c r="B9" s="4" t="s">
        <v>37</v>
      </c>
    </row>
    <row r="10" spans="1:2">
      <c r="A10" s="4"/>
      <c r="B10" s="4"/>
    </row>
    <row r="11" spans="1:2">
      <c r="A11" s="4"/>
      <c r="B11" s="4"/>
    </row>
    <row r="12" spans="1:2" s="6" customFormat="1" ht="15.75">
      <c r="A12" s="1" t="s">
        <v>43</v>
      </c>
      <c r="B12" s="5"/>
    </row>
    <row r="13" spans="1:2">
      <c r="A13" s="4"/>
      <c r="B13" s="4"/>
    </row>
    <row r="14" spans="1:2">
      <c r="A14" s="4" t="s">
        <v>41</v>
      </c>
      <c r="B14" s="4" t="s">
        <v>38</v>
      </c>
    </row>
    <row r="15" spans="1:2">
      <c r="A15" s="4" t="s">
        <v>31</v>
      </c>
      <c r="B15" s="4" t="s">
        <v>39</v>
      </c>
    </row>
    <row r="16" spans="1:2">
      <c r="A16" s="4" t="s">
        <v>32</v>
      </c>
      <c r="B16" s="4" t="s">
        <v>40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L29"/>
  <sheetViews>
    <sheetView view="pageBreakPreview" topLeftCell="A4" workbookViewId="0">
      <selection activeCell="P19" sqref="P19"/>
    </sheetView>
  </sheetViews>
  <sheetFormatPr defaultColWidth="10.6640625" defaultRowHeight="18"/>
  <cols>
    <col min="1" max="1" width="5.6640625" style="132" customWidth="1"/>
    <col min="2" max="2" width="5.83203125" style="132" customWidth="1"/>
    <col min="3" max="3" width="50" style="132" customWidth="1"/>
    <col min="4" max="6" width="15.6640625" style="132" customWidth="1"/>
    <col min="7" max="12" width="16.83203125" style="132" customWidth="1"/>
    <col min="13" max="16384" width="10.6640625" style="132"/>
  </cols>
  <sheetData>
    <row r="3" spans="1:12" ht="18" customHeight="1">
      <c r="A3" s="324"/>
      <c r="B3" s="324"/>
      <c r="C3" s="324"/>
      <c r="D3" s="324"/>
      <c r="E3" s="324"/>
      <c r="F3" s="324"/>
    </row>
    <row r="4" spans="1:12" ht="18" customHeight="1">
      <c r="A4" s="322" t="s">
        <v>194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</row>
    <row r="5" spans="1:12" ht="18" customHeight="1">
      <c r="A5" s="131"/>
      <c r="B5" s="131"/>
      <c r="C5" s="131"/>
      <c r="D5" s="133"/>
      <c r="E5" s="133"/>
      <c r="F5" s="133"/>
    </row>
    <row r="6" spans="1:12" ht="18" customHeight="1">
      <c r="A6" s="331" t="s">
        <v>195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</row>
    <row r="7" spans="1:12" ht="18" customHeight="1">
      <c r="A7" s="131"/>
      <c r="B7" s="131"/>
      <c r="C7" s="134"/>
      <c r="D7" s="134"/>
      <c r="E7" s="134"/>
      <c r="F7" s="134"/>
    </row>
    <row r="8" spans="1:12" ht="18" customHeight="1">
      <c r="A8" s="131"/>
      <c r="B8" s="131"/>
      <c r="C8" s="131"/>
      <c r="D8" s="131"/>
      <c r="E8" s="323" t="s">
        <v>54</v>
      </c>
      <c r="F8" s="323"/>
      <c r="G8" s="323"/>
      <c r="H8" s="323"/>
      <c r="I8" s="323"/>
      <c r="J8" s="323"/>
      <c r="K8" s="323"/>
      <c r="L8" s="323"/>
    </row>
    <row r="9" spans="1:12" ht="18" customHeight="1" thickBot="1">
      <c r="A9" s="131"/>
      <c r="B9" s="131"/>
      <c r="C9" s="131"/>
      <c r="D9" s="131"/>
      <c r="E9" s="135"/>
      <c r="F9" s="135"/>
    </row>
    <row r="10" spans="1:12" ht="19.5" customHeight="1" thickTop="1">
      <c r="C10" s="131"/>
      <c r="D10" s="320" t="s">
        <v>50</v>
      </c>
      <c r="E10" s="321"/>
      <c r="F10" s="321"/>
      <c r="G10" s="325" t="s">
        <v>51</v>
      </c>
      <c r="H10" s="326"/>
      <c r="I10" s="327"/>
      <c r="J10" s="328" t="s">
        <v>53</v>
      </c>
      <c r="K10" s="329"/>
      <c r="L10" s="330"/>
    </row>
    <row r="11" spans="1:12" ht="19.5" thickBot="1">
      <c r="A11" s="136"/>
      <c r="D11" s="157" t="s">
        <v>47</v>
      </c>
      <c r="E11" s="158" t="s">
        <v>171</v>
      </c>
      <c r="F11" s="256" t="s">
        <v>48</v>
      </c>
      <c r="G11" s="158" t="s">
        <v>47</v>
      </c>
      <c r="H11" s="158" t="s">
        <v>171</v>
      </c>
      <c r="I11" s="158" t="s">
        <v>48</v>
      </c>
      <c r="J11" s="257" t="s">
        <v>47</v>
      </c>
      <c r="K11" s="158" t="s">
        <v>171</v>
      </c>
      <c r="L11" s="254" t="s">
        <v>48</v>
      </c>
    </row>
    <row r="12" spans="1:12" ht="19.5" thickTop="1">
      <c r="A12" s="136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18.75">
      <c r="A13" s="319" t="s">
        <v>198</v>
      </c>
      <c r="B13" s="319"/>
      <c r="C13" s="319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18.75">
      <c r="C14" s="137"/>
      <c r="D14" s="138"/>
      <c r="E14" s="138"/>
      <c r="F14" s="138"/>
      <c r="G14" s="137"/>
      <c r="H14" s="137"/>
      <c r="I14" s="137"/>
      <c r="J14" s="137"/>
      <c r="K14" s="137"/>
      <c r="L14" s="137"/>
    </row>
    <row r="15" spans="1:12" ht="18.75">
      <c r="B15" s="139" t="s">
        <v>172</v>
      </c>
      <c r="C15" s="140"/>
      <c r="D15" s="253"/>
      <c r="E15" s="253"/>
      <c r="F15" s="253"/>
      <c r="G15" s="149"/>
      <c r="H15" s="149"/>
      <c r="I15" s="149"/>
      <c r="J15" s="149"/>
      <c r="K15" s="149"/>
      <c r="L15" s="149">
        <f>SUM(J15:K15)</f>
        <v>0</v>
      </c>
    </row>
    <row r="16" spans="1:12" ht="18.75">
      <c r="B16" s="141"/>
      <c r="C16" s="142" t="s">
        <v>173</v>
      </c>
      <c r="D16" s="143"/>
      <c r="E16" s="143"/>
      <c r="F16" s="143"/>
      <c r="G16" s="149"/>
      <c r="H16" s="149"/>
      <c r="I16" s="149"/>
      <c r="J16" s="149"/>
      <c r="K16" s="149"/>
      <c r="L16" s="149">
        <f>SUM(J16:K16)</f>
        <v>0</v>
      </c>
    </row>
    <row r="17" spans="1:12" ht="18.75">
      <c r="C17" s="144"/>
      <c r="D17" s="145"/>
      <c r="E17" s="145"/>
      <c r="F17" s="145"/>
      <c r="G17" s="137"/>
      <c r="H17" s="137"/>
      <c r="I17" s="137"/>
      <c r="J17" s="137"/>
      <c r="K17" s="137"/>
      <c r="L17" s="137"/>
    </row>
    <row r="18" spans="1:12" ht="18.75">
      <c r="C18" s="146"/>
      <c r="D18" s="145"/>
      <c r="E18" s="145"/>
      <c r="F18" s="145"/>
      <c r="G18" s="137"/>
      <c r="H18" s="137"/>
      <c r="I18" s="137"/>
      <c r="J18" s="137"/>
      <c r="K18" s="137"/>
      <c r="L18" s="137"/>
    </row>
    <row r="19" spans="1:12" ht="18.75">
      <c r="A19" s="319" t="s">
        <v>197</v>
      </c>
      <c r="B19" s="319"/>
      <c r="C19" s="319"/>
      <c r="D19" s="145"/>
      <c r="E19" s="145"/>
      <c r="F19" s="145"/>
      <c r="G19" s="137"/>
      <c r="H19" s="137"/>
      <c r="I19" s="137"/>
      <c r="J19" s="137"/>
      <c r="K19" s="137"/>
      <c r="L19" s="137"/>
    </row>
    <row r="20" spans="1:12" ht="18.75">
      <c r="A20" s="147"/>
      <c r="B20" s="147"/>
      <c r="C20" s="147"/>
      <c r="D20" s="145"/>
      <c r="E20" s="145"/>
      <c r="F20" s="145"/>
      <c r="G20" s="137"/>
      <c r="H20" s="137"/>
      <c r="I20" s="137"/>
      <c r="J20" s="137"/>
      <c r="K20" s="137"/>
      <c r="L20" s="137"/>
    </row>
    <row r="21" spans="1:12" ht="18.75">
      <c r="B21" s="148" t="s">
        <v>2</v>
      </c>
      <c r="C21" s="149" t="s">
        <v>196</v>
      </c>
      <c r="D21" s="150"/>
      <c r="E21" s="261">
        <v>1149</v>
      </c>
      <c r="F21" s="261">
        <f>SUM(D21:E21)</f>
        <v>1149</v>
      </c>
      <c r="G21" s="259"/>
      <c r="H21" s="259">
        <v>1149</v>
      </c>
      <c r="I21" s="259"/>
      <c r="J21" s="259">
        <v>487</v>
      </c>
      <c r="K21" s="259">
        <v>132</v>
      </c>
      <c r="L21" s="259">
        <f>SUM(J21:K21)</f>
        <v>619</v>
      </c>
    </row>
    <row r="22" spans="1:12" ht="18.75">
      <c r="B22" s="148" t="s">
        <v>3</v>
      </c>
      <c r="C22" s="149" t="s">
        <v>199</v>
      </c>
      <c r="D22" s="151"/>
      <c r="E22" s="260"/>
      <c r="F22" s="258"/>
      <c r="G22" s="259"/>
      <c r="H22" s="259"/>
      <c r="I22" s="259"/>
      <c r="J22" s="259">
        <v>318</v>
      </c>
      <c r="K22" s="259">
        <v>86</v>
      </c>
      <c r="L22" s="259">
        <f t="shared" ref="L22:L25" si="0">SUM(J22:K22)</f>
        <v>404</v>
      </c>
    </row>
    <row r="23" spans="1:12" ht="18.75">
      <c r="B23" s="148" t="s">
        <v>4</v>
      </c>
      <c r="C23" s="149"/>
      <c r="D23" s="151"/>
      <c r="E23" s="260"/>
      <c r="F23" s="258"/>
      <c r="G23" s="259"/>
      <c r="H23" s="259"/>
      <c r="I23" s="259"/>
      <c r="J23" s="259"/>
      <c r="K23" s="259"/>
      <c r="L23" s="259">
        <f t="shared" si="0"/>
        <v>0</v>
      </c>
    </row>
    <row r="24" spans="1:12" ht="18.75">
      <c r="B24" s="148" t="s">
        <v>5</v>
      </c>
      <c r="C24" s="149"/>
      <c r="D24" s="151"/>
      <c r="E24" s="260"/>
      <c r="F24" s="258"/>
      <c r="G24" s="259"/>
      <c r="H24" s="259"/>
      <c r="I24" s="259"/>
      <c r="J24" s="259"/>
      <c r="K24" s="259"/>
      <c r="L24" s="259">
        <f t="shared" si="0"/>
        <v>0</v>
      </c>
    </row>
    <row r="25" spans="1:12" ht="18.75">
      <c r="B25" s="148" t="s">
        <v>6</v>
      </c>
      <c r="C25" s="149"/>
      <c r="D25" s="151"/>
      <c r="E25" s="260"/>
      <c r="F25" s="258"/>
      <c r="G25" s="259"/>
      <c r="H25" s="259"/>
      <c r="I25" s="259"/>
      <c r="J25" s="259"/>
      <c r="K25" s="259"/>
      <c r="L25" s="259">
        <f t="shared" si="0"/>
        <v>0</v>
      </c>
    </row>
    <row r="26" spans="1:12" ht="18.75">
      <c r="B26" s="317" t="s">
        <v>174</v>
      </c>
      <c r="C26" s="318"/>
      <c r="D26" s="143">
        <f t="shared" ref="D26:L26" si="1">SUM(D21:D25)</f>
        <v>0</v>
      </c>
      <c r="E26" s="262">
        <f t="shared" si="1"/>
        <v>1149</v>
      </c>
      <c r="F26" s="262">
        <f t="shared" si="1"/>
        <v>1149</v>
      </c>
      <c r="G26" s="262">
        <f t="shared" si="1"/>
        <v>0</v>
      </c>
      <c r="H26" s="262">
        <f t="shared" si="1"/>
        <v>1149</v>
      </c>
      <c r="I26" s="262">
        <f t="shared" si="1"/>
        <v>0</v>
      </c>
      <c r="J26" s="262">
        <f t="shared" si="1"/>
        <v>805</v>
      </c>
      <c r="K26" s="262">
        <f t="shared" si="1"/>
        <v>218</v>
      </c>
      <c r="L26" s="262">
        <f t="shared" si="1"/>
        <v>1023</v>
      </c>
    </row>
    <row r="27" spans="1:12" ht="18.75">
      <c r="C27" s="152"/>
      <c r="D27" s="145"/>
      <c r="E27" s="145"/>
      <c r="F27" s="145"/>
      <c r="G27" s="137"/>
      <c r="H27" s="137"/>
      <c r="I27" s="137"/>
      <c r="J27" s="137"/>
      <c r="K27" s="137"/>
      <c r="L27" s="137"/>
    </row>
    <row r="28" spans="1:12" ht="19.5" thickBot="1">
      <c r="C28" s="153"/>
      <c r="D28" s="154"/>
      <c r="E28" s="154"/>
      <c r="F28" s="154"/>
      <c r="G28" s="137"/>
      <c r="H28" s="137"/>
      <c r="I28" s="137"/>
      <c r="J28" s="137"/>
      <c r="K28" s="137"/>
      <c r="L28" s="137"/>
    </row>
    <row r="29" spans="1:12" ht="19.5" thickBot="1">
      <c r="B29" s="315" t="s">
        <v>175</v>
      </c>
      <c r="C29" s="316"/>
      <c r="D29" s="155">
        <f t="shared" ref="D29:L29" si="2">SUM(D16,D26,)</f>
        <v>0</v>
      </c>
      <c r="E29" s="263">
        <f t="shared" si="2"/>
        <v>1149</v>
      </c>
      <c r="F29" s="263">
        <f t="shared" si="2"/>
        <v>1149</v>
      </c>
      <c r="G29" s="263">
        <f t="shared" si="2"/>
        <v>0</v>
      </c>
      <c r="H29" s="263">
        <f t="shared" si="2"/>
        <v>1149</v>
      </c>
      <c r="I29" s="263">
        <f t="shared" si="2"/>
        <v>0</v>
      </c>
      <c r="J29" s="263">
        <f t="shared" si="2"/>
        <v>805</v>
      </c>
      <c r="K29" s="263">
        <f t="shared" si="2"/>
        <v>218</v>
      </c>
      <c r="L29" s="263">
        <f t="shared" si="2"/>
        <v>1023</v>
      </c>
    </row>
  </sheetData>
  <mergeCells count="11">
    <mergeCell ref="A4:L4"/>
    <mergeCell ref="E8:L8"/>
    <mergeCell ref="A3:F3"/>
    <mergeCell ref="G10:I10"/>
    <mergeCell ref="J10:L10"/>
    <mergeCell ref="A6:L6"/>
    <mergeCell ref="B29:C29"/>
    <mergeCell ref="B26:C26"/>
    <mergeCell ref="A19:C19"/>
    <mergeCell ref="D10:F10"/>
    <mergeCell ref="A13:C13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65" orientation="landscape" r:id="rId1"/>
  <headerFooter alignWithMargins="0">
    <oddHeader xml:space="preserve">&amp;R&amp;"Times New Roman CE,Félkövér dőlt"&amp;14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56"/>
  <sheetViews>
    <sheetView zoomScale="130" zoomScaleNormal="130" workbookViewId="0">
      <selection activeCell="H53" sqref="H53"/>
    </sheetView>
  </sheetViews>
  <sheetFormatPr defaultRowHeight="12.75"/>
  <cols>
    <col min="1" max="1" width="9.33203125" style="40"/>
    <col min="2" max="2" width="48.33203125" style="40" customWidth="1"/>
    <col min="3" max="3" width="18.83203125" style="40" customWidth="1"/>
    <col min="4" max="4" width="18.33203125" style="40" customWidth="1"/>
    <col min="5" max="5" width="17.83203125" style="40" customWidth="1"/>
  </cols>
  <sheetData>
    <row r="2" spans="1:5" ht="15.75">
      <c r="A2" s="7" t="s">
        <v>55</v>
      </c>
      <c r="B2" s="8"/>
      <c r="C2" s="7"/>
      <c r="D2" s="7"/>
      <c r="E2" s="7"/>
    </row>
    <row r="3" spans="1:5" ht="15.75">
      <c r="A3" s="311" t="s">
        <v>200</v>
      </c>
      <c r="B3" s="311"/>
      <c r="C3" s="311"/>
      <c r="D3" s="311"/>
      <c r="E3" s="311"/>
    </row>
    <row r="4" spans="1:5" ht="13.5" thickBot="1">
      <c r="A4" s="11"/>
      <c r="B4" s="11"/>
      <c r="C4" s="11"/>
      <c r="D4" s="11"/>
      <c r="E4" s="12" t="s">
        <v>182</v>
      </c>
    </row>
    <row r="5" spans="1:5" ht="15.75">
      <c r="A5" s="13" t="s">
        <v>56</v>
      </c>
      <c r="B5" s="14" t="s">
        <v>25</v>
      </c>
      <c r="C5" s="15" t="s">
        <v>57</v>
      </c>
      <c r="D5" s="15" t="s">
        <v>52</v>
      </c>
      <c r="E5" s="312" t="s">
        <v>53</v>
      </c>
    </row>
    <row r="6" spans="1:5" ht="13.5" thickBot="1">
      <c r="A6" s="16" t="s">
        <v>58</v>
      </c>
      <c r="B6" s="17"/>
      <c r="C6" s="18" t="s">
        <v>49</v>
      </c>
      <c r="D6" s="19"/>
      <c r="E6" s="313"/>
    </row>
    <row r="7" spans="1:5">
      <c r="A7" s="20">
        <v>1</v>
      </c>
      <c r="B7" s="21" t="s">
        <v>26</v>
      </c>
      <c r="C7" s="171">
        <v>6770</v>
      </c>
      <c r="D7" s="171">
        <v>6770</v>
      </c>
      <c r="E7" s="172">
        <v>7323</v>
      </c>
    </row>
    <row r="8" spans="1:5">
      <c r="A8" s="22">
        <v>2</v>
      </c>
      <c r="B8" s="23" t="s">
        <v>178</v>
      </c>
      <c r="C8" s="173">
        <v>1679</v>
      </c>
      <c r="D8" s="174">
        <v>1679</v>
      </c>
      <c r="E8" s="175">
        <v>1413</v>
      </c>
    </row>
    <row r="9" spans="1:5">
      <c r="A9" s="22">
        <v>3</v>
      </c>
      <c r="B9" s="23" t="s">
        <v>27</v>
      </c>
      <c r="C9" s="173">
        <v>7549</v>
      </c>
      <c r="D9" s="173">
        <v>7549</v>
      </c>
      <c r="E9" s="175">
        <v>6787</v>
      </c>
    </row>
    <row r="10" spans="1:5">
      <c r="A10" s="22">
        <v>4</v>
      </c>
      <c r="B10" s="23" t="s">
        <v>59</v>
      </c>
      <c r="C10" s="173">
        <v>5956</v>
      </c>
      <c r="D10" s="173">
        <v>5956</v>
      </c>
      <c r="E10" s="175">
        <v>6030</v>
      </c>
    </row>
    <row r="11" spans="1:5">
      <c r="A11" s="22">
        <v>5</v>
      </c>
      <c r="B11" s="23" t="s">
        <v>60</v>
      </c>
      <c r="C11" s="173">
        <v>50</v>
      </c>
      <c r="D11" s="173">
        <v>50</v>
      </c>
      <c r="E11" s="175">
        <v>40</v>
      </c>
    </row>
    <row r="12" spans="1:5">
      <c r="A12" s="22">
        <v>6</v>
      </c>
      <c r="B12" s="23" t="s">
        <v>61</v>
      </c>
      <c r="C12" s="173">
        <v>3155</v>
      </c>
      <c r="D12" s="173">
        <v>3155</v>
      </c>
      <c r="E12" s="175">
        <v>2054</v>
      </c>
    </row>
    <row r="13" spans="1:5">
      <c r="A13" s="22">
        <v>7</v>
      </c>
      <c r="B13" s="23" t="s">
        <v>62</v>
      </c>
      <c r="C13" s="173">
        <v>1149</v>
      </c>
      <c r="D13" s="173">
        <v>1149</v>
      </c>
      <c r="E13" s="175">
        <v>619</v>
      </c>
    </row>
    <row r="14" spans="1:5">
      <c r="A14" s="22">
        <v>8</v>
      </c>
      <c r="B14" s="23" t="s">
        <v>63</v>
      </c>
      <c r="C14" s="173"/>
      <c r="D14" s="173"/>
      <c r="E14" s="175">
        <v>480</v>
      </c>
    </row>
    <row r="15" spans="1:5">
      <c r="A15" s="22">
        <v>9</v>
      </c>
      <c r="B15" s="23" t="s">
        <v>177</v>
      </c>
      <c r="C15" s="173">
        <v>2388</v>
      </c>
      <c r="D15" s="173">
        <v>2388</v>
      </c>
      <c r="E15" s="175">
        <v>634</v>
      </c>
    </row>
    <row r="16" spans="1:5">
      <c r="A16" s="22">
        <v>10</v>
      </c>
      <c r="B16" s="23" t="s">
        <v>176</v>
      </c>
      <c r="C16" s="173">
        <v>154</v>
      </c>
      <c r="D16" s="173">
        <v>154</v>
      </c>
      <c r="E16" s="175"/>
    </row>
    <row r="17" spans="1:5">
      <c r="A17" s="22">
        <v>11</v>
      </c>
      <c r="B17" s="23" t="s">
        <v>64</v>
      </c>
      <c r="C17" s="173"/>
      <c r="D17" s="173"/>
      <c r="E17" s="175"/>
    </row>
    <row r="18" spans="1:5">
      <c r="A18" s="22">
        <v>12</v>
      </c>
      <c r="B18" s="23" t="s">
        <v>65</v>
      </c>
      <c r="C18" s="173"/>
      <c r="D18" s="173"/>
      <c r="E18" s="175"/>
    </row>
    <row r="19" spans="1:5">
      <c r="A19" s="24">
        <v>13</v>
      </c>
      <c r="B19" s="25" t="s">
        <v>66</v>
      </c>
      <c r="C19" s="176">
        <f>SUM(C7:C18)</f>
        <v>28850</v>
      </c>
      <c r="D19" s="176">
        <f>SUM(D7:D18)</f>
        <v>28850</v>
      </c>
      <c r="E19" s="177">
        <f>SUM(E7:E18)</f>
        <v>25380</v>
      </c>
    </row>
    <row r="20" spans="1:5">
      <c r="A20" s="22">
        <v>14</v>
      </c>
      <c r="B20" s="23" t="s">
        <v>67</v>
      </c>
      <c r="C20" s="173"/>
      <c r="D20" s="173"/>
      <c r="E20" s="175"/>
    </row>
    <row r="21" spans="1:5">
      <c r="A21" s="22">
        <v>15</v>
      </c>
      <c r="B21" s="23" t="s">
        <v>68</v>
      </c>
      <c r="C21" s="173"/>
      <c r="D21" s="173"/>
      <c r="E21" s="175"/>
    </row>
    <row r="22" spans="1:5">
      <c r="A22" s="26">
        <v>16</v>
      </c>
      <c r="B22" s="27" t="s">
        <v>69</v>
      </c>
      <c r="C22" s="176"/>
      <c r="D22" s="176"/>
      <c r="E22" s="177"/>
    </row>
    <row r="23" spans="1:5">
      <c r="A23" s="22">
        <v>17</v>
      </c>
      <c r="B23" s="23" t="s">
        <v>202</v>
      </c>
      <c r="C23" s="173">
        <v>8150</v>
      </c>
      <c r="D23" s="173">
        <v>8150</v>
      </c>
      <c r="E23" s="175">
        <v>8841</v>
      </c>
    </row>
    <row r="24" spans="1:5">
      <c r="A24" s="28">
        <v>18</v>
      </c>
      <c r="B24" s="29" t="s">
        <v>70</v>
      </c>
      <c r="C24" s="178">
        <f>SUM(C20:C23)</f>
        <v>8150</v>
      </c>
      <c r="D24" s="178">
        <f t="shared" ref="D24:E24" si="0">SUM(D20:D23)</f>
        <v>8150</v>
      </c>
      <c r="E24" s="178">
        <f t="shared" si="0"/>
        <v>8841</v>
      </c>
    </row>
    <row r="25" spans="1:5">
      <c r="A25" s="28">
        <v>19</v>
      </c>
      <c r="B25" s="30" t="s">
        <v>71</v>
      </c>
      <c r="C25" s="178">
        <f>SUM(C19,C24)</f>
        <v>37000</v>
      </c>
      <c r="D25" s="178">
        <f>SUM(D19,D24)</f>
        <v>37000</v>
      </c>
      <c r="E25" s="179">
        <f>SUM(E19,E24)</f>
        <v>34221</v>
      </c>
    </row>
    <row r="26" spans="1:5">
      <c r="A26" s="22">
        <v>20</v>
      </c>
      <c r="B26" s="23" t="s">
        <v>46</v>
      </c>
      <c r="C26" s="173"/>
      <c r="D26" s="173"/>
      <c r="E26" s="175"/>
    </row>
    <row r="27" spans="1:5">
      <c r="A27" s="22">
        <v>21</v>
      </c>
      <c r="B27" s="23" t="s">
        <v>72</v>
      </c>
      <c r="C27" s="173"/>
      <c r="D27" s="173"/>
      <c r="E27" s="175"/>
    </row>
    <row r="28" spans="1:5" ht="13.5" thickBot="1">
      <c r="A28" s="159">
        <v>22</v>
      </c>
      <c r="B28" s="160" t="s">
        <v>73</v>
      </c>
      <c r="C28" s="180"/>
      <c r="D28" s="180"/>
      <c r="E28" s="181">
        <v>-197</v>
      </c>
    </row>
    <row r="29" spans="1:5" ht="13.5" thickBot="1">
      <c r="A29" s="163">
        <v>23</v>
      </c>
      <c r="B29" s="164" t="s">
        <v>74</v>
      </c>
      <c r="C29" s="182">
        <f>SUM(C25:C28)</f>
        <v>37000</v>
      </c>
      <c r="D29" s="182">
        <f>SUM(D25:D28)</f>
        <v>37000</v>
      </c>
      <c r="E29" s="183">
        <f>SUM(E25:E28)</f>
        <v>34024</v>
      </c>
    </row>
    <row r="30" spans="1:5">
      <c r="A30" s="31">
        <v>24</v>
      </c>
      <c r="B30" s="23" t="s">
        <v>75</v>
      </c>
      <c r="C30" s="173">
        <v>1580</v>
      </c>
      <c r="D30" s="173">
        <v>1341</v>
      </c>
      <c r="E30" s="175">
        <v>2116</v>
      </c>
    </row>
    <row r="31" spans="1:5">
      <c r="A31" s="22">
        <v>25</v>
      </c>
      <c r="B31" s="23" t="s">
        <v>201</v>
      </c>
      <c r="C31" s="173">
        <v>31203</v>
      </c>
      <c r="D31" s="173">
        <v>31467</v>
      </c>
      <c r="E31" s="175">
        <v>27915</v>
      </c>
    </row>
    <row r="32" spans="1:5">
      <c r="A32" s="22">
        <v>27</v>
      </c>
      <c r="B32" s="23" t="s">
        <v>179</v>
      </c>
      <c r="C32" s="173"/>
      <c r="D32" s="173"/>
      <c r="E32" s="175"/>
    </row>
    <row r="33" spans="1:5">
      <c r="A33" s="161">
        <v>26</v>
      </c>
      <c r="B33" s="162" t="s">
        <v>180</v>
      </c>
      <c r="C33" s="184">
        <v>3435</v>
      </c>
      <c r="D33" s="184">
        <v>3410</v>
      </c>
      <c r="E33" s="185">
        <v>5381</v>
      </c>
    </row>
    <row r="34" spans="1:5">
      <c r="A34" s="22">
        <v>28</v>
      </c>
      <c r="B34" s="23" t="s">
        <v>76</v>
      </c>
      <c r="C34" s="173"/>
      <c r="D34" s="173"/>
      <c r="E34" s="175"/>
    </row>
    <row r="35" spans="1:5">
      <c r="A35" s="22">
        <v>29</v>
      </c>
      <c r="B35" s="23" t="s">
        <v>77</v>
      </c>
      <c r="C35" s="173"/>
      <c r="D35" s="173"/>
      <c r="E35" s="175"/>
    </row>
    <row r="36" spans="1:5">
      <c r="A36" s="22">
        <v>30</v>
      </c>
      <c r="B36" s="23" t="s">
        <v>78</v>
      </c>
      <c r="C36" s="173"/>
      <c r="D36" s="173"/>
      <c r="E36" s="175"/>
    </row>
    <row r="37" spans="1:5">
      <c r="A37" s="22" t="s">
        <v>79</v>
      </c>
      <c r="B37" s="23" t="s">
        <v>80</v>
      </c>
      <c r="C37" s="173"/>
      <c r="D37" s="173"/>
      <c r="E37" s="175"/>
    </row>
    <row r="38" spans="1:5">
      <c r="A38" s="22">
        <v>32</v>
      </c>
      <c r="B38" s="23" t="s">
        <v>28</v>
      </c>
      <c r="C38" s="173"/>
      <c r="D38" s="173"/>
      <c r="E38" s="175"/>
    </row>
    <row r="39" spans="1:5">
      <c r="A39" s="22">
        <v>33</v>
      </c>
      <c r="B39" s="23" t="s">
        <v>81</v>
      </c>
      <c r="C39" s="173"/>
      <c r="D39" s="173"/>
      <c r="E39" s="175"/>
    </row>
    <row r="40" spans="1:5">
      <c r="A40" s="32">
        <v>34</v>
      </c>
      <c r="B40" s="33" t="s">
        <v>82</v>
      </c>
      <c r="C40" s="186"/>
      <c r="D40" s="173"/>
      <c r="E40" s="187"/>
    </row>
    <row r="41" spans="1:5">
      <c r="A41" s="32">
        <v>35</v>
      </c>
      <c r="B41" s="33" t="s">
        <v>83</v>
      </c>
      <c r="C41" s="173"/>
      <c r="D41" s="173"/>
      <c r="E41" s="187"/>
    </row>
    <row r="42" spans="1:5">
      <c r="A42" s="34">
        <v>36</v>
      </c>
      <c r="B42" s="35" t="s">
        <v>84</v>
      </c>
      <c r="C42" s="188">
        <f>SUM(C30:C34,C36:C38,C40:C41)</f>
        <v>36218</v>
      </c>
      <c r="D42" s="188">
        <f>SUM(D30:D34,D36:D38,D40:D41)</f>
        <v>36218</v>
      </c>
      <c r="E42" s="189">
        <f>SUM(E30:E34,E36:E38,E40:E41)</f>
        <v>35412</v>
      </c>
    </row>
    <row r="43" spans="1:5">
      <c r="A43" s="32">
        <v>37</v>
      </c>
      <c r="B43" s="33" t="s">
        <v>34</v>
      </c>
      <c r="C43" s="186"/>
      <c r="D43" s="186"/>
      <c r="E43" s="190"/>
    </row>
    <row r="44" spans="1:5">
      <c r="A44" s="32">
        <v>38</v>
      </c>
      <c r="B44" s="33" t="s">
        <v>33</v>
      </c>
      <c r="C44" s="186"/>
      <c r="D44" s="186"/>
      <c r="E44" s="190"/>
    </row>
    <row r="45" spans="1:5">
      <c r="A45" s="32">
        <v>39</v>
      </c>
      <c r="B45" s="33" t="s">
        <v>85</v>
      </c>
      <c r="C45" s="186"/>
      <c r="D45" s="186"/>
      <c r="E45" s="190"/>
    </row>
    <row r="46" spans="1:5">
      <c r="A46" s="32">
        <v>40</v>
      </c>
      <c r="B46" s="33" t="s">
        <v>86</v>
      </c>
      <c r="C46" s="186"/>
      <c r="D46" s="186"/>
      <c r="E46" s="190"/>
    </row>
    <row r="47" spans="1:5">
      <c r="A47" s="34">
        <v>41</v>
      </c>
      <c r="B47" s="36" t="s">
        <v>87</v>
      </c>
      <c r="C47" s="265">
        <f>SUM(C43:C46)</f>
        <v>0</v>
      </c>
      <c r="D47" s="264">
        <f>SUM(D43:D46)</f>
        <v>0</v>
      </c>
      <c r="E47" s="199">
        <f>SUM(E43:E46)</f>
        <v>0</v>
      </c>
    </row>
    <row r="48" spans="1:5">
      <c r="A48" s="32">
        <v>42</v>
      </c>
      <c r="B48" s="37" t="s">
        <v>88</v>
      </c>
      <c r="C48" s="191">
        <f>SUM(C42,C47)</f>
        <v>36218</v>
      </c>
      <c r="D48" s="191">
        <f>SUM(D42,D47)</f>
        <v>36218</v>
      </c>
      <c r="E48" s="192">
        <f>SUM(E42,E47)</f>
        <v>35412</v>
      </c>
    </row>
    <row r="49" spans="1:5">
      <c r="A49" s="32">
        <v>43</v>
      </c>
      <c r="B49" s="37" t="s">
        <v>89</v>
      </c>
      <c r="C49" s="191">
        <v>782</v>
      </c>
      <c r="D49" s="191">
        <v>782</v>
      </c>
      <c r="E49" s="192">
        <v>782</v>
      </c>
    </row>
    <row r="50" spans="1:5">
      <c r="A50" s="32">
        <v>44</v>
      </c>
      <c r="B50" s="37" t="s">
        <v>90</v>
      </c>
      <c r="C50" s="191"/>
      <c r="D50" s="191"/>
      <c r="E50" s="192"/>
    </row>
    <row r="51" spans="1:5" ht="13.5" thickBot="1">
      <c r="A51" s="165">
        <v>45</v>
      </c>
      <c r="B51" s="166" t="s">
        <v>91</v>
      </c>
      <c r="C51" s="193"/>
      <c r="D51" s="193"/>
      <c r="E51" s="194">
        <v>-47</v>
      </c>
    </row>
    <row r="52" spans="1:5" ht="13.5" thickBot="1">
      <c r="A52" s="169">
        <v>46</v>
      </c>
      <c r="B52" s="170" t="s">
        <v>92</v>
      </c>
      <c r="C52" s="195">
        <f>SUM(C48:C51)</f>
        <v>37000</v>
      </c>
      <c r="D52" s="195">
        <f>SUM(D48:D51)</f>
        <v>37000</v>
      </c>
      <c r="E52" s="196">
        <f>SUM(E48:E51)</f>
        <v>36147</v>
      </c>
    </row>
    <row r="53" spans="1:5">
      <c r="A53" s="167">
        <v>47</v>
      </c>
      <c r="B53" s="168" t="s">
        <v>181</v>
      </c>
      <c r="C53" s="197">
        <f>SUM(C19-C42)</f>
        <v>-7368</v>
      </c>
      <c r="D53" s="197">
        <f>SUM(D19-D42)</f>
        <v>-7368</v>
      </c>
      <c r="E53" s="197">
        <f>SUM(E19-E42)</f>
        <v>-10032</v>
      </c>
    </row>
    <row r="54" spans="1:5">
      <c r="A54" s="32">
        <v>48</v>
      </c>
      <c r="B54" s="37" t="s">
        <v>93</v>
      </c>
      <c r="C54" s="191">
        <f>SUM(C47-C24)</f>
        <v>-8150</v>
      </c>
      <c r="D54" s="191">
        <f>SUM(D47-D24)</f>
        <v>-8150</v>
      </c>
      <c r="E54" s="191">
        <f>SUM(E47-E24)</f>
        <v>-8841</v>
      </c>
    </row>
    <row r="55" spans="1:5">
      <c r="A55" s="32">
        <v>49</v>
      </c>
      <c r="B55" s="37" t="s">
        <v>94</v>
      </c>
      <c r="C55" s="191">
        <f t="shared" ref="C55:E56" si="1">SUM(C50-C27)</f>
        <v>0</v>
      </c>
      <c r="D55" s="191">
        <f t="shared" si="1"/>
        <v>0</v>
      </c>
      <c r="E55" s="191">
        <f t="shared" si="1"/>
        <v>0</v>
      </c>
    </row>
    <row r="56" spans="1:5" ht="13.5" thickBot="1">
      <c r="A56" s="38">
        <v>50</v>
      </c>
      <c r="B56" s="39" t="s">
        <v>95</v>
      </c>
      <c r="C56" s="198">
        <f t="shared" si="1"/>
        <v>0</v>
      </c>
      <c r="D56" s="198">
        <f t="shared" si="1"/>
        <v>0</v>
      </c>
      <c r="E56" s="198">
        <f t="shared" si="1"/>
        <v>150</v>
      </c>
    </row>
  </sheetData>
  <mergeCells count="2">
    <mergeCell ref="E5:E6"/>
    <mergeCell ref="A3:E3"/>
  </mergeCells>
  <phoneticPr fontId="16" type="noConversion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>
    <oddHeader>&amp;C
&amp;R&amp;"Times New Roman CE,Dőlt"&amp;12 5.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29" sqref="G29"/>
    </sheetView>
  </sheetViews>
  <sheetFormatPr defaultRowHeight="12.75"/>
  <cols>
    <col min="1" max="1" width="5.83203125" style="40" customWidth="1"/>
    <col min="2" max="2" width="51.5" style="40" customWidth="1"/>
    <col min="3" max="3" width="14.6640625" style="40" bestFit="1" customWidth="1"/>
    <col min="4" max="4" width="14.33203125" style="40" customWidth="1"/>
    <col min="5" max="5" width="13" style="40" customWidth="1"/>
    <col min="6" max="6" width="13.6640625" style="40" customWidth="1"/>
    <col min="7" max="7" width="10.33203125" style="40" customWidth="1"/>
    <col min="8" max="8" width="12" style="40" customWidth="1"/>
  </cols>
  <sheetData>
    <row r="1" spans="1:8" ht="15.75">
      <c r="A1" s="332" t="s">
        <v>183</v>
      </c>
      <c r="B1" s="332"/>
      <c r="C1" s="332"/>
      <c r="D1" s="332"/>
      <c r="E1" s="332"/>
      <c r="F1" s="332"/>
      <c r="G1" s="332"/>
      <c r="H1" s="332"/>
    </row>
    <row r="2" spans="1:8" ht="15.75">
      <c r="A2" s="333" t="s">
        <v>96</v>
      </c>
      <c r="B2" s="333"/>
      <c r="C2" s="333"/>
      <c r="D2" s="333"/>
      <c r="E2" s="333"/>
      <c r="F2" s="333"/>
      <c r="G2" s="333"/>
      <c r="H2" s="333"/>
    </row>
    <row r="3" spans="1:8" ht="15.75">
      <c r="A3" s="334" t="s">
        <v>97</v>
      </c>
      <c r="B3" s="334"/>
      <c r="C3" s="334"/>
      <c r="D3" s="334"/>
      <c r="E3" s="334"/>
      <c r="F3" s="334"/>
      <c r="G3" s="334"/>
      <c r="H3" s="334"/>
    </row>
    <row r="4" spans="1:8" ht="14.25" thickBot="1">
      <c r="A4" s="335" t="s">
        <v>182</v>
      </c>
      <c r="B4" s="335"/>
      <c r="C4" s="335"/>
      <c r="D4" s="335"/>
      <c r="E4" s="335"/>
      <c r="F4" s="335"/>
      <c r="G4" s="335"/>
      <c r="H4" s="335"/>
    </row>
    <row r="5" spans="1:8" ht="73.5" thickTop="1" thickBot="1">
      <c r="A5" s="41" t="s">
        <v>0</v>
      </c>
      <c r="B5" s="224" t="s">
        <v>25</v>
      </c>
      <c r="C5" s="226" t="s">
        <v>98</v>
      </c>
      <c r="D5" s="226" t="s">
        <v>99</v>
      </c>
      <c r="E5" s="226" t="s">
        <v>100</v>
      </c>
      <c r="F5" s="225" t="s">
        <v>101</v>
      </c>
      <c r="G5" s="42" t="s">
        <v>99</v>
      </c>
      <c r="H5" s="43" t="s">
        <v>102</v>
      </c>
    </row>
    <row r="6" spans="1:8">
      <c r="A6" s="202">
        <v>1</v>
      </c>
      <c r="B6" s="44" t="s">
        <v>103</v>
      </c>
      <c r="C6" s="45">
        <v>1970</v>
      </c>
      <c r="D6" s="46"/>
      <c r="E6" s="47">
        <f>D6+C6</f>
        <v>1970</v>
      </c>
      <c r="F6" s="48">
        <v>3311</v>
      </c>
      <c r="G6" s="46"/>
      <c r="H6" s="203">
        <f>G6+F6</f>
        <v>3311</v>
      </c>
    </row>
    <row r="7" spans="1:8">
      <c r="A7" s="204">
        <v>2</v>
      </c>
      <c r="B7" s="49" t="s">
        <v>104</v>
      </c>
      <c r="C7" s="50"/>
      <c r="D7" s="51"/>
      <c r="E7" s="52">
        <f>D7+C7</f>
        <v>0</v>
      </c>
      <c r="F7" s="53">
        <v>0</v>
      </c>
      <c r="G7" s="51"/>
      <c r="H7" s="205">
        <f>G7+F7</f>
        <v>0</v>
      </c>
    </row>
    <row r="8" spans="1:8" ht="22.5">
      <c r="A8" s="204">
        <v>3</v>
      </c>
      <c r="B8" s="49" t="s">
        <v>105</v>
      </c>
      <c r="C8" s="50">
        <v>134</v>
      </c>
      <c r="D8" s="51"/>
      <c r="E8" s="52">
        <f>D8+C8</f>
        <v>134</v>
      </c>
      <c r="F8" s="53">
        <v>-16</v>
      </c>
      <c r="G8" s="51"/>
      <c r="H8" s="205">
        <f>G8+F8</f>
        <v>-16</v>
      </c>
    </row>
    <row r="9" spans="1:8">
      <c r="A9" s="204">
        <v>4</v>
      </c>
      <c r="B9" s="49" t="s">
        <v>106</v>
      </c>
      <c r="C9" s="50">
        <v>-172</v>
      </c>
      <c r="D9" s="51"/>
      <c r="E9" s="52">
        <f>D9+C9</f>
        <v>-172</v>
      </c>
      <c r="F9" s="53"/>
      <c r="G9" s="51"/>
      <c r="H9" s="205">
        <f>G9+F9</f>
        <v>0</v>
      </c>
    </row>
    <row r="10" spans="1:8" ht="23.25" thickBot="1">
      <c r="A10" s="206">
        <v>5</v>
      </c>
      <c r="B10" s="54" t="s">
        <v>107</v>
      </c>
      <c r="C10" s="55"/>
      <c r="D10" s="56"/>
      <c r="E10" s="57"/>
      <c r="F10" s="58"/>
      <c r="G10" s="56"/>
      <c r="H10" s="207"/>
    </row>
    <row r="11" spans="1:8" ht="13.5" thickBot="1">
      <c r="A11" s="208">
        <v>6</v>
      </c>
      <c r="B11" s="59" t="s">
        <v>108</v>
      </c>
      <c r="C11" s="60">
        <f t="shared" ref="C11:H11" si="0">+C6+C7+C8-C9-C10</f>
        <v>2276</v>
      </c>
      <c r="D11" s="60">
        <f t="shared" si="0"/>
        <v>0</v>
      </c>
      <c r="E11" s="60">
        <f t="shared" si="0"/>
        <v>2276</v>
      </c>
      <c r="F11" s="60">
        <f t="shared" si="0"/>
        <v>3295</v>
      </c>
      <c r="G11" s="60">
        <f t="shared" si="0"/>
        <v>0</v>
      </c>
      <c r="H11" s="209">
        <f t="shared" si="0"/>
        <v>3295</v>
      </c>
    </row>
    <row r="12" spans="1:8">
      <c r="A12" s="210">
        <v>7</v>
      </c>
      <c r="B12" s="61" t="s">
        <v>109</v>
      </c>
      <c r="C12" s="62">
        <v>-157</v>
      </c>
      <c r="D12" s="63"/>
      <c r="E12" s="64">
        <f>D12+C12</f>
        <v>-157</v>
      </c>
      <c r="F12" s="65">
        <v>629</v>
      </c>
      <c r="G12" s="63"/>
      <c r="H12" s="211">
        <f>G12+F12</f>
        <v>629</v>
      </c>
    </row>
    <row r="13" spans="1:8" ht="13.5" thickBot="1">
      <c r="A13" s="212">
        <v>8</v>
      </c>
      <c r="B13" s="66" t="s">
        <v>110</v>
      </c>
      <c r="C13" s="67"/>
      <c r="D13" s="68"/>
      <c r="E13" s="69">
        <f>D13+C13</f>
        <v>0</v>
      </c>
      <c r="F13" s="70">
        <v>0</v>
      </c>
      <c r="G13" s="68"/>
      <c r="H13" s="213">
        <f>G13+F13</f>
        <v>0</v>
      </c>
    </row>
    <row r="14" spans="1:8" ht="13.5" thickBot="1">
      <c r="A14" s="214">
        <v>9</v>
      </c>
      <c r="B14" s="71" t="s">
        <v>111</v>
      </c>
      <c r="C14" s="72">
        <f t="shared" ref="C14:H14" si="1">+C11+C12+C13</f>
        <v>2119</v>
      </c>
      <c r="D14" s="72">
        <f t="shared" si="1"/>
        <v>0</v>
      </c>
      <c r="E14" s="72">
        <f t="shared" si="1"/>
        <v>2119</v>
      </c>
      <c r="F14" s="72">
        <f t="shared" si="1"/>
        <v>3924</v>
      </c>
      <c r="G14" s="72">
        <f t="shared" si="1"/>
        <v>0</v>
      </c>
      <c r="H14" s="215">
        <f t="shared" si="1"/>
        <v>3924</v>
      </c>
    </row>
    <row r="15" spans="1:8" ht="22.5">
      <c r="A15" s="206">
        <v>10</v>
      </c>
      <c r="B15" s="73" t="s">
        <v>112</v>
      </c>
      <c r="C15" s="55"/>
      <c r="D15" s="56"/>
      <c r="E15" s="57">
        <f>D15+C15</f>
        <v>0</v>
      </c>
      <c r="F15" s="58"/>
      <c r="G15" s="56"/>
      <c r="H15" s="207">
        <f>G15+F15</f>
        <v>0</v>
      </c>
    </row>
    <row r="16" spans="1:8" ht="23.25" thickBot="1">
      <c r="A16" s="206">
        <v>11</v>
      </c>
      <c r="B16" s="73" t="s">
        <v>113</v>
      </c>
      <c r="C16" s="55"/>
      <c r="D16" s="56"/>
      <c r="E16" s="57"/>
      <c r="F16" s="58"/>
      <c r="G16" s="56"/>
      <c r="H16" s="207"/>
    </row>
    <row r="17" spans="1:8" ht="13.5" thickBot="1">
      <c r="A17" s="208">
        <v>12</v>
      </c>
      <c r="B17" s="59" t="s">
        <v>114</v>
      </c>
      <c r="C17" s="74">
        <f t="shared" ref="C17:H17" si="2">+C14+C15+C16</f>
        <v>2119</v>
      </c>
      <c r="D17" s="74">
        <f t="shared" si="2"/>
        <v>0</v>
      </c>
      <c r="E17" s="74">
        <f t="shared" si="2"/>
        <v>2119</v>
      </c>
      <c r="F17" s="74">
        <f t="shared" si="2"/>
        <v>3924</v>
      </c>
      <c r="G17" s="74">
        <f t="shared" si="2"/>
        <v>0</v>
      </c>
      <c r="H17" s="216">
        <f t="shared" si="2"/>
        <v>3924</v>
      </c>
    </row>
    <row r="18" spans="1:8" ht="22.5">
      <c r="A18" s="210">
        <v>13</v>
      </c>
      <c r="B18" s="75" t="s">
        <v>115</v>
      </c>
      <c r="C18" s="62"/>
      <c r="D18" s="63"/>
      <c r="E18" s="64">
        <f>D18+C18</f>
        <v>0</v>
      </c>
      <c r="F18" s="65">
        <v>0</v>
      </c>
      <c r="G18" s="63"/>
      <c r="H18" s="211">
        <f>G18+F18</f>
        <v>0</v>
      </c>
    </row>
    <row r="19" spans="1:8">
      <c r="A19" s="204">
        <v>14</v>
      </c>
      <c r="B19" s="49" t="s">
        <v>116</v>
      </c>
      <c r="C19" s="50"/>
      <c r="D19" s="51"/>
      <c r="E19" s="52">
        <f>D19+C19</f>
        <v>0</v>
      </c>
      <c r="F19" s="53"/>
      <c r="G19" s="51"/>
      <c r="H19" s="205">
        <f>G19+F19</f>
        <v>0</v>
      </c>
    </row>
    <row r="20" spans="1:8" ht="13.5" thickBot="1">
      <c r="A20" s="217">
        <v>15</v>
      </c>
      <c r="B20" s="218" t="s">
        <v>117</v>
      </c>
      <c r="C20" s="219">
        <v>2119</v>
      </c>
      <c r="D20" s="220"/>
      <c r="E20" s="221">
        <f>D20+C20</f>
        <v>2119</v>
      </c>
      <c r="F20" s="222">
        <v>3924</v>
      </c>
      <c r="G20" s="220"/>
      <c r="H20" s="223">
        <f>G20+F20</f>
        <v>3924</v>
      </c>
    </row>
    <row r="21" spans="1:8" ht="13.5" thickTop="1"/>
  </sheetData>
  <mergeCells count="4">
    <mergeCell ref="A1:H1"/>
    <mergeCell ref="A2:H2"/>
    <mergeCell ref="A3:H3"/>
    <mergeCell ref="A4:H4"/>
  </mergeCells>
  <phoneticPr fontId="16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>
    <oddHeader xml:space="preserve">&amp;R6. számú melléklet      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H21"/>
  <sheetViews>
    <sheetView workbookViewId="0">
      <selection activeCell="C20" sqref="C20"/>
    </sheetView>
  </sheetViews>
  <sheetFormatPr defaultRowHeight="12.75"/>
  <cols>
    <col min="1" max="1" width="23.33203125" style="40" customWidth="1"/>
    <col min="2" max="2" width="50.5" style="40" customWidth="1"/>
    <col min="3" max="3" width="40.83203125" style="40" customWidth="1"/>
  </cols>
  <sheetData>
    <row r="2" spans="1:8" ht="15.75">
      <c r="A2" s="332" t="s">
        <v>183</v>
      </c>
      <c r="B2" s="332"/>
      <c r="C2" s="332"/>
      <c r="D2" s="200"/>
      <c r="E2" s="200"/>
      <c r="F2" s="200"/>
      <c r="G2" s="200"/>
      <c r="H2" s="200"/>
    </row>
    <row r="3" spans="1:8" ht="14.25">
      <c r="A3" s="336" t="s">
        <v>193</v>
      </c>
      <c r="B3" s="336"/>
      <c r="C3" s="336"/>
      <c r="E3" t="s">
        <v>190</v>
      </c>
    </row>
    <row r="4" spans="1:8" ht="14.25">
      <c r="A4" s="156" t="s">
        <v>189</v>
      </c>
      <c r="B4" s="156"/>
      <c r="C4" s="156"/>
      <c r="E4" t="s">
        <v>187</v>
      </c>
    </row>
    <row r="5" spans="1:8" ht="14.25">
      <c r="A5" s="156"/>
      <c r="B5" s="156"/>
      <c r="C5" s="156"/>
    </row>
    <row r="6" spans="1:8" ht="14.25" thickBot="1">
      <c r="A6" s="76"/>
      <c r="B6" s="76"/>
      <c r="C6" s="201" t="s">
        <v>54</v>
      </c>
      <c r="E6" t="s">
        <v>188</v>
      </c>
    </row>
    <row r="7" spans="1:8" ht="15" thickBot="1">
      <c r="A7" s="242" t="s">
        <v>0</v>
      </c>
      <c r="B7" s="243" t="s">
        <v>25</v>
      </c>
      <c r="C7" s="244" t="s">
        <v>118</v>
      </c>
    </row>
    <row r="8" spans="1:8" ht="26.25" thickBot="1">
      <c r="A8" s="248" t="s">
        <v>186</v>
      </c>
      <c r="B8" s="266" t="s">
        <v>203</v>
      </c>
      <c r="C8" s="250">
        <v>1970</v>
      </c>
    </row>
    <row r="9" spans="1:8">
      <c r="A9" s="245" t="s">
        <v>3</v>
      </c>
      <c r="B9" s="246" t="s">
        <v>119</v>
      </c>
      <c r="C9" s="247">
        <v>1913</v>
      </c>
    </row>
    <row r="10" spans="1:8">
      <c r="A10" s="77" t="s">
        <v>4</v>
      </c>
      <c r="B10" s="78" t="s">
        <v>120</v>
      </c>
      <c r="C10" s="227">
        <v>57</v>
      </c>
    </row>
    <row r="11" spans="1:8">
      <c r="A11" s="77"/>
      <c r="B11" s="78"/>
      <c r="C11" s="79"/>
    </row>
    <row r="12" spans="1:8">
      <c r="A12" s="77" t="s">
        <v>5</v>
      </c>
      <c r="B12" s="80" t="s">
        <v>121</v>
      </c>
      <c r="C12" s="79">
        <v>35365</v>
      </c>
    </row>
    <row r="13" spans="1:8" ht="13.5" thickBot="1">
      <c r="A13" s="81" t="s">
        <v>6</v>
      </c>
      <c r="B13" s="82" t="s">
        <v>122</v>
      </c>
      <c r="C13" s="83">
        <v>34024</v>
      </c>
    </row>
    <row r="14" spans="1:8" ht="26.25" thickBot="1">
      <c r="A14" s="252" t="s">
        <v>7</v>
      </c>
      <c r="B14" s="249" t="s">
        <v>123</v>
      </c>
      <c r="C14" s="250">
        <v>3311</v>
      </c>
    </row>
    <row r="15" spans="1:8">
      <c r="A15" s="245" t="s">
        <v>8</v>
      </c>
      <c r="B15" s="246" t="s">
        <v>119</v>
      </c>
      <c r="C15" s="251">
        <v>3257</v>
      </c>
    </row>
    <row r="16" spans="1:8" ht="13.5" thickBot="1">
      <c r="A16" s="84" t="s">
        <v>9</v>
      </c>
      <c r="B16" s="85" t="s">
        <v>120</v>
      </c>
      <c r="C16" s="86">
        <v>54</v>
      </c>
    </row>
    <row r="21" spans="3:3">
      <c r="C21" s="241" t="s">
        <v>185</v>
      </c>
    </row>
  </sheetData>
  <mergeCells count="2">
    <mergeCell ref="A3:C3"/>
    <mergeCell ref="A2:C2"/>
  </mergeCells>
  <phoneticPr fontId="16" type="noConversion"/>
  <conditionalFormatting sqref="C14 C8">
    <cfRule type="cellIs" dxfId="1" priority="1" stopIfTrue="1" operator="notEqual">
      <formula>SUM(C9:C10)</formula>
    </cfRule>
  </conditionalFormatting>
  <conditionalFormatting sqref="C9">
    <cfRule type="cellIs" dxfId="0" priority="2" stopIfTrue="1" operator="notEqual">
      <formula>SUM(C10:C12)</formula>
    </cfRule>
  </conditionalFormatting>
  <pageMargins left="0.75" right="0.75" top="1" bottom="1" header="0.5" footer="0.5"/>
  <pageSetup paperSize="9" orientation="landscape" r:id="rId1"/>
  <headerFooter alignWithMargins="0">
    <oddHeader>&amp;L
&amp;R&amp;"Times New Roman CE,Dőlt"&amp;12 7.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3:D32"/>
  <sheetViews>
    <sheetView workbookViewId="0">
      <selection activeCell="D4" sqref="D4"/>
    </sheetView>
  </sheetViews>
  <sheetFormatPr defaultRowHeight="12.75"/>
  <cols>
    <col min="1" max="1" width="8" style="40" customWidth="1"/>
    <col min="2" max="2" width="41.5" style="40" customWidth="1"/>
    <col min="3" max="3" width="20.6640625" style="40" customWidth="1"/>
    <col min="4" max="4" width="23.5" style="40" customWidth="1"/>
  </cols>
  <sheetData>
    <row r="3" spans="1:4">
      <c r="D3" s="310" t="s">
        <v>220</v>
      </c>
    </row>
    <row r="4" spans="1:4" ht="15.75">
      <c r="A4" s="9"/>
      <c r="B4" s="9"/>
      <c r="C4" s="9"/>
      <c r="D4" s="10"/>
    </row>
    <row r="5" spans="1:4" ht="16.5" thickBot="1">
      <c r="A5" s="9" t="s">
        <v>184</v>
      </c>
      <c r="B5" s="10"/>
      <c r="C5" s="9"/>
      <c r="D5" s="228" t="s">
        <v>54</v>
      </c>
    </row>
    <row r="6" spans="1:4" ht="49.5" thickTop="1" thickBot="1">
      <c r="A6" s="87"/>
      <c r="B6" s="229" t="s">
        <v>124</v>
      </c>
      <c r="C6" s="88" t="s">
        <v>98</v>
      </c>
      <c r="D6" s="89" t="s">
        <v>125</v>
      </c>
    </row>
    <row r="7" spans="1:4" ht="13.5" thickBot="1">
      <c r="A7" s="90" t="s">
        <v>2</v>
      </c>
      <c r="B7" s="91" t="s">
        <v>126</v>
      </c>
      <c r="C7" s="92">
        <f>SUM(C8:C11)</f>
        <v>381208</v>
      </c>
      <c r="D7" s="93">
        <f>SUM(D8:D11)</f>
        <v>365472</v>
      </c>
    </row>
    <row r="8" spans="1:4">
      <c r="A8" s="94" t="s">
        <v>3</v>
      </c>
      <c r="B8" s="95" t="s">
        <v>127</v>
      </c>
      <c r="C8" s="96"/>
      <c r="D8" s="97">
        <v>70</v>
      </c>
    </row>
    <row r="9" spans="1:4">
      <c r="A9" s="98" t="s">
        <v>4</v>
      </c>
      <c r="B9" s="99" t="s">
        <v>128</v>
      </c>
      <c r="C9" s="100">
        <v>259247</v>
      </c>
      <c r="D9" s="101">
        <v>244926</v>
      </c>
    </row>
    <row r="10" spans="1:4">
      <c r="A10" s="98" t="s">
        <v>5</v>
      </c>
      <c r="B10" s="99" t="s">
        <v>129</v>
      </c>
      <c r="C10" s="100">
        <v>50</v>
      </c>
      <c r="D10" s="101">
        <v>150</v>
      </c>
    </row>
    <row r="11" spans="1:4" ht="13.5" thickBot="1">
      <c r="A11" s="98" t="s">
        <v>6</v>
      </c>
      <c r="B11" s="99" t="s">
        <v>130</v>
      </c>
      <c r="C11" s="102">
        <v>121911</v>
      </c>
      <c r="D11" s="103">
        <v>120326</v>
      </c>
    </row>
    <row r="12" spans="1:4" ht="13.5" thickBot="1">
      <c r="A12" s="104" t="s">
        <v>7</v>
      </c>
      <c r="B12" s="105" t="s">
        <v>131</v>
      </c>
      <c r="C12" s="92">
        <f>SUM(C13:C17)</f>
        <v>6216</v>
      </c>
      <c r="D12" s="93">
        <f>SUM(D13:D17)</f>
        <v>8256</v>
      </c>
    </row>
    <row r="13" spans="1:4">
      <c r="A13" s="98" t="s">
        <v>8</v>
      </c>
      <c r="B13" s="99" t="s">
        <v>132</v>
      </c>
      <c r="C13" s="96"/>
      <c r="D13" s="97"/>
    </row>
    <row r="14" spans="1:4">
      <c r="A14" s="98" t="s">
        <v>9</v>
      </c>
      <c r="B14" s="99" t="s">
        <v>133</v>
      </c>
      <c r="C14" s="100">
        <v>4009</v>
      </c>
      <c r="D14" s="101">
        <v>4905</v>
      </c>
    </row>
    <row r="15" spans="1:4">
      <c r="A15" s="98" t="s">
        <v>10</v>
      </c>
      <c r="B15" s="99" t="s">
        <v>134</v>
      </c>
      <c r="C15" s="100"/>
      <c r="D15" s="101"/>
    </row>
    <row r="16" spans="1:4">
      <c r="A16" s="106" t="s">
        <v>11</v>
      </c>
      <c r="B16" s="99" t="s">
        <v>135</v>
      </c>
      <c r="C16" s="100">
        <v>1970</v>
      </c>
      <c r="D16" s="101">
        <v>3311</v>
      </c>
    </row>
    <row r="17" spans="1:4" ht="13.5" thickBot="1">
      <c r="A17" s="98" t="s">
        <v>12</v>
      </c>
      <c r="B17" s="99" t="s">
        <v>136</v>
      </c>
      <c r="C17" s="102">
        <v>237</v>
      </c>
      <c r="D17" s="103">
        <v>40</v>
      </c>
    </row>
    <row r="18" spans="1:4" ht="16.5" thickBot="1">
      <c r="A18" s="107" t="s">
        <v>13</v>
      </c>
      <c r="B18" s="108" t="s">
        <v>137</v>
      </c>
      <c r="C18" s="109">
        <f>SUM(C7,C12)</f>
        <v>387424</v>
      </c>
      <c r="D18" s="110">
        <f>SUM(D7,D12)</f>
        <v>373728</v>
      </c>
    </row>
    <row r="19" spans="1:4" ht="48.75" thickBot="1">
      <c r="A19" s="111"/>
      <c r="B19" s="112" t="s">
        <v>138</v>
      </c>
      <c r="C19" s="113" t="s">
        <v>98</v>
      </c>
      <c r="D19" s="114" t="s">
        <v>125</v>
      </c>
    </row>
    <row r="20" spans="1:4" ht="13.5" thickBot="1">
      <c r="A20" s="90" t="s">
        <v>14</v>
      </c>
      <c r="B20" s="115" t="s">
        <v>139</v>
      </c>
      <c r="C20" s="92">
        <f>SUM(C21:C22)</f>
        <v>385003</v>
      </c>
      <c r="D20" s="93">
        <f>SUM(D21:D22)</f>
        <v>370300</v>
      </c>
    </row>
    <row r="21" spans="1:4">
      <c r="A21" s="98" t="s">
        <v>15</v>
      </c>
      <c r="B21" s="99" t="s">
        <v>150</v>
      </c>
      <c r="C21" s="96">
        <v>424869</v>
      </c>
      <c r="D21" s="116">
        <v>424869</v>
      </c>
    </row>
    <row r="22" spans="1:4">
      <c r="A22" s="98" t="s">
        <v>16</v>
      </c>
      <c r="B22" s="99" t="s">
        <v>140</v>
      </c>
      <c r="C22" s="100">
        <v>-39866</v>
      </c>
      <c r="D22" s="117">
        <v>-54569</v>
      </c>
    </row>
    <row r="23" spans="1:4" ht="13.5" thickBot="1">
      <c r="A23" s="98" t="s">
        <v>17</v>
      </c>
      <c r="B23" s="99" t="s">
        <v>141</v>
      </c>
      <c r="C23" s="100">
        <v>0</v>
      </c>
      <c r="D23" s="118">
        <v>0</v>
      </c>
    </row>
    <row r="24" spans="1:4" ht="13.5" thickBot="1">
      <c r="A24" s="90" t="s">
        <v>18</v>
      </c>
      <c r="B24" s="115" t="s">
        <v>142</v>
      </c>
      <c r="C24" s="92">
        <f>SUM(C25:C26)</f>
        <v>2104</v>
      </c>
      <c r="D24" s="93">
        <f>SUM(D25:D26)</f>
        <v>3295</v>
      </c>
    </row>
    <row r="25" spans="1:4">
      <c r="A25" s="98" t="s">
        <v>19</v>
      </c>
      <c r="B25" s="99" t="s">
        <v>143</v>
      </c>
      <c r="C25" s="96">
        <v>2104</v>
      </c>
      <c r="D25" s="119">
        <v>3295</v>
      </c>
    </row>
    <row r="26" spans="1:4" ht="13.5" thickBot="1">
      <c r="A26" s="98" t="s">
        <v>20</v>
      </c>
      <c r="B26" s="99" t="s">
        <v>144</v>
      </c>
      <c r="C26" s="102"/>
      <c r="D26" s="120"/>
    </row>
    <row r="27" spans="1:4" ht="13.5" thickBot="1">
      <c r="A27" s="90" t="s">
        <v>21</v>
      </c>
      <c r="B27" s="91" t="s">
        <v>145</v>
      </c>
      <c r="C27" s="92">
        <f>SUM(C28:C30)</f>
        <v>317</v>
      </c>
      <c r="D27" s="93">
        <f>SUM(D28:D30)</f>
        <v>133</v>
      </c>
    </row>
    <row r="28" spans="1:4">
      <c r="A28" s="98" t="s">
        <v>22</v>
      </c>
      <c r="B28" s="99" t="s">
        <v>146</v>
      </c>
      <c r="C28" s="96"/>
      <c r="D28" s="97"/>
    </row>
    <row r="29" spans="1:4">
      <c r="A29" s="98" t="s">
        <v>21</v>
      </c>
      <c r="B29" s="99" t="s">
        <v>147</v>
      </c>
      <c r="C29" s="100">
        <v>214</v>
      </c>
      <c r="D29" s="101">
        <v>77</v>
      </c>
    </row>
    <row r="30" spans="1:4" ht="13.5" thickBot="1">
      <c r="A30" s="98" t="s">
        <v>22</v>
      </c>
      <c r="B30" s="99" t="s">
        <v>148</v>
      </c>
      <c r="C30" s="102">
        <v>103</v>
      </c>
      <c r="D30" s="103">
        <v>56</v>
      </c>
    </row>
    <row r="31" spans="1:4" ht="16.5" thickBot="1">
      <c r="A31" s="121" t="s">
        <v>23</v>
      </c>
      <c r="B31" s="122" t="s">
        <v>149</v>
      </c>
      <c r="C31" s="123">
        <f>SUM(C20,C24,C27,)</f>
        <v>387424</v>
      </c>
      <c r="D31" s="124">
        <f>SUM(D20,D24,D27,)</f>
        <v>373728</v>
      </c>
    </row>
    <row r="32" spans="1:4" ht="13.5" thickTop="1"/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&amp;C&amp;"Times New Roman CE,Félkövér"&amp;12BONYHÁDVARASD KÖZSÉG ÖNKORMÁNYZAT
2013. ÉVI EGYSZERŰSÍTETT MÉRLEGE&amp;R&amp;"Times New Roman CE,Dőlt"&amp;12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3:G36"/>
  <sheetViews>
    <sheetView workbookViewId="0">
      <selection activeCell="C2" sqref="C2"/>
    </sheetView>
  </sheetViews>
  <sheetFormatPr defaultRowHeight="12.75"/>
  <cols>
    <col min="1" max="1" width="54.83203125" style="130" customWidth="1"/>
    <col min="2" max="3" width="17.6640625" style="130" customWidth="1"/>
  </cols>
  <sheetData>
    <row r="3" spans="1:3" ht="15.75">
      <c r="A3" s="337" t="s">
        <v>151</v>
      </c>
      <c r="B3" s="337"/>
      <c r="C3" s="337"/>
    </row>
    <row r="4" spans="1:3" ht="15.75">
      <c r="A4" s="125"/>
      <c r="B4" s="125"/>
      <c r="C4" s="125"/>
    </row>
    <row r="5" spans="1:3" ht="15.75">
      <c r="A5" s="125"/>
      <c r="B5" s="125"/>
      <c r="C5" s="125"/>
    </row>
    <row r="6" spans="1:3" ht="16.5" thickBot="1">
      <c r="A6" s="125"/>
      <c r="B6" s="339" t="s">
        <v>54</v>
      </c>
      <c r="C6" s="339"/>
    </row>
    <row r="7" spans="1:3" ht="36.75" thickBot="1">
      <c r="A7" s="236" t="s">
        <v>1</v>
      </c>
      <c r="B7" s="126" t="s">
        <v>152</v>
      </c>
      <c r="C7" s="127" t="s">
        <v>153</v>
      </c>
    </row>
    <row r="8" spans="1:3">
      <c r="A8" s="233">
        <v>2</v>
      </c>
      <c r="B8" s="234">
        <v>3</v>
      </c>
      <c r="C8" s="235">
        <v>4</v>
      </c>
    </row>
    <row r="9" spans="1:3">
      <c r="A9" s="230" t="s">
        <v>154</v>
      </c>
      <c r="B9" s="129">
        <v>2969</v>
      </c>
      <c r="C9" s="128">
        <v>483</v>
      </c>
    </row>
    <row r="10" spans="1:3">
      <c r="A10" s="230" t="s">
        <v>155</v>
      </c>
      <c r="B10" s="129"/>
      <c r="C10" s="128"/>
    </row>
    <row r="11" spans="1:3">
      <c r="A11" s="230" t="s">
        <v>156</v>
      </c>
      <c r="B11" s="129"/>
      <c r="C11" s="128"/>
    </row>
    <row r="12" spans="1:3">
      <c r="A12" s="230" t="s">
        <v>157</v>
      </c>
      <c r="B12" s="129"/>
      <c r="C12" s="128"/>
    </row>
    <row r="13" spans="1:3">
      <c r="A13" s="230" t="s">
        <v>158</v>
      </c>
      <c r="B13" s="129">
        <f>SUM(B14:B20)</f>
        <v>0</v>
      </c>
      <c r="C13" s="128">
        <f>SUM(C14:C20)</f>
        <v>0</v>
      </c>
    </row>
    <row r="14" spans="1:3">
      <c r="A14" s="230" t="s">
        <v>159</v>
      </c>
      <c r="B14" s="129"/>
      <c r="C14" s="128"/>
    </row>
    <row r="15" spans="1:3">
      <c r="A15" s="231" t="s">
        <v>160</v>
      </c>
      <c r="B15" s="129"/>
      <c r="C15" s="128"/>
    </row>
    <row r="16" spans="1:3">
      <c r="A16" s="231" t="s">
        <v>161</v>
      </c>
      <c r="B16" s="129"/>
      <c r="C16" s="128"/>
    </row>
    <row r="17" spans="1:7">
      <c r="A17" s="231" t="s">
        <v>162</v>
      </c>
      <c r="B17" s="129"/>
      <c r="C17" s="128"/>
    </row>
    <row r="18" spans="1:7">
      <c r="A18" s="231" t="s">
        <v>163</v>
      </c>
      <c r="B18" s="129"/>
      <c r="C18" s="128"/>
      <c r="G18" t="s">
        <v>192</v>
      </c>
    </row>
    <row r="19" spans="1:7">
      <c r="A19" s="231" t="s">
        <v>164</v>
      </c>
      <c r="B19" s="129"/>
      <c r="C19" s="128"/>
    </row>
    <row r="20" spans="1:7" ht="22.5">
      <c r="A20" s="231" t="s">
        <v>165</v>
      </c>
      <c r="B20" s="129"/>
      <c r="C20" s="128"/>
    </row>
    <row r="21" spans="1:7">
      <c r="A21" s="230" t="s">
        <v>166</v>
      </c>
      <c r="B21" s="129">
        <v>1732</v>
      </c>
      <c r="C21" s="128">
        <v>179</v>
      </c>
    </row>
    <row r="22" spans="1:7">
      <c r="A22" s="230" t="s">
        <v>167</v>
      </c>
      <c r="B22" s="129"/>
      <c r="C22" s="128"/>
    </row>
    <row r="23" spans="1:7">
      <c r="A23" s="230" t="s">
        <v>168</v>
      </c>
      <c r="B23" s="129"/>
      <c r="C23" s="128"/>
    </row>
    <row r="24" spans="1:7">
      <c r="A24" s="230" t="s">
        <v>169</v>
      </c>
      <c r="B24" s="129"/>
      <c r="C24" s="128"/>
    </row>
    <row r="25" spans="1:7">
      <c r="A25" s="230" t="s">
        <v>170</v>
      </c>
      <c r="B25" s="129"/>
      <c r="C25" s="128"/>
    </row>
    <row r="26" spans="1:7">
      <c r="A26" s="232"/>
      <c r="B26" s="129"/>
      <c r="C26" s="128"/>
    </row>
    <row r="27" spans="1:7">
      <c r="A27" s="232"/>
      <c r="B27" s="129"/>
      <c r="C27" s="128"/>
    </row>
    <row r="28" spans="1:7">
      <c r="A28" s="232"/>
      <c r="B28" s="129"/>
      <c r="C28" s="128"/>
    </row>
    <row r="29" spans="1:7">
      <c r="A29" s="232"/>
      <c r="B29" s="129"/>
      <c r="C29" s="128"/>
      <c r="F29" t="s">
        <v>191</v>
      </c>
    </row>
    <row r="30" spans="1:7">
      <c r="A30" s="232"/>
      <c r="B30" s="129"/>
      <c r="C30" s="128"/>
    </row>
    <row r="31" spans="1:7">
      <c r="A31" s="232"/>
      <c r="B31" s="129"/>
      <c r="C31" s="128"/>
    </row>
    <row r="32" spans="1:7">
      <c r="A32" s="232"/>
      <c r="B32" s="129"/>
      <c r="C32" s="128"/>
    </row>
    <row r="33" spans="1:3">
      <c r="A33" s="232"/>
      <c r="B33" s="129"/>
      <c r="C33" s="128"/>
    </row>
    <row r="34" spans="1:3" ht="13.5" thickBot="1">
      <c r="A34" s="237"/>
      <c r="B34" s="238"/>
      <c r="C34" s="239"/>
    </row>
    <row r="35" spans="1:3" ht="13.5" thickBot="1">
      <c r="A35" s="240" t="s">
        <v>24</v>
      </c>
      <c r="B35" s="2">
        <f>SUM(B9:B34)</f>
        <v>4701</v>
      </c>
      <c r="C35" s="3">
        <f>SUM(C9:C34)</f>
        <v>662</v>
      </c>
    </row>
    <row r="36" spans="1:3">
      <c r="A36" s="338"/>
      <c r="B36" s="338"/>
      <c r="C36" s="338"/>
    </row>
  </sheetData>
  <mergeCells count="3">
    <mergeCell ref="A3:C3"/>
    <mergeCell ref="A36:C36"/>
    <mergeCell ref="B6:C6"/>
  </mergeCells>
  <phoneticPr fontId="16" type="noConversion"/>
  <pageMargins left="0.75" right="0.75" top="1" bottom="1" header="0.5" footer="0.5"/>
  <pageSetup paperSize="9" orientation="portrait" r:id="rId1"/>
  <headerFooter alignWithMargins="0">
    <oddHeader>&amp;C&amp;"Times New Roman CE,Félkövér"&amp;12BONYHÁDVARASD KÖZSÉG ÖNKORMÁNYZATA
2013. ÉVI KÖLTSÉGVETÉS
&amp;R&amp;"Times New Roman CE,Félkövér" 9.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5"/>
  <sheetViews>
    <sheetView view="pageLayout" workbookViewId="0">
      <selection activeCell="A5" sqref="A5:H5"/>
    </sheetView>
  </sheetViews>
  <sheetFormatPr defaultRowHeight="12.75"/>
  <cols>
    <col min="2" max="2" width="34.33203125" customWidth="1"/>
    <col min="3" max="8" width="15.83203125" customWidth="1"/>
  </cols>
  <sheetData>
    <row r="1" spans="1:9" ht="15">
      <c r="A1" s="267"/>
      <c r="B1" s="267"/>
      <c r="C1" s="267"/>
      <c r="D1" s="267"/>
      <c r="E1" s="267"/>
      <c r="F1" s="267"/>
      <c r="G1" s="344" t="s">
        <v>219</v>
      </c>
      <c r="H1" s="344"/>
      <c r="I1" s="309"/>
    </row>
    <row r="2" spans="1:9">
      <c r="A2" s="267"/>
      <c r="B2" s="267"/>
      <c r="C2" s="267"/>
      <c r="D2" s="267"/>
      <c r="E2" s="267"/>
      <c r="F2" s="267"/>
      <c r="G2" s="267"/>
      <c r="H2" s="267"/>
      <c r="I2" s="267"/>
    </row>
    <row r="3" spans="1:9">
      <c r="A3" s="267"/>
      <c r="B3" s="267"/>
      <c r="C3" s="267"/>
      <c r="D3" s="267"/>
      <c r="E3" s="267"/>
      <c r="F3" s="267"/>
      <c r="G3" s="267"/>
      <c r="H3" s="267"/>
      <c r="I3" s="267"/>
    </row>
    <row r="4" spans="1:9" ht="15.75">
      <c r="A4" s="340" t="s">
        <v>204</v>
      </c>
      <c r="B4" s="340"/>
      <c r="C4" s="340"/>
      <c r="D4" s="340"/>
      <c r="E4" s="340"/>
      <c r="F4" s="340"/>
      <c r="G4" s="340"/>
      <c r="H4" s="340"/>
      <c r="I4" s="267"/>
    </row>
    <row r="5" spans="1:9" ht="15.75">
      <c r="A5" s="340" t="s">
        <v>205</v>
      </c>
      <c r="B5" s="340"/>
      <c r="C5" s="340"/>
      <c r="D5" s="340"/>
      <c r="E5" s="340"/>
      <c r="F5" s="340"/>
      <c r="G5" s="340"/>
      <c r="H5" s="340"/>
      <c r="I5" s="267"/>
    </row>
    <row r="6" spans="1:9" ht="76.5" customHeight="1" thickBot="1">
      <c r="A6" s="268"/>
      <c r="B6" s="269"/>
      <c r="C6" s="270"/>
      <c r="D6" s="270"/>
      <c r="E6" s="271"/>
      <c r="F6" s="272"/>
      <c r="G6" s="268"/>
      <c r="H6" s="268"/>
      <c r="I6" s="267"/>
    </row>
    <row r="7" spans="1:9" ht="16.5" thickBot="1">
      <c r="A7" s="341" t="s">
        <v>206</v>
      </c>
      <c r="B7" s="342"/>
      <c r="C7" s="342"/>
      <c r="D7" s="342"/>
      <c r="E7" s="342"/>
      <c r="F7" s="342"/>
      <c r="G7" s="342"/>
      <c r="H7" s="343"/>
      <c r="I7" s="267"/>
    </row>
    <row r="8" spans="1:9" ht="16.5" thickBot="1">
      <c r="A8" s="304" t="s">
        <v>207</v>
      </c>
      <c r="B8" s="303" t="s">
        <v>208</v>
      </c>
      <c r="C8" s="300" t="s">
        <v>209</v>
      </c>
      <c r="D8" s="300" t="s">
        <v>210</v>
      </c>
      <c r="E8" s="301" t="s">
        <v>211</v>
      </c>
      <c r="F8" s="301" t="s">
        <v>212</v>
      </c>
      <c r="G8" s="273">
        <v>2015</v>
      </c>
      <c r="H8" s="302" t="s">
        <v>213</v>
      </c>
      <c r="I8" s="267"/>
    </row>
    <row r="9" spans="1:9" ht="15.75">
      <c r="A9" s="305" t="s">
        <v>2</v>
      </c>
      <c r="B9" s="277" t="s">
        <v>214</v>
      </c>
      <c r="C9" s="274">
        <v>3</v>
      </c>
      <c r="D9" s="275">
        <v>4</v>
      </c>
      <c r="E9" s="276">
        <v>5</v>
      </c>
      <c r="F9" s="277">
        <v>6</v>
      </c>
      <c r="G9" s="275">
        <v>7</v>
      </c>
      <c r="H9" s="291">
        <v>8</v>
      </c>
      <c r="I9" s="267"/>
    </row>
    <row r="10" spans="1:9" ht="15.75">
      <c r="A10" s="306"/>
      <c r="B10" s="278" t="s">
        <v>215</v>
      </c>
      <c r="C10" s="279"/>
      <c r="D10" s="280"/>
      <c r="E10" s="281"/>
      <c r="F10" s="282"/>
      <c r="G10" s="283"/>
      <c r="H10" s="292"/>
      <c r="I10" s="267"/>
    </row>
    <row r="11" spans="1:9" ht="15.75">
      <c r="A11" s="306"/>
      <c r="B11" s="284"/>
      <c r="C11" s="279"/>
      <c r="D11" s="280"/>
      <c r="E11" s="281"/>
      <c r="F11" s="282"/>
      <c r="G11" s="283"/>
      <c r="H11" s="292"/>
      <c r="I11" s="267"/>
    </row>
    <row r="12" spans="1:9" ht="15.75">
      <c r="A12" s="306" t="s">
        <v>3</v>
      </c>
      <c r="B12" s="278" t="s">
        <v>216</v>
      </c>
      <c r="C12" s="279"/>
      <c r="D12" s="280"/>
      <c r="E12" s="281"/>
      <c r="F12" s="282"/>
      <c r="G12" s="283"/>
      <c r="H12" s="292"/>
      <c r="I12" s="267"/>
    </row>
    <row r="13" spans="1:9" ht="15.75">
      <c r="A13" s="307"/>
      <c r="B13" s="285" t="s">
        <v>218</v>
      </c>
      <c r="C13" s="279"/>
      <c r="D13" s="280"/>
      <c r="E13" s="281"/>
      <c r="F13" s="282"/>
      <c r="G13" s="283"/>
      <c r="H13" s="292"/>
      <c r="I13" s="267"/>
    </row>
    <row r="14" spans="1:9" ht="16.5" thickBot="1">
      <c r="A14" s="308"/>
      <c r="B14" s="295" t="s">
        <v>217</v>
      </c>
      <c r="C14" s="296"/>
      <c r="D14" s="297"/>
      <c r="E14" s="298"/>
      <c r="F14" s="299"/>
      <c r="G14" s="294"/>
      <c r="H14" s="293"/>
      <c r="I14" s="267"/>
    </row>
    <row r="15" spans="1:9" ht="15.75">
      <c r="A15" s="286"/>
      <c r="B15" s="287"/>
      <c r="C15" s="288"/>
      <c r="D15" s="288"/>
      <c r="E15" s="289"/>
      <c r="F15" s="290"/>
      <c r="G15" s="286"/>
      <c r="H15" s="286"/>
      <c r="I15" s="267"/>
    </row>
  </sheetData>
  <mergeCells count="4">
    <mergeCell ref="A4:H4"/>
    <mergeCell ref="A5:H5"/>
    <mergeCell ref="A7:H7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&amp;C&amp;"Times New Roman CE,Félkövér"&amp;12BONYHÁDVARASD KÖZSÉG ÖNKORMÁNYZATA
2013. ÉVI KÖLTSÉGVETÉS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5A. Pénzforgalmi jelentés óvoda</vt:lpstr>
      <vt:lpstr>ÖSSZEFÜGGÉSEK</vt:lpstr>
      <vt:lpstr>4.m felújítások</vt:lpstr>
      <vt:lpstr>5. m Pénzforgalmi jelentés</vt:lpstr>
      <vt:lpstr>6. m Pénzmaradvány kimutatás</vt:lpstr>
      <vt:lpstr>7. m Pénzforgalmi változás</vt:lpstr>
      <vt:lpstr>8. m Egyszerűsített mérleg</vt:lpstr>
      <vt:lpstr>9. m Közv.tám.adóeleng.</vt:lpstr>
      <vt:lpstr>10. m hitelek állománya</vt:lpstr>
      <vt:lpstr>'4.m felújítások'!Nyomtatási_terület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agi</cp:lastModifiedBy>
  <cp:lastPrinted>2014-05-13T13:11:34Z</cp:lastPrinted>
  <dcterms:created xsi:type="dcterms:W3CDTF">1999-10-30T10:30:45Z</dcterms:created>
  <dcterms:modified xsi:type="dcterms:W3CDTF">2014-05-14T13:05:09Z</dcterms:modified>
</cp:coreProperties>
</file>