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1.mell. kiemelt.előir." sheetId="1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O30" i="1"/>
  <c r="P30"/>
  <c r="Q30"/>
  <c r="R30"/>
  <c r="S30"/>
  <c r="T30"/>
  <c r="U30"/>
  <c r="V30"/>
  <c r="N30"/>
  <c r="U15" l="1"/>
  <c r="U31" s="1"/>
  <c r="U23"/>
  <c r="U32" s="1"/>
  <c r="V15"/>
  <c r="V31" s="1"/>
  <c r="T23"/>
  <c r="T32" s="1"/>
  <c r="V23"/>
  <c r="V32" s="1"/>
  <c r="T15"/>
  <c r="J15"/>
  <c r="J31" s="1"/>
  <c r="J23"/>
  <c r="J32" s="1"/>
  <c r="K15"/>
  <c r="K31" s="1"/>
  <c r="I30"/>
  <c r="J30"/>
  <c r="K30"/>
  <c r="I23"/>
  <c r="I32" s="1"/>
  <c r="K23"/>
  <c r="K32" s="1"/>
  <c r="I15"/>
  <c r="I31" s="1"/>
  <c r="Q15"/>
  <c r="Q31" s="1"/>
  <c r="Q23"/>
  <c r="Q32" s="1"/>
  <c r="R15"/>
  <c r="R31" s="1"/>
  <c r="R23"/>
  <c r="R32" s="1"/>
  <c r="S15"/>
  <c r="S31" s="1"/>
  <c r="S23"/>
  <c r="S32" s="1"/>
  <c r="D30"/>
  <c r="E30"/>
  <c r="F30"/>
  <c r="G30"/>
  <c r="H30"/>
  <c r="C30"/>
  <c r="F23"/>
  <c r="F32" s="1"/>
  <c r="G23"/>
  <c r="G32" s="1"/>
  <c r="H23"/>
  <c r="H32" s="1"/>
  <c r="F15"/>
  <c r="F31" s="1"/>
  <c r="G15"/>
  <c r="G31" s="1"/>
  <c r="H15"/>
  <c r="H31" s="1"/>
  <c r="O23"/>
  <c r="O32" s="1"/>
  <c r="O15"/>
  <c r="O31" s="1"/>
  <c r="P15"/>
  <c r="P31" s="1"/>
  <c r="P23"/>
  <c r="P32" s="1"/>
  <c r="D15"/>
  <c r="D31" s="1"/>
  <c r="D23"/>
  <c r="D32" s="1"/>
  <c r="E15"/>
  <c r="E31" s="1"/>
  <c r="E23"/>
  <c r="E32" s="1"/>
  <c r="N15"/>
  <c r="N31" s="1"/>
  <c r="N23"/>
  <c r="N32" s="1"/>
  <c r="C15"/>
  <c r="C31" s="1"/>
  <c r="C23"/>
  <c r="C32" s="1"/>
  <c r="K24"/>
  <c r="S33" l="1"/>
  <c r="P33"/>
  <c r="H33"/>
  <c r="E33"/>
  <c r="T24"/>
  <c r="E24"/>
  <c r="F24"/>
  <c r="H24"/>
  <c r="S25" s="1"/>
  <c r="Q24"/>
  <c r="V33"/>
  <c r="U33"/>
  <c r="R33"/>
  <c r="Q33"/>
  <c r="O33"/>
  <c r="N33"/>
  <c r="P24"/>
  <c r="N24"/>
  <c r="V24"/>
  <c r="V25" s="1"/>
  <c r="T31"/>
  <c r="T33" s="1"/>
  <c r="R24"/>
  <c r="O24"/>
  <c r="U24"/>
  <c r="S24"/>
  <c r="D33"/>
  <c r="C33"/>
  <c r="K33"/>
  <c r="J33"/>
  <c r="I33"/>
  <c r="G33"/>
  <c r="F33"/>
  <c r="G24"/>
  <c r="D24"/>
  <c r="C24"/>
  <c r="I24"/>
  <c r="J24"/>
  <c r="I25" l="1"/>
  <c r="K25"/>
  <c r="J25"/>
  <c r="R25"/>
  <c r="Q25"/>
  <c r="U25"/>
  <c r="T25"/>
  <c r="E25"/>
  <c r="F25"/>
  <c r="D25"/>
  <c r="C25"/>
  <c r="H25"/>
  <c r="N25"/>
  <c r="P25"/>
  <c r="G25"/>
  <c r="O25"/>
</calcChain>
</file>

<file path=xl/sharedStrings.xml><?xml version="1.0" encoding="utf-8"?>
<sst xmlns="http://schemas.openxmlformats.org/spreadsheetml/2006/main" count="143" uniqueCount="100">
  <si>
    <t>Megnevezés</t>
  </si>
  <si>
    <t>Összesen</t>
  </si>
  <si>
    <t>BEVÉTELEK</t>
  </si>
  <si>
    <t>B</t>
  </si>
  <si>
    <t>KIADÁSOK</t>
  </si>
  <si>
    <t>Közhatalmi bevételek</t>
  </si>
  <si>
    <t>Intézményi működési bevételek</t>
  </si>
  <si>
    <t>Felhalmozási bevétel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</si>
  <si>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</si>
  <si>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</si>
  <si>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</si>
  <si>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</si>
  <si>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</si>
  <si>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Intézményi beruházás</t>
  </si>
  <si>
    <t>Felújítás</t>
  </si>
  <si>
    <t>Egyéb felhalmozási kiadás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</si>
  <si>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</si>
  <si>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</si>
  <si>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</si>
  <si>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</si>
  <si>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</si>
  <si>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</si>
  <si>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</si>
  <si>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adatok ezer Ft-ban</t>
  </si>
  <si>
    <t>Előző évi pénzmaradvány, vállalkozási maradvány működési célú igénybevétele</t>
  </si>
  <si>
    <t>Előző évi pénzmaradvány, vállalkozási maradvány felhalmozási célú igénybevétele</t>
  </si>
  <si>
    <t>Működési célú finanszírozási kiadás</t>
  </si>
  <si>
    <t>Felhalmozási célú finanszírozási kiadás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</si>
  <si>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</si>
  <si>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</si>
  <si>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</si>
  <si>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</si>
  <si>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</si>
  <si>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</si>
  <si>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</si>
  <si>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</si>
  <si>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</si>
  <si>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</si>
  <si>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</si>
  <si>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</si>
  <si>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</si>
  <si>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</si>
  <si>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</si>
  <si>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</si>
  <si>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</si>
  <si>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</si>
  <si>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</si>
  <si>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</si>
  <si>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eredeti előirányzatból</t>
  </si>
  <si>
    <t>kötelező feladatok</t>
  </si>
  <si>
    <t>önként vállalt feladatok</t>
  </si>
  <si>
    <t>Munkaadókat terhelő járulékok és szoc. hozzájárulási adó</t>
  </si>
  <si>
    <t xml:space="preserve">Felhalmozási célú átvett pénzeszközök </t>
  </si>
  <si>
    <t>K</t>
  </si>
  <si>
    <t>Müködési támogatások államháztartáson belülről</t>
  </si>
  <si>
    <t>Működési célú átvett pénzek</t>
  </si>
  <si>
    <t xml:space="preserve">Önkormányzatok müködési támogatása </t>
  </si>
  <si>
    <t>Működési célú finanszírozási bevétel -pénzmaradvány nélkül</t>
  </si>
  <si>
    <t>Felhalmozási célú finanszírozási bevétel- pénzmaradvány nélkül</t>
  </si>
  <si>
    <t>Támogatási kölcsön  visszatérülések</t>
  </si>
  <si>
    <t>Felhalmozási célú támogatások államháztartáson belül</t>
  </si>
  <si>
    <t>KÖLTSÉGVETÉSI BEVÉTELEK ÖSSZESEN</t>
  </si>
  <si>
    <t>KÖLTSÉGVETÉSI KIADÁSOK ÖSSZESEN</t>
  </si>
  <si>
    <t>Támogatási kölcsön visszatérülések.</t>
  </si>
  <si>
    <t xml:space="preserve">FINANSZIROZÁSI BEVÉTELEK ÖSSZESEN </t>
  </si>
  <si>
    <t xml:space="preserve">FINANSZIROZÁSI KIADÁSOK ÖSSZESEN </t>
  </si>
  <si>
    <t>Támogatási kölcsönök nyújtása</t>
  </si>
  <si>
    <t xml:space="preserve">Felhalmozási célú önkormányzati  támogatás </t>
  </si>
  <si>
    <t>módosított előirányzatból</t>
  </si>
  <si>
    <t xml:space="preserve">kötelező feladatok </t>
  </si>
  <si>
    <t>B4</t>
  </si>
  <si>
    <t>B3</t>
  </si>
  <si>
    <t>B1</t>
  </si>
  <si>
    <t>B6</t>
  </si>
  <si>
    <t>B5</t>
  </si>
  <si>
    <t>B2</t>
  </si>
  <si>
    <t>B7</t>
  </si>
  <si>
    <t>B8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</si>
  <si>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</si>
  <si>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</si>
  <si>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</si>
  <si>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</si>
  <si>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</si>
  <si>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</si>
  <si>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</si>
  <si>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</si>
  <si>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</si>
  <si>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rovat</t>
  </si>
  <si>
    <t>EFOP-pályázat</t>
  </si>
  <si>
    <t>B11</t>
  </si>
  <si>
    <t>B21</t>
  </si>
  <si>
    <t>BAJÁNSENYE KÖZSÉG ÖNKORMÁNYZATA
2019. ÉVI BEVÉTELEI ÉS KIADÁSAI KIEMELT ELŐIRÁNYZATONKÉNT ELLÁTANDÓ FELADATOK SZERINTI BONTÁSBAN</t>
  </si>
  <si>
    <t>2019. évi eredeti előirányzat összesen</t>
  </si>
  <si>
    <t xml:space="preserve">2019. évi módosítás </t>
  </si>
  <si>
    <t xml:space="preserve">2019. évi tény </t>
  </si>
  <si>
    <t xml:space="preserve">2019. évi tényből </t>
  </si>
  <si>
    <t>2019. évi módosított előirányzat</t>
  </si>
  <si>
    <t xml:space="preserve">Felhalmozási célú tartalék </t>
  </si>
  <si>
    <t>3/2020. (VII.1.) önkormányzati rendelethez</t>
  </si>
  <si>
    <t>1. számú melléklet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</si>
</sst>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9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0"/>
      <name val="Times New Roman CE"/>
      <charset val="238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6">
    <xf numFmtId="0" fontId="0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7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2" fillId="5" borderId="0" applyNumberFormat="0" applyBorder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7" fillId="6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9" borderId="1" applyNumberFormat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2" fillId="0" borderId="6" applyNumberFormat="0" applyFill="0" applyAlignment="0" applyProtection="0"/>
    <xf numFmtId="0" fontId="23" fillId="23" borderId="0" applyNumberFormat="0" applyBorder="0" applyAlignment="0" applyProtection="0"/>
    <xf numFmtId="0" fontId="7" fillId="0" borderId="0"/>
    <xf numFmtId="0" fontId="16" fillId="0" borderId="0"/>
    <xf numFmtId="0" fontId="9" fillId="0" borderId="0"/>
    <xf numFmtId="0" fontId="1" fillId="0" borderId="0"/>
    <xf numFmtId="0" fontId="24" fillId="0" borderId="0"/>
    <xf numFmtId="0" fontId="10" fillId="22" borderId="7" applyNumberFormat="0" applyFont="0" applyAlignment="0" applyProtection="0"/>
    <xf numFmtId="0" fontId="25" fillId="20" borderId="8" applyNumberFormat="0" applyAlignment="0" applyProtection="0"/>
    <xf numFmtId="9" fontId="9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4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10" xfId="0" applyFont="1" applyBorder="1" applyAlignment="1">
      <alignment wrapText="1"/>
    </xf>
    <xf numFmtId="0" fontId="7" fillId="0" borderId="10" xfId="0" applyFont="1" applyBorder="1"/>
    <xf numFmtId="0" fontId="3" fillId="0" borderId="10" xfId="0" applyFont="1" applyBorder="1" applyAlignment="1">
      <alignment horizontal="center" vertical="center" wrapText="1"/>
    </xf>
    <xf numFmtId="3" fontId="7" fillId="0" borderId="10" xfId="0" applyNumberFormat="1" applyFont="1" applyBorder="1"/>
    <xf numFmtId="0" fontId="3" fillId="0" borderId="10" xfId="0" applyFont="1" applyBorder="1" applyAlignment="1">
      <alignment horizont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wrapText="1"/>
    </xf>
    <xf numFmtId="0" fontId="3" fillId="0" borderId="23" xfId="0" applyFont="1" applyBorder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/>
    <xf numFmtId="0" fontId="3" fillId="0" borderId="26" xfId="0" applyFont="1" applyBorder="1"/>
    <xf numFmtId="0" fontId="7" fillId="0" borderId="26" xfId="0" applyFont="1" applyBorder="1"/>
    <xf numFmtId="0" fontId="7" fillId="0" borderId="27" xfId="0" applyFont="1" applyBorder="1"/>
    <xf numFmtId="0" fontId="7" fillId="0" borderId="28" xfId="0" applyFont="1" applyBorder="1"/>
    <xf numFmtId="0" fontId="3" fillId="0" borderId="29" xfId="0" applyFont="1" applyBorder="1"/>
    <xf numFmtId="0" fontId="7" fillId="0" borderId="30" xfId="0" applyFont="1" applyBorder="1"/>
    <xf numFmtId="0" fontId="7" fillId="0" borderId="23" xfId="0" applyFont="1" applyBorder="1"/>
    <xf numFmtId="0" fontId="7" fillId="0" borderId="31" xfId="0" applyFont="1" applyBorder="1"/>
    <xf numFmtId="3" fontId="7" fillId="0" borderId="23" xfId="0" applyNumberFormat="1" applyFont="1" applyBorder="1"/>
    <xf numFmtId="3" fontId="7" fillId="0" borderId="32" xfId="0" applyNumberFormat="1" applyFont="1" applyBorder="1"/>
    <xf numFmtId="0" fontId="7" fillId="0" borderId="32" xfId="0" applyFont="1" applyBorder="1"/>
    <xf numFmtId="0" fontId="7" fillId="24" borderId="31" xfId="0" applyFont="1" applyFill="1" applyBorder="1"/>
    <xf numFmtId="0" fontId="7" fillId="24" borderId="10" xfId="0" applyFont="1" applyFill="1" applyBorder="1" applyAlignment="1">
      <alignment wrapText="1"/>
    </xf>
    <xf numFmtId="3" fontId="7" fillId="24" borderId="10" xfId="0" applyNumberFormat="1" applyFont="1" applyFill="1" applyBorder="1"/>
    <xf numFmtId="3" fontId="7" fillId="24" borderId="23" xfId="0" applyNumberFormat="1" applyFont="1" applyFill="1" applyBorder="1"/>
    <xf numFmtId="3" fontId="7" fillId="24" borderId="32" xfId="0" applyNumberFormat="1" applyFont="1" applyFill="1" applyBorder="1"/>
    <xf numFmtId="0" fontId="7" fillId="0" borderId="33" xfId="0" applyFont="1" applyBorder="1"/>
    <xf numFmtId="0" fontId="3" fillId="0" borderId="34" xfId="0" applyFont="1" applyBorder="1" applyAlignment="1">
      <alignment wrapText="1"/>
    </xf>
    <xf numFmtId="3" fontId="3" fillId="0" borderId="34" xfId="0" applyNumberFormat="1" applyFont="1" applyBorder="1"/>
    <xf numFmtId="3" fontId="3" fillId="0" borderId="35" xfId="0" applyNumberFormat="1" applyFont="1" applyBorder="1"/>
    <xf numFmtId="0" fontId="7" fillId="0" borderId="36" xfId="0" applyFont="1" applyBorder="1"/>
    <xf numFmtId="0" fontId="7" fillId="0" borderId="13" xfId="0" applyFont="1" applyBorder="1" applyAlignment="1">
      <alignment wrapText="1"/>
    </xf>
    <xf numFmtId="3" fontId="7" fillId="0" borderId="13" xfId="0" applyNumberFormat="1" applyFont="1" applyBorder="1"/>
    <xf numFmtId="3" fontId="7" fillId="0" borderId="37" xfId="0" applyNumberFormat="1" applyFont="1" applyBorder="1"/>
    <xf numFmtId="3" fontId="7" fillId="0" borderId="38" xfId="0" applyNumberFormat="1" applyFont="1" applyBorder="1"/>
    <xf numFmtId="0" fontId="7" fillId="0" borderId="38" xfId="0" applyFont="1" applyBorder="1"/>
    <xf numFmtId="0" fontId="7" fillId="0" borderId="13" xfId="0" applyFont="1" applyBorder="1"/>
    <xf numFmtId="0" fontId="7" fillId="0" borderId="37" xfId="0" applyFont="1" applyBorder="1"/>
    <xf numFmtId="0" fontId="7" fillId="24" borderId="32" xfId="0" applyFont="1" applyFill="1" applyBorder="1"/>
    <xf numFmtId="0" fontId="7" fillId="24" borderId="10" xfId="0" applyFont="1" applyFill="1" applyBorder="1"/>
    <xf numFmtId="0" fontId="7" fillId="24" borderId="23" xfId="0" applyFont="1" applyFill="1" applyBorder="1"/>
    <xf numFmtId="0" fontId="7" fillId="0" borderId="39" xfId="0" applyFont="1" applyBorder="1"/>
    <xf numFmtId="3" fontId="3" fillId="0" borderId="19" xfId="0" applyNumberFormat="1" applyFont="1" applyBorder="1"/>
    <xf numFmtId="3" fontId="3" fillId="0" borderId="24" xfId="0" applyNumberFormat="1" applyFont="1" applyBorder="1"/>
    <xf numFmtId="0" fontId="7" fillId="0" borderId="41" xfId="0" applyFont="1" applyBorder="1"/>
    <xf numFmtId="0" fontId="3" fillId="0" borderId="42" xfId="0" applyFont="1" applyBorder="1" applyAlignment="1">
      <alignment wrapText="1"/>
    </xf>
    <xf numFmtId="3" fontId="3" fillId="0" borderId="42" xfId="0" applyNumberFormat="1" applyFont="1" applyBorder="1"/>
    <xf numFmtId="3" fontId="3" fillId="0" borderId="43" xfId="0" applyNumberFormat="1" applyFont="1" applyBorder="1"/>
    <xf numFmtId="0" fontId="3" fillId="0" borderId="44" xfId="0" applyFont="1" applyBorder="1"/>
    <xf numFmtId="0" fontId="7" fillId="0" borderId="45" xfId="0" applyFont="1" applyBorder="1" applyAlignment="1">
      <alignment horizontal="left" vertical="center"/>
    </xf>
    <xf numFmtId="0" fontId="7" fillId="24" borderId="38" xfId="0" applyFont="1" applyFill="1" applyBorder="1" applyAlignment="1">
      <alignment vertical="center"/>
    </xf>
    <xf numFmtId="0" fontId="7" fillId="24" borderId="13" xfId="0" applyFont="1" applyFill="1" applyBorder="1" applyAlignment="1">
      <alignment wrapText="1"/>
    </xf>
    <xf numFmtId="3" fontId="7" fillId="24" borderId="13" xfId="0" applyNumberFormat="1" applyFont="1" applyFill="1" applyBorder="1"/>
    <xf numFmtId="0" fontId="7" fillId="24" borderId="13" xfId="0" applyFont="1" applyFill="1" applyBorder="1"/>
    <xf numFmtId="0" fontId="7" fillId="24" borderId="37" xfId="0" applyFont="1" applyFill="1" applyBorder="1"/>
    <xf numFmtId="0" fontId="7" fillId="0" borderId="19" xfId="0" applyFont="1" applyBorder="1" applyAlignment="1">
      <alignment wrapText="1"/>
    </xf>
    <xf numFmtId="3" fontId="7" fillId="0" borderId="19" xfId="0" applyNumberFormat="1" applyFont="1" applyBorder="1"/>
    <xf numFmtId="3" fontId="7" fillId="0" borderId="24" xfId="0" applyNumberFormat="1" applyFont="1" applyBorder="1"/>
    <xf numFmtId="3" fontId="7" fillId="0" borderId="40" xfId="0" applyNumberFormat="1" applyFont="1" applyBorder="1"/>
    <xf numFmtId="0" fontId="7" fillId="24" borderId="19" xfId="0" applyFont="1" applyFill="1" applyBorder="1" applyAlignment="1">
      <alignment wrapText="1"/>
    </xf>
    <xf numFmtId="3" fontId="7" fillId="24" borderId="19" xfId="0" applyNumberFormat="1" applyFont="1" applyFill="1" applyBorder="1"/>
    <xf numFmtId="0" fontId="7" fillId="24" borderId="19" xfId="0" applyFont="1" applyFill="1" applyBorder="1"/>
    <xf numFmtId="0" fontId="7" fillId="24" borderId="24" xfId="0" applyFont="1" applyFill="1" applyBorder="1"/>
    <xf numFmtId="0" fontId="7" fillId="0" borderId="46" xfId="0" applyFont="1" applyBorder="1" applyAlignment="1">
      <alignment horizontal="left" vertical="center"/>
    </xf>
    <xf numFmtId="0" fontId="7" fillId="0" borderId="40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47" xfId="0" applyFont="1" applyBorder="1" applyAlignment="1">
      <alignment vertical="center"/>
    </xf>
    <xf numFmtId="0" fontId="3" fillId="0" borderId="48" xfId="0" applyFont="1" applyBorder="1" applyAlignment="1">
      <alignment wrapText="1"/>
    </xf>
    <xf numFmtId="3" fontId="3" fillId="0" borderId="48" xfId="0" applyNumberFormat="1" applyFont="1" applyBorder="1"/>
    <xf numFmtId="3" fontId="3" fillId="0" borderId="49" xfId="0" applyNumberFormat="1" applyFont="1" applyBorder="1"/>
    <xf numFmtId="0" fontId="7" fillId="0" borderId="47" xfId="0" applyFont="1" applyBorder="1"/>
    <xf numFmtId="3" fontId="3" fillId="0" borderId="50" xfId="0" applyNumberFormat="1" applyFont="1" applyBorder="1"/>
    <xf numFmtId="0" fontId="3" fillId="0" borderId="51" xfId="0" applyFont="1" applyBorder="1"/>
    <xf numFmtId="0" fontId="3" fillId="0" borderId="52" xfId="0" applyFont="1" applyBorder="1" applyAlignment="1">
      <alignment wrapText="1"/>
    </xf>
    <xf numFmtId="3" fontId="3" fillId="0" borderId="52" xfId="0" applyNumberFormat="1" applyFont="1" applyBorder="1"/>
    <xf numFmtId="3" fontId="3" fillId="0" borderId="58" xfId="0" applyNumberFormat="1" applyFont="1" applyBorder="1"/>
    <xf numFmtId="0" fontId="7" fillId="25" borderId="32" xfId="0" applyFont="1" applyFill="1" applyBorder="1"/>
    <xf numFmtId="0" fontId="7" fillId="25" borderId="10" xfId="0" applyFont="1" applyFill="1" applyBorder="1" applyAlignment="1">
      <alignment wrapText="1"/>
    </xf>
    <xf numFmtId="3" fontId="7" fillId="25" borderId="10" xfId="0" applyNumberFormat="1" applyFont="1" applyFill="1" applyBorder="1"/>
    <xf numFmtId="0" fontId="7" fillId="25" borderId="10" xfId="0" applyFont="1" applyFill="1" applyBorder="1"/>
    <xf numFmtId="0" fontId="7" fillId="25" borderId="23" xfId="0" applyFont="1" applyFill="1" applyBorder="1"/>
    <xf numFmtId="0" fontId="7" fillId="24" borderId="40" xfId="0" applyFont="1" applyFill="1" applyBorder="1"/>
    <xf numFmtId="0" fontId="3" fillId="0" borderId="52" xfId="0" applyFont="1" applyBorder="1"/>
    <xf numFmtId="0" fontId="3" fillId="0" borderId="42" xfId="0" applyFont="1" applyBorder="1"/>
    <xf numFmtId="0" fontId="3" fillId="0" borderId="34" xfId="0" applyFont="1" applyBorder="1"/>
    <xf numFmtId="0" fontId="7" fillId="0" borderId="13" xfId="0" applyFont="1" applyBorder="1" applyAlignment="1">
      <alignment vertical="center"/>
    </xf>
    <xf numFmtId="0" fontId="3" fillId="0" borderId="13" xfId="0" applyFont="1" applyBorder="1" applyAlignment="1">
      <alignment wrapText="1"/>
    </xf>
    <xf numFmtId="3" fontId="3" fillId="0" borderId="13" xfId="0" applyNumberFormat="1" applyFont="1" applyBorder="1"/>
    <xf numFmtId="3" fontId="3" fillId="0" borderId="37" xfId="0" applyNumberFormat="1" applyFont="1" applyBorder="1"/>
    <xf numFmtId="0" fontId="3" fillId="0" borderId="15" xfId="0" applyFont="1" applyBorder="1" applyAlignment="1">
      <alignment horizontal="left" vertical="center"/>
    </xf>
    <xf numFmtId="0" fontId="3" fillId="0" borderId="15" xfId="0" applyFont="1" applyBorder="1" applyAlignment="1">
      <alignment wrapText="1"/>
    </xf>
    <xf numFmtId="3" fontId="3" fillId="0" borderId="15" xfId="0" applyNumberFormat="1" applyFont="1" applyBorder="1"/>
    <xf numFmtId="0" fontId="7" fillId="0" borderId="19" xfId="0" applyFont="1" applyBorder="1"/>
    <xf numFmtId="0" fontId="3" fillId="0" borderId="15" xfId="0" applyFont="1" applyBorder="1" applyAlignment="1">
      <alignment vertical="center"/>
    </xf>
    <xf numFmtId="0" fontId="7" fillId="0" borderId="34" xfId="0" applyFont="1" applyBorder="1" applyAlignment="1">
      <alignment wrapText="1"/>
    </xf>
    <xf numFmtId="3" fontId="7" fillId="0" borderId="34" xfId="0" applyNumberFormat="1" applyFont="1" applyBorder="1"/>
    <xf numFmtId="3" fontId="7" fillId="0" borderId="35" xfId="0" applyNumberFormat="1" applyFont="1" applyBorder="1"/>
    <xf numFmtId="3" fontId="7" fillId="0" borderId="59" xfId="0" applyNumberFormat="1" applyFont="1" applyBorder="1"/>
    <xf numFmtId="0" fontId="7" fillId="0" borderId="38" xfId="0" applyFont="1" applyBorder="1" applyAlignment="1">
      <alignment vertical="center"/>
    </xf>
    <xf numFmtId="0" fontId="7" fillId="24" borderId="34" xfId="0" applyFont="1" applyFill="1" applyBorder="1" applyAlignment="1">
      <alignment vertical="center"/>
    </xf>
    <xf numFmtId="0" fontId="7" fillId="24" borderId="34" xfId="0" applyFont="1" applyFill="1" applyBorder="1" applyAlignment="1">
      <alignment wrapText="1"/>
    </xf>
    <xf numFmtId="3" fontId="7" fillId="24" borderId="34" xfId="0" applyNumberFormat="1" applyFont="1" applyFill="1" applyBorder="1"/>
    <xf numFmtId="0" fontId="7" fillId="24" borderId="34" xfId="0" applyFont="1" applyFill="1" applyBorder="1"/>
    <xf numFmtId="0" fontId="7" fillId="24" borderId="35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19" xfId="0" applyFont="1" applyBorder="1" applyAlignment="1">
      <alignment horizontal="center" wrapText="1"/>
    </xf>
    <xf numFmtId="0" fontId="3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 wrapText="1"/>
    </xf>
    <xf numFmtId="0" fontId="3" fillId="0" borderId="23" xfId="0" applyFont="1" applyBorder="1" applyAlignment="1"/>
    <xf numFmtId="0" fontId="3" fillId="0" borderId="55" xfId="0" applyFont="1" applyBorder="1" applyAlignment="1"/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4"/>
  <sheetViews>
    <sheetView tabSelected="1" topLeftCell="G1" zoomScaleNormal="100" workbookViewId="0">
      <selection activeCell="R2" sqref="R2"/>
    </sheetView>
  </sheetViews>
  <sheetFormatPr defaultRowHeight="12.75"/>
  <cols>
    <col min="1" max="1" width="4.28515625" customWidth="1"/>
    <col min="2" max="2" width="43.140625" customWidth="1"/>
    <col min="3" max="3" width="12.5703125" customWidth="1"/>
    <col min="4" max="4" width="9.5703125" customWidth="1"/>
    <col min="5" max="5" width="9.85546875" customWidth="1"/>
    <col min="6" max="6" width="10.42578125" customWidth="1"/>
    <col min="7" max="7" width="10.7109375" customWidth="1"/>
    <col min="8" max="8" width="12.140625" customWidth="1"/>
    <col min="9" max="11" width="11" customWidth="1"/>
    <col min="12" max="12" width="3.28515625" customWidth="1"/>
    <col min="13" max="13" width="34.7109375" customWidth="1"/>
    <col min="14" max="14" width="11.42578125" customWidth="1"/>
    <col min="15" max="15" width="10.140625" customWidth="1"/>
    <col min="16" max="16" width="10.5703125" customWidth="1"/>
    <col min="17" max="18" width="11.42578125" customWidth="1"/>
    <col min="19" max="19" width="11.7109375" customWidth="1"/>
    <col min="20" max="20" width="9.85546875" customWidth="1"/>
  </cols>
  <sheetData>
    <row r="1" spans="1:22">
      <c r="A1" s="20"/>
      <c r="N1" s="19"/>
      <c r="P1" s="19" t="s">
        <v>99</v>
      </c>
    </row>
    <row r="2" spans="1:22" ht="15" customHeight="1">
      <c r="A2" s="127" t="s">
        <v>98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21"/>
      <c r="R2" s="21"/>
      <c r="S2" s="21"/>
      <c r="T2" s="21"/>
      <c r="U2" s="21"/>
      <c r="V2" s="21"/>
    </row>
    <row r="3" spans="1:22" ht="30" customHeight="1">
      <c r="A3" s="128" t="s">
        <v>91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21"/>
      <c r="R3" s="21"/>
      <c r="S3" s="21"/>
      <c r="T3" s="21"/>
      <c r="U3" s="21"/>
      <c r="V3" s="21"/>
    </row>
    <row r="4" spans="1:22" ht="13.5" thickBo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2"/>
      <c r="O4" s="21"/>
      <c r="P4" s="22" t="s">
        <v>23</v>
      </c>
      <c r="Q4" s="21"/>
      <c r="R4" s="21"/>
      <c r="S4" s="21"/>
      <c r="T4" s="21"/>
      <c r="U4" s="21"/>
      <c r="V4" s="21"/>
    </row>
    <row r="5" spans="1:22" ht="12.75" customHeight="1" thickTop="1">
      <c r="A5" s="133" t="s">
        <v>87</v>
      </c>
      <c r="B5" s="131" t="s">
        <v>0</v>
      </c>
      <c r="C5" s="129" t="s">
        <v>92</v>
      </c>
      <c r="D5" s="140" t="s">
        <v>48</v>
      </c>
      <c r="E5" s="141"/>
      <c r="F5" s="136" t="s">
        <v>93</v>
      </c>
      <c r="G5" s="138" t="s">
        <v>68</v>
      </c>
      <c r="H5" s="139"/>
      <c r="I5" s="142" t="s">
        <v>94</v>
      </c>
      <c r="J5" s="144" t="s">
        <v>95</v>
      </c>
      <c r="K5" s="145"/>
      <c r="L5" s="146" t="s">
        <v>87</v>
      </c>
      <c r="M5" s="131" t="s">
        <v>0</v>
      </c>
      <c r="N5" s="129" t="s">
        <v>92</v>
      </c>
      <c r="O5" s="140" t="s">
        <v>48</v>
      </c>
      <c r="P5" s="141"/>
      <c r="Q5" s="150" t="s">
        <v>96</v>
      </c>
      <c r="R5" s="153" t="s">
        <v>68</v>
      </c>
      <c r="S5" s="154"/>
      <c r="T5" s="150" t="s">
        <v>94</v>
      </c>
      <c r="U5" s="148" t="s">
        <v>95</v>
      </c>
      <c r="V5" s="149"/>
    </row>
    <row r="6" spans="1:22" ht="39" customHeight="1" thickBot="1">
      <c r="A6" s="134"/>
      <c r="B6" s="135"/>
      <c r="C6" s="130"/>
      <c r="D6" s="28" t="s">
        <v>49</v>
      </c>
      <c r="E6" s="31" t="s">
        <v>50</v>
      </c>
      <c r="F6" s="137"/>
      <c r="G6" s="25" t="s">
        <v>49</v>
      </c>
      <c r="H6" s="25" t="s">
        <v>50</v>
      </c>
      <c r="I6" s="143"/>
      <c r="J6" s="25" t="s">
        <v>69</v>
      </c>
      <c r="K6" s="25" t="s">
        <v>50</v>
      </c>
      <c r="L6" s="147"/>
      <c r="M6" s="132"/>
      <c r="N6" s="130"/>
      <c r="O6" s="28" t="s">
        <v>49</v>
      </c>
      <c r="P6" s="31" t="s">
        <v>50</v>
      </c>
      <c r="Q6" s="151"/>
      <c r="R6" s="27" t="s">
        <v>49</v>
      </c>
      <c r="S6" s="30" t="s">
        <v>50</v>
      </c>
      <c r="T6" s="152"/>
      <c r="U6" s="27" t="s">
        <v>49</v>
      </c>
      <c r="V6" s="27" t="s">
        <v>50</v>
      </c>
    </row>
    <row r="7" spans="1:22" ht="13.5" thickTop="1">
      <c r="A7" s="32" t="s">
        <v>3</v>
      </c>
      <c r="B7" s="33" t="s">
        <v>2</v>
      </c>
      <c r="C7" s="34"/>
      <c r="D7" s="34"/>
      <c r="E7" s="35"/>
      <c r="F7" s="36"/>
      <c r="G7" s="36"/>
      <c r="H7" s="36"/>
      <c r="I7" s="36"/>
      <c r="J7" s="36"/>
      <c r="K7" s="36"/>
      <c r="L7" s="37" t="s">
        <v>53</v>
      </c>
      <c r="M7" s="33" t="s">
        <v>4</v>
      </c>
      <c r="N7" s="34"/>
      <c r="O7" s="34"/>
      <c r="P7" s="38"/>
      <c r="Q7" s="24"/>
      <c r="R7" s="24"/>
      <c r="S7" s="39"/>
      <c r="T7" s="24"/>
      <c r="U7" s="24"/>
      <c r="V7" s="24"/>
    </row>
    <row r="8" spans="1:22">
      <c r="A8" s="40" t="s">
        <v>70</v>
      </c>
      <c r="B8" s="23" t="s">
        <v>6</v>
      </c>
      <c r="C8" s="26">
        <v>5375</v>
      </c>
      <c r="D8" s="26">
        <v>5375</v>
      </c>
      <c r="E8" s="41"/>
      <c r="F8" s="26">
        <v>5375</v>
      </c>
      <c r="G8" s="26">
        <v>5375</v>
      </c>
      <c r="H8" s="26"/>
      <c r="I8" s="42">
        <v>5500</v>
      </c>
      <c r="J8" s="42">
        <v>5500</v>
      </c>
      <c r="K8" s="42"/>
      <c r="L8" s="43" t="s">
        <v>78</v>
      </c>
      <c r="M8" s="23" t="s">
        <v>9</v>
      </c>
      <c r="N8" s="26">
        <v>23791</v>
      </c>
      <c r="O8" s="26">
        <v>23191</v>
      </c>
      <c r="P8" s="41">
        <v>600</v>
      </c>
      <c r="Q8" s="26">
        <v>25731</v>
      </c>
      <c r="R8" s="26">
        <v>25131</v>
      </c>
      <c r="S8" s="41">
        <v>600</v>
      </c>
      <c r="T8" s="26">
        <v>25441</v>
      </c>
      <c r="U8" s="26">
        <v>24504</v>
      </c>
      <c r="V8" s="26">
        <v>937</v>
      </c>
    </row>
    <row r="9" spans="1:22" ht="12.75" customHeight="1">
      <c r="A9" s="40" t="s">
        <v>71</v>
      </c>
      <c r="B9" s="23" t="s">
        <v>5</v>
      </c>
      <c r="C9" s="26">
        <v>13745</v>
      </c>
      <c r="D9" s="26">
        <v>10901</v>
      </c>
      <c r="E9" s="41">
        <v>2844</v>
      </c>
      <c r="F9" s="26">
        <v>13745</v>
      </c>
      <c r="G9" s="26">
        <v>10901</v>
      </c>
      <c r="H9" s="26">
        <v>2844</v>
      </c>
      <c r="I9" s="42">
        <v>20484</v>
      </c>
      <c r="J9" s="42">
        <v>17513</v>
      </c>
      <c r="K9" s="42">
        <v>2971</v>
      </c>
      <c r="L9" s="43" t="s">
        <v>79</v>
      </c>
      <c r="M9" s="23" t="s">
        <v>51</v>
      </c>
      <c r="N9" s="26">
        <v>4309</v>
      </c>
      <c r="O9" s="26">
        <v>4065</v>
      </c>
      <c r="P9" s="41">
        <v>244</v>
      </c>
      <c r="Q9" s="26">
        <v>4667</v>
      </c>
      <c r="R9" s="26">
        <v>4423</v>
      </c>
      <c r="S9" s="41">
        <v>244</v>
      </c>
      <c r="T9" s="26">
        <v>4656</v>
      </c>
      <c r="U9" s="26">
        <v>4275</v>
      </c>
      <c r="V9" s="26">
        <v>381</v>
      </c>
    </row>
    <row r="10" spans="1:22">
      <c r="A10" s="40" t="s">
        <v>89</v>
      </c>
      <c r="B10" s="23" t="s">
        <v>56</v>
      </c>
      <c r="C10" s="26">
        <v>63886</v>
      </c>
      <c r="D10" s="26">
        <v>63886</v>
      </c>
      <c r="E10" s="41"/>
      <c r="F10" s="26">
        <v>69943</v>
      </c>
      <c r="G10" s="26">
        <v>69943</v>
      </c>
      <c r="H10" s="26"/>
      <c r="I10" s="42">
        <v>69943</v>
      </c>
      <c r="J10" s="42">
        <v>69943</v>
      </c>
      <c r="K10" s="42"/>
      <c r="L10" s="43" t="s">
        <v>80</v>
      </c>
      <c r="M10" s="23" t="s">
        <v>10</v>
      </c>
      <c r="N10" s="26">
        <v>18489</v>
      </c>
      <c r="O10" s="26">
        <v>18489</v>
      </c>
      <c r="P10" s="41"/>
      <c r="Q10" s="26">
        <v>29300</v>
      </c>
      <c r="R10" s="26">
        <v>29300</v>
      </c>
      <c r="S10" s="41"/>
      <c r="T10" s="26">
        <v>21567</v>
      </c>
      <c r="U10" s="26">
        <v>21567</v>
      </c>
      <c r="V10" s="26"/>
    </row>
    <row r="11" spans="1:22">
      <c r="A11" s="40" t="s">
        <v>72</v>
      </c>
      <c r="B11" s="23" t="s">
        <v>54</v>
      </c>
      <c r="C11" s="26">
        <v>11022</v>
      </c>
      <c r="D11" s="26">
        <v>11022</v>
      </c>
      <c r="E11" s="41"/>
      <c r="F11" s="26">
        <v>11061</v>
      </c>
      <c r="G11" s="26">
        <v>11061</v>
      </c>
      <c r="H11" s="26"/>
      <c r="I11" s="42">
        <v>17086</v>
      </c>
      <c r="J11" s="42">
        <v>13731</v>
      </c>
      <c r="K11" s="42"/>
      <c r="L11" s="43" t="s">
        <v>81</v>
      </c>
      <c r="M11" s="23" t="s">
        <v>11</v>
      </c>
      <c r="N11" s="26">
        <v>2560</v>
      </c>
      <c r="O11" s="26">
        <v>2560</v>
      </c>
      <c r="P11" s="41"/>
      <c r="Q11" s="26">
        <v>2598</v>
      </c>
      <c r="R11" s="26">
        <v>2598</v>
      </c>
      <c r="S11" s="41"/>
      <c r="T11" s="26">
        <v>1917</v>
      </c>
      <c r="U11" s="26">
        <v>1917</v>
      </c>
      <c r="V11" s="26"/>
    </row>
    <row r="12" spans="1:22">
      <c r="A12" s="40" t="s">
        <v>73</v>
      </c>
      <c r="B12" s="23" t="s">
        <v>55</v>
      </c>
      <c r="C12" s="26">
        <v>0</v>
      </c>
      <c r="D12" s="26">
        <v>0</v>
      </c>
      <c r="E12" s="41"/>
      <c r="F12" s="26">
        <v>0</v>
      </c>
      <c r="G12" s="26">
        <v>0</v>
      </c>
      <c r="H12" s="26"/>
      <c r="I12" s="42">
        <v>0</v>
      </c>
      <c r="J12" s="42">
        <v>0</v>
      </c>
      <c r="K12" s="42"/>
      <c r="L12" s="43" t="s">
        <v>82</v>
      </c>
      <c r="M12" s="23" t="s">
        <v>12</v>
      </c>
      <c r="N12" s="26">
        <v>53281</v>
      </c>
      <c r="O12" s="26">
        <v>51281</v>
      </c>
      <c r="P12" s="41">
        <v>2000</v>
      </c>
      <c r="Q12" s="26">
        <v>58477</v>
      </c>
      <c r="R12" s="26">
        <v>56477</v>
      </c>
      <c r="S12" s="41">
        <v>2000</v>
      </c>
      <c r="T12" s="26">
        <v>58366</v>
      </c>
      <c r="U12" s="26">
        <v>56713</v>
      </c>
      <c r="V12" s="26">
        <v>1653</v>
      </c>
    </row>
    <row r="13" spans="1:22">
      <c r="A13" s="40" t="s">
        <v>72</v>
      </c>
      <c r="B13" s="23" t="s">
        <v>59</v>
      </c>
      <c r="C13" s="26">
        <v>0</v>
      </c>
      <c r="D13" s="26">
        <v>0</v>
      </c>
      <c r="E13" s="41"/>
      <c r="F13" s="26">
        <v>0</v>
      </c>
      <c r="G13" s="26">
        <v>0</v>
      </c>
      <c r="H13" s="26"/>
      <c r="I13" s="42">
        <v>0</v>
      </c>
      <c r="J13" s="42">
        <v>0</v>
      </c>
      <c r="K13" s="42"/>
      <c r="L13" s="43" t="s">
        <v>82</v>
      </c>
      <c r="M13" s="23" t="s">
        <v>66</v>
      </c>
      <c r="N13" s="26">
        <v>0</v>
      </c>
      <c r="O13" s="26">
        <v>0</v>
      </c>
      <c r="P13" s="41"/>
      <c r="Q13" s="26">
        <v>0</v>
      </c>
      <c r="R13" s="26">
        <v>0</v>
      </c>
      <c r="S13" s="41"/>
      <c r="T13" s="26">
        <v>0</v>
      </c>
      <c r="U13" s="26">
        <v>0</v>
      </c>
      <c r="V13" s="26"/>
    </row>
    <row r="14" spans="1:22" ht="13.5" thickBot="1">
      <c r="A14" s="44"/>
      <c r="B14" s="45"/>
      <c r="C14" s="46"/>
      <c r="D14" s="46"/>
      <c r="E14" s="47"/>
      <c r="F14" s="46"/>
      <c r="G14" s="46"/>
      <c r="H14" s="46"/>
      <c r="I14" s="48"/>
      <c r="J14" s="48"/>
      <c r="K14" s="48"/>
      <c r="L14" s="43" t="s">
        <v>82</v>
      </c>
      <c r="M14" s="78" t="s">
        <v>43</v>
      </c>
      <c r="N14" s="79">
        <v>0</v>
      </c>
      <c r="O14" s="79">
        <v>0</v>
      </c>
      <c r="P14" s="80"/>
      <c r="Q14" s="79">
        <v>0</v>
      </c>
      <c r="R14" s="79">
        <v>0</v>
      </c>
      <c r="S14" s="80"/>
      <c r="T14" s="79">
        <v>0</v>
      </c>
      <c r="U14" s="79">
        <v>0</v>
      </c>
      <c r="V14" s="79"/>
    </row>
    <row r="15" spans="1:22" ht="13.5" thickBot="1">
      <c r="A15" s="49"/>
      <c r="B15" s="50" t="s">
        <v>18</v>
      </c>
      <c r="C15" s="51">
        <f t="shared" ref="C15:H15" si="0">SUM(C8:C14)</f>
        <v>94028</v>
      </c>
      <c r="D15" s="51">
        <f t="shared" si="0"/>
        <v>91184</v>
      </c>
      <c r="E15" s="52">
        <f t="shared" si="0"/>
        <v>2844</v>
      </c>
      <c r="F15" s="52">
        <f t="shared" si="0"/>
        <v>100124</v>
      </c>
      <c r="G15" s="52">
        <f t="shared" si="0"/>
        <v>97280</v>
      </c>
      <c r="H15" s="52">
        <f t="shared" si="0"/>
        <v>2844</v>
      </c>
      <c r="I15" s="52">
        <f>SUM(I8:I14)</f>
        <v>113013</v>
      </c>
      <c r="J15" s="52">
        <f>SUM(J8:J14)</f>
        <v>106687</v>
      </c>
      <c r="K15" s="52">
        <f>SUM(K8:K14)</f>
        <v>2971</v>
      </c>
      <c r="L15" s="107"/>
      <c r="M15" s="96" t="s">
        <v>16</v>
      </c>
      <c r="N15" s="97">
        <f t="shared" ref="N15:S15" si="1">N8+N9+N10+N11+N12+N14</f>
        <v>102430</v>
      </c>
      <c r="O15" s="97">
        <f t="shared" si="1"/>
        <v>99586</v>
      </c>
      <c r="P15" s="98">
        <f t="shared" si="1"/>
        <v>2844</v>
      </c>
      <c r="Q15" s="98">
        <f t="shared" si="1"/>
        <v>120773</v>
      </c>
      <c r="R15" s="98">
        <f t="shared" si="1"/>
        <v>117929</v>
      </c>
      <c r="S15" s="98">
        <f t="shared" si="1"/>
        <v>2844</v>
      </c>
      <c r="T15" s="98">
        <f>T8+T9+T10+T11+T12+T14</f>
        <v>111947</v>
      </c>
      <c r="U15" s="98">
        <f>U8+U9+U10+U11+U12+U14</f>
        <v>108976</v>
      </c>
      <c r="V15" s="98">
        <f>V8+V9+V10+V11+V12+V14</f>
        <v>2971</v>
      </c>
    </row>
    <row r="16" spans="1:22" ht="13.5" thickTop="1">
      <c r="A16" s="53" t="s">
        <v>74</v>
      </c>
      <c r="B16" s="54" t="s">
        <v>7</v>
      </c>
      <c r="C16" s="55">
        <v>0</v>
      </c>
      <c r="D16" s="55">
        <v>0</v>
      </c>
      <c r="E16" s="56"/>
      <c r="F16" s="26">
        <v>0</v>
      </c>
      <c r="G16" s="26">
        <v>0</v>
      </c>
      <c r="H16" s="26"/>
      <c r="I16" s="57">
        <v>0</v>
      </c>
      <c r="J16" s="57">
        <v>0</v>
      </c>
      <c r="K16" s="57"/>
      <c r="L16" s="58" t="s">
        <v>83</v>
      </c>
      <c r="M16" s="54" t="s">
        <v>13</v>
      </c>
      <c r="N16" s="55">
        <v>1200</v>
      </c>
      <c r="O16" s="59">
        <v>1200</v>
      </c>
      <c r="P16" s="60"/>
      <c r="Q16" s="26">
        <v>6142</v>
      </c>
      <c r="R16" s="26">
        <v>6142</v>
      </c>
      <c r="S16" s="41"/>
      <c r="T16" s="26">
        <v>6141</v>
      </c>
      <c r="U16" s="26">
        <v>6141</v>
      </c>
      <c r="V16" s="24"/>
    </row>
    <row r="17" spans="1:22">
      <c r="A17" s="53" t="s">
        <v>90</v>
      </c>
      <c r="B17" s="54" t="s">
        <v>67</v>
      </c>
      <c r="C17" s="55">
        <v>0</v>
      </c>
      <c r="D17" s="55">
        <v>0</v>
      </c>
      <c r="E17" s="56"/>
      <c r="F17" s="26">
        <v>0</v>
      </c>
      <c r="G17" s="26">
        <v>0</v>
      </c>
      <c r="H17" s="26"/>
      <c r="I17" s="42"/>
      <c r="J17" s="42"/>
      <c r="K17" s="42"/>
      <c r="L17" s="43" t="s">
        <v>84</v>
      </c>
      <c r="M17" s="23" t="s">
        <v>14</v>
      </c>
      <c r="N17" s="26">
        <v>9200</v>
      </c>
      <c r="O17" s="24">
        <v>9200</v>
      </c>
      <c r="P17" s="39"/>
      <c r="Q17" s="26">
        <v>9141</v>
      </c>
      <c r="R17" s="26">
        <v>9141</v>
      </c>
      <c r="S17" s="41"/>
      <c r="T17" s="26">
        <v>8275</v>
      </c>
      <c r="U17" s="26">
        <v>8275</v>
      </c>
      <c r="V17" s="24"/>
    </row>
    <row r="18" spans="1:22" ht="25.5">
      <c r="A18" s="40" t="s">
        <v>75</v>
      </c>
      <c r="B18" s="23" t="s">
        <v>60</v>
      </c>
      <c r="C18" s="26">
        <v>4603</v>
      </c>
      <c r="D18" s="26">
        <v>4603</v>
      </c>
      <c r="E18" s="41"/>
      <c r="F18" s="26">
        <v>48441</v>
      </c>
      <c r="G18" s="26">
        <v>48441</v>
      </c>
      <c r="H18" s="26"/>
      <c r="I18" s="42">
        <v>46246</v>
      </c>
      <c r="J18" s="42">
        <v>46246</v>
      </c>
      <c r="K18" s="42"/>
      <c r="L18" s="43" t="s">
        <v>85</v>
      </c>
      <c r="M18" s="23" t="s">
        <v>15</v>
      </c>
      <c r="N18" s="26">
        <v>0</v>
      </c>
      <c r="O18" s="24">
        <v>0</v>
      </c>
      <c r="P18" s="39"/>
      <c r="Q18" s="26">
        <v>0</v>
      </c>
      <c r="R18" s="26">
        <v>0</v>
      </c>
      <c r="S18" s="41"/>
      <c r="T18" s="26">
        <v>0</v>
      </c>
      <c r="U18" s="26">
        <v>0</v>
      </c>
      <c r="V18" s="24"/>
    </row>
    <row r="19" spans="1:22">
      <c r="A19" s="40" t="s">
        <v>76</v>
      </c>
      <c r="B19" s="23" t="s">
        <v>52</v>
      </c>
      <c r="C19" s="26">
        <v>0</v>
      </c>
      <c r="D19" s="26">
        <v>0</v>
      </c>
      <c r="E19" s="41">
        <v>0</v>
      </c>
      <c r="F19" s="26">
        <v>0</v>
      </c>
      <c r="G19" s="26">
        <v>0</v>
      </c>
      <c r="H19" s="26"/>
      <c r="I19" s="42">
        <v>0</v>
      </c>
      <c r="J19" s="42">
        <v>0</v>
      </c>
      <c r="K19" s="42"/>
      <c r="L19" s="43" t="s">
        <v>85</v>
      </c>
      <c r="M19" s="23" t="s">
        <v>66</v>
      </c>
      <c r="N19" s="26">
        <v>0</v>
      </c>
      <c r="O19" s="24">
        <v>0</v>
      </c>
      <c r="P19" s="39"/>
      <c r="Q19" s="24">
        <v>0</v>
      </c>
      <c r="R19" s="24">
        <v>0</v>
      </c>
      <c r="S19" s="39"/>
      <c r="T19" s="24">
        <v>0</v>
      </c>
      <c r="U19" s="24">
        <v>0</v>
      </c>
      <c r="V19" s="24"/>
    </row>
    <row r="20" spans="1:22">
      <c r="A20" s="40" t="s">
        <v>75</v>
      </c>
      <c r="B20" s="23" t="s">
        <v>63</v>
      </c>
      <c r="C20" s="26">
        <v>0</v>
      </c>
      <c r="D20" s="26">
        <v>0</v>
      </c>
      <c r="E20" s="41">
        <v>0</v>
      </c>
      <c r="F20" s="26">
        <v>0</v>
      </c>
      <c r="G20" s="26">
        <v>0</v>
      </c>
      <c r="H20" s="26"/>
      <c r="I20" s="42">
        <v>0</v>
      </c>
      <c r="J20" s="42">
        <v>0</v>
      </c>
      <c r="K20" s="42"/>
      <c r="L20" s="99"/>
      <c r="M20" s="100" t="s">
        <v>97</v>
      </c>
      <c r="N20" s="101">
        <v>11742</v>
      </c>
      <c r="O20" s="102">
        <v>11742</v>
      </c>
      <c r="P20" s="103"/>
      <c r="Q20" s="102">
        <v>35609</v>
      </c>
      <c r="R20" s="102">
        <v>35609</v>
      </c>
      <c r="S20" s="103"/>
      <c r="T20" s="102">
        <v>0</v>
      </c>
      <c r="U20" s="102">
        <v>0</v>
      </c>
      <c r="V20" s="102"/>
    </row>
    <row r="21" spans="1:22">
      <c r="A21" s="40"/>
      <c r="B21" s="23" t="s">
        <v>88</v>
      </c>
      <c r="C21" s="26">
        <v>8438</v>
      </c>
      <c r="D21" s="26">
        <v>8438</v>
      </c>
      <c r="E21" s="41"/>
      <c r="F21" s="26">
        <v>8438</v>
      </c>
      <c r="G21" s="26">
        <v>8438</v>
      </c>
      <c r="H21" s="26"/>
      <c r="I21" s="42">
        <v>0</v>
      </c>
      <c r="J21" s="42">
        <v>0</v>
      </c>
      <c r="K21" s="42"/>
      <c r="L21" s="61"/>
      <c r="M21" s="45"/>
      <c r="N21" s="46"/>
      <c r="O21" s="62"/>
      <c r="P21" s="63"/>
      <c r="Q21" s="62"/>
      <c r="R21" s="62"/>
      <c r="S21" s="63"/>
      <c r="T21" s="62"/>
      <c r="U21" s="62"/>
      <c r="V21" s="62"/>
    </row>
    <row r="22" spans="1:22" ht="13.5" thickBot="1">
      <c r="A22" s="44"/>
      <c r="B22" s="45"/>
      <c r="C22" s="46"/>
      <c r="D22" s="46"/>
      <c r="E22" s="47"/>
      <c r="F22" s="46"/>
      <c r="G22" s="46"/>
      <c r="H22" s="46"/>
      <c r="I22" s="48"/>
      <c r="J22" s="48"/>
      <c r="K22" s="48"/>
      <c r="L22" s="104"/>
      <c r="M22" s="82"/>
      <c r="N22" s="83"/>
      <c r="O22" s="84"/>
      <c r="P22" s="85"/>
      <c r="Q22" s="84"/>
      <c r="R22" s="84"/>
      <c r="S22" s="85"/>
      <c r="T22" s="84"/>
      <c r="U22" s="84"/>
      <c r="V22" s="84"/>
    </row>
    <row r="23" spans="1:22" ht="13.5" thickBot="1">
      <c r="A23" s="64"/>
      <c r="B23" s="29" t="s">
        <v>19</v>
      </c>
      <c r="C23" s="65">
        <f t="shared" ref="C23:H23" si="2">SUM(C16:C22)</f>
        <v>13041</v>
      </c>
      <c r="D23" s="65">
        <f t="shared" si="2"/>
        <v>13041</v>
      </c>
      <c r="E23" s="66">
        <f t="shared" si="2"/>
        <v>0</v>
      </c>
      <c r="F23" s="66">
        <f t="shared" si="2"/>
        <v>56879</v>
      </c>
      <c r="G23" s="66">
        <f t="shared" si="2"/>
        <v>56879</v>
      </c>
      <c r="H23" s="66">
        <f t="shared" si="2"/>
        <v>0</v>
      </c>
      <c r="I23" s="66">
        <f>SUM(I16:I22)</f>
        <v>46246</v>
      </c>
      <c r="J23" s="66">
        <f>SUM(J16:J22)</f>
        <v>46246</v>
      </c>
      <c r="K23" s="66">
        <f>SUM(K16:K22)</f>
        <v>0</v>
      </c>
      <c r="L23" s="105"/>
      <c r="M23" s="96" t="s">
        <v>17</v>
      </c>
      <c r="N23" s="97">
        <f t="shared" ref="N23:S23" si="3">SUM(N16:N22)</f>
        <v>22142</v>
      </c>
      <c r="O23" s="97">
        <f t="shared" si="3"/>
        <v>22142</v>
      </c>
      <c r="P23" s="98">
        <f t="shared" si="3"/>
        <v>0</v>
      </c>
      <c r="Q23" s="98">
        <f t="shared" si="3"/>
        <v>50892</v>
      </c>
      <c r="R23" s="98">
        <f t="shared" si="3"/>
        <v>50892</v>
      </c>
      <c r="S23" s="98">
        <f t="shared" si="3"/>
        <v>0</v>
      </c>
      <c r="T23" s="98">
        <f>SUM(T16:T22)</f>
        <v>14416</v>
      </c>
      <c r="U23" s="98">
        <f>SUM(U16:U22)</f>
        <v>14416</v>
      </c>
      <c r="V23" s="98">
        <f>SUM(V16:V22)</f>
        <v>0</v>
      </c>
    </row>
    <row r="24" spans="1:22" ht="15" customHeight="1" thickTop="1" thickBot="1">
      <c r="A24" s="67"/>
      <c r="B24" s="68" t="s">
        <v>61</v>
      </c>
      <c r="C24" s="69">
        <f t="shared" ref="C24:H24" si="4">C15+C23</f>
        <v>107069</v>
      </c>
      <c r="D24" s="69">
        <f t="shared" si="4"/>
        <v>104225</v>
      </c>
      <c r="E24" s="70">
        <f t="shared" si="4"/>
        <v>2844</v>
      </c>
      <c r="F24" s="70">
        <f t="shared" si="4"/>
        <v>157003</v>
      </c>
      <c r="G24" s="70">
        <f t="shared" si="4"/>
        <v>154159</v>
      </c>
      <c r="H24" s="70">
        <f t="shared" si="4"/>
        <v>2844</v>
      </c>
      <c r="I24" s="70">
        <f>I15+I23</f>
        <v>159259</v>
      </c>
      <c r="J24" s="70">
        <f>J15+J23</f>
        <v>152933</v>
      </c>
      <c r="K24" s="70">
        <f>K15+K23</f>
        <v>2971</v>
      </c>
      <c r="L24" s="106"/>
      <c r="M24" s="68" t="s">
        <v>62</v>
      </c>
      <c r="N24" s="69">
        <f t="shared" ref="N24:S24" si="5">N15+N23</f>
        <v>124572</v>
      </c>
      <c r="O24" s="69">
        <f t="shared" si="5"/>
        <v>121728</v>
      </c>
      <c r="P24" s="70">
        <f t="shared" si="5"/>
        <v>2844</v>
      </c>
      <c r="Q24" s="70">
        <f t="shared" si="5"/>
        <v>171665</v>
      </c>
      <c r="R24" s="70">
        <f t="shared" si="5"/>
        <v>168821</v>
      </c>
      <c r="S24" s="70">
        <f t="shared" si="5"/>
        <v>2844</v>
      </c>
      <c r="T24" s="70">
        <f>T15+T23</f>
        <v>126363</v>
      </c>
      <c r="U24" s="70">
        <f>U15+U23</f>
        <v>123392</v>
      </c>
      <c r="V24" s="70">
        <f>V15+V23</f>
        <v>2971</v>
      </c>
    </row>
    <row r="25" spans="1:22" ht="28.5" customHeight="1" thickTop="1" thickBot="1">
      <c r="A25" s="67"/>
      <c r="B25" s="68" t="s">
        <v>22</v>
      </c>
      <c r="C25" s="69">
        <f t="shared" ref="C25:H25" si="6">IF(N24&gt;C24,C24-N24,0)</f>
        <v>-17503</v>
      </c>
      <c r="D25" s="69">
        <f t="shared" si="6"/>
        <v>-17503</v>
      </c>
      <c r="E25" s="70">
        <f t="shared" si="6"/>
        <v>0</v>
      </c>
      <c r="F25" s="70">
        <f t="shared" si="6"/>
        <v>-14662</v>
      </c>
      <c r="G25" s="70">
        <f t="shared" si="6"/>
        <v>-14662</v>
      </c>
      <c r="H25" s="70">
        <f t="shared" si="6"/>
        <v>0</v>
      </c>
      <c r="I25" s="70">
        <f t="shared" ref="I25" si="7">IF(T24&gt;I24,I24-T24,0)</f>
        <v>0</v>
      </c>
      <c r="J25" s="70">
        <f t="shared" ref="J25" si="8">IF(U24&gt;J24,J24-U24,0)</f>
        <v>0</v>
      </c>
      <c r="K25" s="70">
        <f t="shared" ref="K25" si="9">IF(V24&gt;K24,K24-V24,0)</f>
        <v>0</v>
      </c>
      <c r="L25" s="71"/>
      <c r="M25" s="68" t="s">
        <v>21</v>
      </c>
      <c r="N25" s="69">
        <f>IF(C24&gt;N24,C24-N24,0)</f>
        <v>0</v>
      </c>
      <c r="O25" s="69">
        <f>IF(D24&gt;O24,D24-O24,0)</f>
        <v>0</v>
      </c>
      <c r="P25" s="70">
        <f>IF(E24&gt;P24,E24-P24,0)</f>
        <v>0</v>
      </c>
      <c r="Q25" s="70">
        <f t="shared" ref="Q25:V25" si="10">IF(F24&gt;Q24,F24-Q24,0)</f>
        <v>0</v>
      </c>
      <c r="R25" s="70">
        <f t="shared" si="10"/>
        <v>0</v>
      </c>
      <c r="S25" s="70">
        <f t="shared" si="10"/>
        <v>0</v>
      </c>
      <c r="T25" s="70">
        <f t="shared" si="10"/>
        <v>32896</v>
      </c>
      <c r="U25" s="70">
        <f t="shared" si="10"/>
        <v>29541</v>
      </c>
      <c r="V25" s="70">
        <f t="shared" si="10"/>
        <v>0</v>
      </c>
    </row>
    <row r="26" spans="1:22" ht="26.25" thickTop="1">
      <c r="A26" s="72" t="s">
        <v>77</v>
      </c>
      <c r="B26" s="54" t="s">
        <v>24</v>
      </c>
      <c r="C26" s="55">
        <v>11171</v>
      </c>
      <c r="D26" s="55">
        <v>11171</v>
      </c>
      <c r="E26" s="56"/>
      <c r="F26" s="26">
        <v>8330</v>
      </c>
      <c r="G26" s="26">
        <v>8330</v>
      </c>
      <c r="H26" s="26"/>
      <c r="I26" s="57">
        <v>10921</v>
      </c>
      <c r="J26" s="57">
        <v>10921</v>
      </c>
      <c r="K26" s="57"/>
      <c r="L26" s="73"/>
      <c r="M26" s="74"/>
      <c r="N26" s="75"/>
      <c r="O26" s="76"/>
      <c r="P26" s="77"/>
      <c r="Q26" s="62"/>
      <c r="R26" s="62"/>
      <c r="S26" s="63"/>
      <c r="T26" s="62"/>
      <c r="U26" s="62"/>
      <c r="V26" s="62"/>
    </row>
    <row r="27" spans="1:22" ht="26.25" thickBot="1">
      <c r="A27" s="72" t="s">
        <v>77</v>
      </c>
      <c r="B27" s="117" t="s">
        <v>25</v>
      </c>
      <c r="C27" s="118">
        <v>4715</v>
      </c>
      <c r="D27" s="118">
        <v>4715</v>
      </c>
      <c r="E27" s="119"/>
      <c r="F27" s="118">
        <v>4715</v>
      </c>
      <c r="G27" s="118">
        <v>4715</v>
      </c>
      <c r="H27" s="118"/>
      <c r="I27" s="120">
        <v>4715</v>
      </c>
      <c r="J27" s="120">
        <v>4715</v>
      </c>
      <c r="K27" s="120"/>
      <c r="L27" s="122"/>
      <c r="M27" s="123"/>
      <c r="N27" s="124"/>
      <c r="O27" s="125"/>
      <c r="P27" s="126"/>
      <c r="Q27" s="125"/>
      <c r="R27" s="125"/>
      <c r="S27" s="126"/>
      <c r="T27" s="125"/>
      <c r="U27" s="125"/>
      <c r="V27" s="125"/>
    </row>
    <row r="28" spans="1:22" ht="26.25" thickTop="1">
      <c r="A28" s="86"/>
      <c r="B28" s="54" t="s">
        <v>57</v>
      </c>
      <c r="C28" s="55">
        <v>3869</v>
      </c>
      <c r="D28" s="55">
        <v>3869</v>
      </c>
      <c r="E28" s="56"/>
      <c r="F28" s="55">
        <v>3869</v>
      </c>
      <c r="G28" s="55">
        <v>3869</v>
      </c>
      <c r="H28" s="55"/>
      <c r="I28" s="57">
        <v>2000</v>
      </c>
      <c r="J28" s="57">
        <v>2000</v>
      </c>
      <c r="K28" s="57"/>
      <c r="L28" s="121" t="s">
        <v>86</v>
      </c>
      <c r="M28" s="54" t="s">
        <v>26</v>
      </c>
      <c r="N28" s="55">
        <v>2252</v>
      </c>
      <c r="O28" s="55">
        <v>2252</v>
      </c>
      <c r="P28" s="56"/>
      <c r="Q28" s="55">
        <v>2252</v>
      </c>
      <c r="R28" s="55">
        <v>2252</v>
      </c>
      <c r="S28" s="56"/>
      <c r="T28" s="55">
        <v>2252</v>
      </c>
      <c r="U28" s="55">
        <v>2252</v>
      </c>
      <c r="V28" s="59"/>
    </row>
    <row r="29" spans="1:22" ht="26.25" thickBot="1">
      <c r="A29" s="72"/>
      <c r="B29" s="78" t="s">
        <v>58</v>
      </c>
      <c r="C29" s="79">
        <v>0</v>
      </c>
      <c r="D29" s="79">
        <v>0</v>
      </c>
      <c r="E29" s="80"/>
      <c r="F29" s="79">
        <v>0</v>
      </c>
      <c r="G29" s="79">
        <v>0</v>
      </c>
      <c r="H29" s="79"/>
      <c r="I29" s="81">
        <v>0</v>
      </c>
      <c r="J29" s="81">
        <v>0</v>
      </c>
      <c r="K29" s="81"/>
      <c r="L29" s="87" t="s">
        <v>86</v>
      </c>
      <c r="M29" s="78" t="s">
        <v>27</v>
      </c>
      <c r="N29" s="79">
        <v>0</v>
      </c>
      <c r="O29" s="79">
        <v>0</v>
      </c>
      <c r="P29" s="80"/>
      <c r="Q29" s="79">
        <v>0</v>
      </c>
      <c r="R29" s="79">
        <v>0</v>
      </c>
      <c r="S29" s="80"/>
      <c r="T29" s="79">
        <v>0</v>
      </c>
      <c r="U29" s="79">
        <v>0</v>
      </c>
      <c r="V29" s="115"/>
    </row>
    <row r="30" spans="1:22" ht="26.25" thickBot="1">
      <c r="A30" s="112"/>
      <c r="B30" s="113" t="s">
        <v>64</v>
      </c>
      <c r="C30" s="114">
        <f t="shared" ref="C30:H30" si="11">C26+C27+C28+C29</f>
        <v>19755</v>
      </c>
      <c r="D30" s="114">
        <f t="shared" si="11"/>
        <v>19755</v>
      </c>
      <c r="E30" s="114">
        <f t="shared" si="11"/>
        <v>0</v>
      </c>
      <c r="F30" s="114">
        <f t="shared" si="11"/>
        <v>16914</v>
      </c>
      <c r="G30" s="114">
        <f t="shared" si="11"/>
        <v>16914</v>
      </c>
      <c r="H30" s="114">
        <f t="shared" si="11"/>
        <v>0</v>
      </c>
      <c r="I30" s="114">
        <f>I26+I27+I28+I29</f>
        <v>17636</v>
      </c>
      <c r="J30" s="114">
        <f>J26+J27+J28+J29</f>
        <v>17636</v>
      </c>
      <c r="K30" s="114">
        <f>K26+K27+K28+K29</f>
        <v>0</v>
      </c>
      <c r="L30" s="116"/>
      <c r="M30" s="113" t="s">
        <v>65</v>
      </c>
      <c r="N30" s="114">
        <f>SUM(N28:N29)</f>
        <v>2252</v>
      </c>
      <c r="O30" s="114">
        <f t="shared" ref="O30:V30" si="12">SUM(O28:O29)</f>
        <v>2252</v>
      </c>
      <c r="P30" s="114">
        <f t="shared" si="12"/>
        <v>0</v>
      </c>
      <c r="Q30" s="114">
        <f t="shared" si="12"/>
        <v>2252</v>
      </c>
      <c r="R30" s="114">
        <f t="shared" si="12"/>
        <v>2252</v>
      </c>
      <c r="S30" s="114">
        <f t="shared" si="12"/>
        <v>0</v>
      </c>
      <c r="T30" s="114">
        <f t="shared" si="12"/>
        <v>2252</v>
      </c>
      <c r="U30" s="114">
        <f t="shared" si="12"/>
        <v>2252</v>
      </c>
      <c r="V30" s="114">
        <f t="shared" si="12"/>
        <v>0</v>
      </c>
    </row>
    <row r="31" spans="1:22" ht="15" customHeight="1">
      <c r="A31" s="108"/>
      <c r="B31" s="109" t="s">
        <v>28</v>
      </c>
      <c r="C31" s="110">
        <f t="shared" ref="C31:K31" si="13">C15+C26+C28</f>
        <v>109068</v>
      </c>
      <c r="D31" s="110">
        <f t="shared" si="13"/>
        <v>106224</v>
      </c>
      <c r="E31" s="111">
        <f t="shared" si="13"/>
        <v>2844</v>
      </c>
      <c r="F31" s="111">
        <f t="shared" si="13"/>
        <v>112323</v>
      </c>
      <c r="G31" s="111">
        <f t="shared" si="13"/>
        <v>109479</v>
      </c>
      <c r="H31" s="111">
        <f t="shared" si="13"/>
        <v>2844</v>
      </c>
      <c r="I31" s="111">
        <f t="shared" si="13"/>
        <v>125934</v>
      </c>
      <c r="J31" s="111">
        <f t="shared" si="13"/>
        <v>119608</v>
      </c>
      <c r="K31" s="111">
        <f t="shared" si="13"/>
        <v>2971</v>
      </c>
      <c r="L31" s="108"/>
      <c r="M31" s="109" t="s">
        <v>30</v>
      </c>
      <c r="N31" s="110">
        <f t="shared" ref="N31:V31" si="14">N15+N26+N28</f>
        <v>104682</v>
      </c>
      <c r="O31" s="110">
        <f t="shared" si="14"/>
        <v>101838</v>
      </c>
      <c r="P31" s="111">
        <f t="shared" si="14"/>
        <v>2844</v>
      </c>
      <c r="Q31" s="111">
        <f t="shared" si="14"/>
        <v>123025</v>
      </c>
      <c r="R31" s="111">
        <f t="shared" si="14"/>
        <v>120181</v>
      </c>
      <c r="S31" s="111">
        <f t="shared" si="14"/>
        <v>2844</v>
      </c>
      <c r="T31" s="111">
        <f t="shared" si="14"/>
        <v>114199</v>
      </c>
      <c r="U31" s="111">
        <f t="shared" si="14"/>
        <v>111228</v>
      </c>
      <c r="V31" s="111">
        <f t="shared" si="14"/>
        <v>2971</v>
      </c>
    </row>
    <row r="32" spans="1:22" ht="15" customHeight="1" thickBot="1">
      <c r="A32" s="89"/>
      <c r="B32" s="90" t="s">
        <v>29</v>
      </c>
      <c r="C32" s="91">
        <f t="shared" ref="C32:K32" si="15">C23+C27+C29</f>
        <v>17756</v>
      </c>
      <c r="D32" s="91">
        <f t="shared" si="15"/>
        <v>17756</v>
      </c>
      <c r="E32" s="92">
        <f t="shared" si="15"/>
        <v>0</v>
      </c>
      <c r="F32" s="92">
        <f t="shared" si="15"/>
        <v>61594</v>
      </c>
      <c r="G32" s="92">
        <f t="shared" si="15"/>
        <v>61594</v>
      </c>
      <c r="H32" s="92">
        <f t="shared" si="15"/>
        <v>0</v>
      </c>
      <c r="I32" s="92">
        <f t="shared" si="15"/>
        <v>50961</v>
      </c>
      <c r="J32" s="92">
        <f t="shared" si="15"/>
        <v>50961</v>
      </c>
      <c r="K32" s="92">
        <f t="shared" si="15"/>
        <v>0</v>
      </c>
      <c r="L32" s="88"/>
      <c r="M32" s="90" t="s">
        <v>31</v>
      </c>
      <c r="N32" s="91">
        <f t="shared" ref="N32:V32" si="16">N23+N27+N29</f>
        <v>22142</v>
      </c>
      <c r="O32" s="91">
        <f t="shared" si="16"/>
        <v>22142</v>
      </c>
      <c r="P32" s="92">
        <f t="shared" si="16"/>
        <v>0</v>
      </c>
      <c r="Q32" s="92">
        <f t="shared" si="16"/>
        <v>50892</v>
      </c>
      <c r="R32" s="92">
        <f t="shared" si="16"/>
        <v>50892</v>
      </c>
      <c r="S32" s="92">
        <f t="shared" si="16"/>
        <v>0</v>
      </c>
      <c r="T32" s="92">
        <f t="shared" si="16"/>
        <v>14416</v>
      </c>
      <c r="U32" s="92">
        <f t="shared" si="16"/>
        <v>14416</v>
      </c>
      <c r="V32" s="92">
        <f t="shared" si="16"/>
        <v>0</v>
      </c>
    </row>
    <row r="33" spans="1:22" ht="15" customHeight="1" thickTop="1" thickBot="1">
      <c r="A33" s="93"/>
      <c r="B33" s="90" t="s">
        <v>8</v>
      </c>
      <c r="C33" s="91">
        <f t="shared" ref="C33:H33" si="17">SUM(C31:C32)</f>
        <v>126824</v>
      </c>
      <c r="D33" s="91">
        <f t="shared" si="17"/>
        <v>123980</v>
      </c>
      <c r="E33" s="94">
        <f t="shared" si="17"/>
        <v>2844</v>
      </c>
      <c r="F33" s="94">
        <f t="shared" si="17"/>
        <v>173917</v>
      </c>
      <c r="G33" s="94">
        <f t="shared" si="17"/>
        <v>171073</v>
      </c>
      <c r="H33" s="94">
        <f t="shared" si="17"/>
        <v>2844</v>
      </c>
      <c r="I33" s="94">
        <f>SUM(I31:I32)</f>
        <v>176895</v>
      </c>
      <c r="J33" s="94">
        <f>SUM(J31:J32)</f>
        <v>170569</v>
      </c>
      <c r="K33" s="94">
        <f>SUM(K31:K32)</f>
        <v>2971</v>
      </c>
      <c r="L33" s="95"/>
      <c r="M33" s="90" t="s">
        <v>20</v>
      </c>
      <c r="N33" s="91">
        <f t="shared" ref="N33:S33" si="18">SUM(N31:N32)</f>
        <v>126824</v>
      </c>
      <c r="O33" s="91">
        <f t="shared" si="18"/>
        <v>123980</v>
      </c>
      <c r="P33" s="92">
        <f t="shared" si="18"/>
        <v>2844</v>
      </c>
      <c r="Q33" s="92">
        <f t="shared" si="18"/>
        <v>173917</v>
      </c>
      <c r="R33" s="92">
        <f t="shared" si="18"/>
        <v>171073</v>
      </c>
      <c r="S33" s="92">
        <f t="shared" si="18"/>
        <v>2844</v>
      </c>
      <c r="T33" s="92">
        <f>SUM(T31:T32)</f>
        <v>128615</v>
      </c>
      <c r="U33" s="92">
        <f>SUM(U31:U32)</f>
        <v>125644</v>
      </c>
      <c r="V33" s="92">
        <f>SUM(V31:V32)</f>
        <v>2971</v>
      </c>
    </row>
    <row r="34" spans="1:22" ht="13.5" thickTop="1"/>
  </sheetData>
  <mergeCells count="18">
    <mergeCell ref="U5:V5"/>
    <mergeCell ref="Q5:Q6"/>
    <mergeCell ref="T5:T6"/>
    <mergeCell ref="R5:S5"/>
    <mergeCell ref="D5:E5"/>
    <mergeCell ref="A2:P2"/>
    <mergeCell ref="A3:P3"/>
    <mergeCell ref="N5:N6"/>
    <mergeCell ref="M5:M6"/>
    <mergeCell ref="A5:A6"/>
    <mergeCell ref="B5:B6"/>
    <mergeCell ref="C5:C6"/>
    <mergeCell ref="F5:F6"/>
    <mergeCell ref="G5:H5"/>
    <mergeCell ref="O5:P5"/>
    <mergeCell ref="I5:I6"/>
    <mergeCell ref="J5:K5"/>
    <mergeCell ref="L5:L6"/>
  </mergeCells>
  <phoneticPr fontId="2" type="noConversion"/>
  <printOptions horizontalCentered="1"/>
  <pageMargins left="0.15748031496062992" right="0.15748031496062992" top="0.23622047244094491" bottom="0.15748031496062992" header="0.35433070866141736" footer="3.937007874015748E-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36</v>
      </c>
    </row>
    <row r="2" spans="1:6">
      <c r="E2" s="8"/>
    </row>
    <row r="3" spans="1:6" ht="18" customHeight="1">
      <c r="A3" s="127" t="s">
        <v>46</v>
      </c>
      <c r="B3" s="127"/>
      <c r="C3" s="127"/>
      <c r="D3" s="127"/>
      <c r="E3" s="127"/>
      <c r="F3" s="127"/>
    </row>
    <row r="4" spans="1:6" ht="28.5" customHeight="1">
      <c r="A4" s="128" t="s">
        <v>44</v>
      </c>
      <c r="B4" s="127"/>
      <c r="C4" s="127"/>
      <c r="D4" s="127"/>
      <c r="E4" s="127"/>
      <c r="F4" s="127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41</v>
      </c>
    </row>
    <row r="7" spans="1:6" ht="18" customHeight="1" thickBot="1">
      <c r="A7" s="157" t="s">
        <v>0</v>
      </c>
      <c r="B7" s="158"/>
      <c r="C7" s="14" t="s">
        <v>34</v>
      </c>
      <c r="D7" s="14" t="s">
        <v>32</v>
      </c>
      <c r="E7" s="14" t="s">
        <v>33</v>
      </c>
      <c r="F7" s="15" t="s">
        <v>40</v>
      </c>
    </row>
    <row r="8" spans="1:6" ht="18" customHeight="1">
      <c r="A8" s="155" t="s">
        <v>35</v>
      </c>
      <c r="B8" s="156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38</v>
      </c>
      <c r="B10" s="18" t="s">
        <v>37</v>
      </c>
      <c r="C10" s="14" t="s">
        <v>39</v>
      </c>
      <c r="D10" s="14" t="s">
        <v>32</v>
      </c>
      <c r="E10" s="14" t="s">
        <v>33</v>
      </c>
      <c r="F10" s="15" t="s">
        <v>40</v>
      </c>
    </row>
    <row r="11" spans="1:6" ht="18" customHeight="1">
      <c r="A11" s="16" t="s">
        <v>47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127" t="s">
        <v>45</v>
      </c>
      <c r="B17" s="127"/>
      <c r="C17" s="127"/>
      <c r="D17" s="127"/>
      <c r="E17" s="127"/>
      <c r="F17" s="127"/>
    </row>
    <row r="18" spans="1:6" ht="30" customHeight="1">
      <c r="A18" s="128" t="s">
        <v>44</v>
      </c>
      <c r="B18" s="127"/>
      <c r="C18" s="127"/>
      <c r="D18" s="127"/>
      <c r="E18" s="127"/>
      <c r="F18" s="127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41</v>
      </c>
    </row>
    <row r="21" spans="1:6" ht="18" customHeight="1" thickBot="1">
      <c r="A21" s="157" t="s">
        <v>0</v>
      </c>
      <c r="B21" s="158"/>
      <c r="C21" s="14" t="s">
        <v>34</v>
      </c>
      <c r="D21" s="14" t="s">
        <v>32</v>
      </c>
      <c r="E21" s="14" t="s">
        <v>33</v>
      </c>
      <c r="F21" s="15" t="s">
        <v>40</v>
      </c>
    </row>
    <row r="22" spans="1:6" ht="18" customHeight="1">
      <c r="A22" s="155" t="s">
        <v>42</v>
      </c>
      <c r="B22" s="156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38</v>
      </c>
      <c r="B24" s="18" t="s">
        <v>37</v>
      </c>
      <c r="C24" s="14" t="s">
        <v>39</v>
      </c>
      <c r="D24" s="14" t="s">
        <v>32</v>
      </c>
      <c r="E24" s="14" t="s">
        <v>33</v>
      </c>
      <c r="F24" s="15" t="s">
        <v>40</v>
      </c>
    </row>
    <row r="25" spans="1:6" ht="18" customHeight="1">
      <c r="A25" s="16" t="s">
        <v>47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1.mell. kiemelt.előir.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2020-05-21T11:01:03Z</cp:lastPrinted>
  <dcterms:created xsi:type="dcterms:W3CDTF">2012-01-28T13:44:32Z</dcterms:created>
  <dcterms:modified xsi:type="dcterms:W3CDTF">2020-07-09T10:54:44Z</dcterms:modified>
</cp:coreProperties>
</file>